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 tabRatio="684"/>
  </bookViews>
  <sheets>
    <sheet name="ข้อมูลทั่วไป" sheetId="1" r:id="rId1"/>
    <sheet name="น.ศ.ระดับชั้น" sheetId="4" r:id="rId2"/>
    <sheet name="1หมวดวิชาอุตสาหกรรม" sheetId="7" r:id="rId3"/>
    <sheet name="2หมวดวิชาพาณิชยกรรม" sheetId="5" r:id="rId4"/>
    <sheet name="3หมวดวิชาศิลปกรรม" sheetId="10" r:id="rId5"/>
    <sheet name="4หมวดวิชาคหกรรม" sheetId="8" r:id="rId6"/>
    <sheet name="5หมวดวิชาเกษตรกรรม" sheetId="11" r:id="rId7"/>
    <sheet name="6หมวดวิชาประมง" sheetId="12" r:id="rId8"/>
    <sheet name="7หมวดวิชาอุตสาหกรรมท่องเที่ยว" sheetId="6" r:id="rId9"/>
    <sheet name="8หมวดวิชาอุตสาหกรรมสิ่งทอ" sheetId="9" r:id="rId10"/>
    <sheet name="9เทคโนโลยีสารสนเทศ" sheetId="15" r:id="rId11"/>
    <sheet name="10หลักสูตรระยะสั้น" sheetId="13" r:id="rId12"/>
    <sheet name="คำนวณ" sheetId="16" state="hidden" r:id="rId13"/>
    <sheet name="ประเภท" sheetId="14" state="hidden" r:id="rId14"/>
    <sheet name="รวมข้อมูล" sheetId="17" r:id="rId15"/>
  </sheets>
  <definedNames>
    <definedName name="List">ประเภท!$F$2:$F$13</definedName>
    <definedName name="_xlnm.Print_Area" localSheetId="11">'10หลักสูตรระยะสั้น'!$A$1:$Q$404</definedName>
    <definedName name="_xlnm.Print_Area" localSheetId="2">'1หมวดวิชาอุตสาหกรรม'!$A$1:$G$46,'1หมวดวิชาอุตสาหกรรม'!$H$3:$K$16</definedName>
    <definedName name="_xlnm.Print_Area" localSheetId="3">'2หมวดวิชาพาณิชยกรรม'!$A$1:$F$27,'2หมวดวิชาพาณิชยกรรม'!$H$3:$K$16</definedName>
    <definedName name="_xlnm.Print_Area" localSheetId="4">'3หมวดวิชาศิลปกรรม'!$A$1:$F$34,'3หมวดวิชาศิลปกรรม'!$H$3:$K$16</definedName>
    <definedName name="_xlnm.Print_Area" localSheetId="5">'4หมวดวิชาคหกรรม'!$A$1:$F$18,'4หมวดวิชาคหกรรม'!$H$3:$K$16</definedName>
    <definedName name="_xlnm.Print_Area" localSheetId="6">'5หมวดวิชาเกษตรกรรม'!$A$1:$F$13,'5หมวดวิชาเกษตรกรรม'!$H$3:$K$16</definedName>
    <definedName name="_xlnm.Print_Area" localSheetId="7">'6หมวดวิชาประมง'!$A$1:$F$15,'6หมวดวิชาประมง'!$H$3:$K$16</definedName>
    <definedName name="_xlnm.Print_Area" localSheetId="8">'7หมวดวิชาอุตสาหกรรมท่องเที่ยว'!$A$1:$F$15,'7หมวดวิชาอุตสาหกรรมท่องเที่ยว'!$H$3:$K$16</definedName>
    <definedName name="_xlnm.Print_Area" localSheetId="9">'8หมวดวิชาอุตสาหกรรมสิ่งทอ'!$A$1:$F$17,'8หมวดวิชาอุตสาหกรรมสิ่งทอ'!$H$3:$K$16</definedName>
    <definedName name="_xlnm.Print_Area" localSheetId="10">'9เทคโนโลยีสารสนเทศ'!$A$1:$F$13,'9เทคโนโลยีสารสนเทศ'!$H$3:$K$16</definedName>
    <definedName name="_xlnm.Print_Area" localSheetId="0">ข้อมูลทั่วไป!$A$1:$G$40</definedName>
    <definedName name="_xlnm.Print_Area" localSheetId="1">น.ศ.ระดับชั้น!$A$1:$E$17</definedName>
  </definedNames>
  <calcPr calcId="144525"/>
</workbook>
</file>

<file path=xl/calcChain.xml><?xml version="1.0" encoding="utf-8"?>
<calcChain xmlns="http://schemas.openxmlformats.org/spreadsheetml/2006/main">
  <c r="D20" i="1" l="1"/>
  <c r="C20" i="1"/>
  <c r="AZ4" i="17" l="1"/>
  <c r="AX4" i="17"/>
  <c r="AV4" i="17"/>
  <c r="AT4" i="17"/>
  <c r="AR4" i="17"/>
  <c r="AP4" i="17"/>
  <c r="AN4" i="17"/>
  <c r="AL4" i="17"/>
  <c r="AJ4" i="17"/>
  <c r="AY4" i="17"/>
  <c r="AW4" i="17"/>
  <c r="AU4" i="17"/>
  <c r="AS4" i="17"/>
  <c r="AQ4" i="17"/>
  <c r="AO4" i="17"/>
  <c r="AM4" i="17"/>
  <c r="AK4" i="17"/>
  <c r="AI4" i="17"/>
  <c r="AH4" i="17"/>
  <c r="AG4" i="17"/>
  <c r="AF4" i="17"/>
  <c r="AE4" i="17"/>
  <c r="A4" i="17"/>
  <c r="C4" i="17"/>
  <c r="Q4" i="17" l="1"/>
  <c r="P4" i="17"/>
  <c r="O4" i="17"/>
  <c r="C34" i="1" l="1"/>
  <c r="N4" i="17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AB6" i="16"/>
  <c r="AC6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AA7" i="16"/>
  <c r="AB7" i="16"/>
  <c r="AC7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AA30" i="16"/>
  <c r="AB30" i="16"/>
  <c r="AC30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AA31" i="16"/>
  <c r="AB31" i="16"/>
  <c r="AC31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AA41" i="16"/>
  <c r="AB41" i="16"/>
  <c r="AC41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AA42" i="16"/>
  <c r="AB42" i="16"/>
  <c r="AC42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AA44" i="16"/>
  <c r="AB44" i="16"/>
  <c r="AC44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AA45" i="16"/>
  <c r="AB45" i="16"/>
  <c r="AC45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AA46" i="16"/>
  <c r="AB46" i="16"/>
  <c r="AC46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AA47" i="16"/>
  <c r="AB47" i="16"/>
  <c r="AC47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AA49" i="16"/>
  <c r="AB49" i="16"/>
  <c r="AC49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AA50" i="16"/>
  <c r="AB50" i="16"/>
  <c r="AC50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AA51" i="16"/>
  <c r="AB51" i="16"/>
  <c r="AC51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AA52" i="16"/>
  <c r="AB52" i="16"/>
  <c r="AC52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AA53" i="16"/>
  <c r="AB53" i="16"/>
  <c r="AC53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AA54" i="16"/>
  <c r="AB54" i="16"/>
  <c r="AC54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AA55" i="16"/>
  <c r="AB55" i="16"/>
  <c r="AC55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AA56" i="16"/>
  <c r="AB56" i="16"/>
  <c r="AC56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AA57" i="16"/>
  <c r="AB57" i="16"/>
  <c r="AC57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AA58" i="16"/>
  <c r="AB58" i="16"/>
  <c r="AC58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AA59" i="16"/>
  <c r="AB59" i="16"/>
  <c r="AC59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AA60" i="16"/>
  <c r="AB60" i="16"/>
  <c r="AC60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X61" i="16"/>
  <c r="Y61" i="16"/>
  <c r="Z61" i="16"/>
  <c r="AA61" i="16"/>
  <c r="AB61" i="16"/>
  <c r="AC61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U62" i="16"/>
  <c r="V62" i="16"/>
  <c r="W62" i="16"/>
  <c r="X62" i="16"/>
  <c r="Y62" i="16"/>
  <c r="Z62" i="16"/>
  <c r="AA62" i="16"/>
  <c r="AB62" i="16"/>
  <c r="AC62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AA63" i="16"/>
  <c r="AB63" i="16"/>
  <c r="AC63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AA64" i="16"/>
  <c r="AB64" i="16"/>
  <c r="AC64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T65" i="16"/>
  <c r="U65" i="16"/>
  <c r="V65" i="16"/>
  <c r="W65" i="16"/>
  <c r="X65" i="16"/>
  <c r="Y65" i="16"/>
  <c r="Z65" i="16"/>
  <c r="AA65" i="16"/>
  <c r="AB65" i="16"/>
  <c r="AC65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AA66" i="16"/>
  <c r="AB66" i="16"/>
  <c r="AC66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X67" i="16"/>
  <c r="Y67" i="16"/>
  <c r="Z67" i="16"/>
  <c r="AA67" i="16"/>
  <c r="AB67" i="16"/>
  <c r="AC67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AA68" i="16"/>
  <c r="AB68" i="16"/>
  <c r="AC68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AA69" i="16"/>
  <c r="AB69" i="16"/>
  <c r="AC69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AA70" i="16"/>
  <c r="AB70" i="16"/>
  <c r="AC70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Z71" i="16"/>
  <c r="AA71" i="16"/>
  <c r="AB71" i="16"/>
  <c r="AC71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AA72" i="16"/>
  <c r="AB72" i="16"/>
  <c r="AC72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AA73" i="16"/>
  <c r="AB73" i="16"/>
  <c r="AC73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AA74" i="16"/>
  <c r="AB74" i="16"/>
  <c r="AC74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AB75" i="16"/>
  <c r="AC75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U76" i="16"/>
  <c r="V76" i="16"/>
  <c r="W76" i="16"/>
  <c r="X76" i="16"/>
  <c r="Y76" i="16"/>
  <c r="Z76" i="16"/>
  <c r="AA76" i="16"/>
  <c r="AB76" i="16"/>
  <c r="AC76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AA77" i="16"/>
  <c r="AB77" i="16"/>
  <c r="AC77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AA78" i="16"/>
  <c r="AB78" i="16"/>
  <c r="AC78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AA79" i="16"/>
  <c r="AB79" i="16"/>
  <c r="AC79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AA80" i="16"/>
  <c r="AB80" i="16"/>
  <c r="AC80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AA81" i="16"/>
  <c r="AB81" i="16"/>
  <c r="AC81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AA82" i="16"/>
  <c r="AB82" i="16"/>
  <c r="AC82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AA83" i="16"/>
  <c r="AB83" i="16"/>
  <c r="AC83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AA84" i="16"/>
  <c r="AB84" i="16"/>
  <c r="AC84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AA85" i="16"/>
  <c r="AB85" i="16"/>
  <c r="AC85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T86" i="16"/>
  <c r="U86" i="16"/>
  <c r="V86" i="16"/>
  <c r="W86" i="16"/>
  <c r="X86" i="16"/>
  <c r="Y86" i="16"/>
  <c r="Z86" i="16"/>
  <c r="AA86" i="16"/>
  <c r="AB86" i="16"/>
  <c r="AC86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AA87" i="16"/>
  <c r="AB87" i="16"/>
  <c r="AC87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AA88" i="16"/>
  <c r="AB88" i="16"/>
  <c r="AC88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Z89" i="16"/>
  <c r="AA89" i="16"/>
  <c r="AB89" i="16"/>
  <c r="AC89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Q90" i="16"/>
  <c r="R90" i="16"/>
  <c r="S90" i="16"/>
  <c r="T90" i="16"/>
  <c r="U90" i="16"/>
  <c r="V90" i="16"/>
  <c r="W90" i="16"/>
  <c r="X90" i="16"/>
  <c r="Y90" i="16"/>
  <c r="Z90" i="16"/>
  <c r="AA90" i="16"/>
  <c r="AB90" i="16"/>
  <c r="AC90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Q91" i="16"/>
  <c r="R91" i="16"/>
  <c r="S91" i="16"/>
  <c r="T91" i="16"/>
  <c r="U91" i="16"/>
  <c r="V91" i="16"/>
  <c r="W91" i="16"/>
  <c r="X91" i="16"/>
  <c r="Y91" i="16"/>
  <c r="Z91" i="16"/>
  <c r="AA91" i="16"/>
  <c r="AB91" i="16"/>
  <c r="AC91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Z92" i="16"/>
  <c r="AA92" i="16"/>
  <c r="AB92" i="16"/>
  <c r="AC92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R93" i="16"/>
  <c r="S93" i="16"/>
  <c r="T93" i="16"/>
  <c r="U93" i="16"/>
  <c r="V93" i="16"/>
  <c r="W93" i="16"/>
  <c r="X93" i="16"/>
  <c r="Y93" i="16"/>
  <c r="Z93" i="16"/>
  <c r="AA93" i="16"/>
  <c r="AB93" i="16"/>
  <c r="AC93" i="16"/>
  <c r="E94" i="16"/>
  <c r="F94" i="16"/>
  <c r="G94" i="16"/>
  <c r="H94" i="16"/>
  <c r="I94" i="16"/>
  <c r="J94" i="16"/>
  <c r="K94" i="16"/>
  <c r="L94" i="16"/>
  <c r="M94" i="16"/>
  <c r="N94" i="16"/>
  <c r="O94" i="16"/>
  <c r="P94" i="16"/>
  <c r="Q94" i="16"/>
  <c r="R94" i="16"/>
  <c r="S94" i="16"/>
  <c r="T94" i="16"/>
  <c r="U94" i="16"/>
  <c r="V94" i="16"/>
  <c r="W94" i="16"/>
  <c r="X94" i="16"/>
  <c r="Y94" i="16"/>
  <c r="Z94" i="16"/>
  <c r="AA94" i="16"/>
  <c r="AB94" i="16"/>
  <c r="AC94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AA95" i="16"/>
  <c r="AB95" i="16"/>
  <c r="AC95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Z96" i="16"/>
  <c r="AA96" i="16"/>
  <c r="AB96" i="16"/>
  <c r="AC96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AA97" i="16"/>
  <c r="AB97" i="16"/>
  <c r="AC97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AA98" i="16"/>
  <c r="AB98" i="16"/>
  <c r="AC98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AA99" i="16"/>
  <c r="AB99" i="16"/>
  <c r="AC99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Q100" i="16"/>
  <c r="R100" i="16"/>
  <c r="S100" i="16"/>
  <c r="T100" i="16"/>
  <c r="U100" i="16"/>
  <c r="V100" i="16"/>
  <c r="W100" i="16"/>
  <c r="X100" i="16"/>
  <c r="Y100" i="16"/>
  <c r="Z100" i="16"/>
  <c r="AA100" i="16"/>
  <c r="AB100" i="16"/>
  <c r="AC100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X101" i="16"/>
  <c r="Y101" i="16"/>
  <c r="Z101" i="16"/>
  <c r="AA101" i="16"/>
  <c r="AB101" i="16"/>
  <c r="AC101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Q102" i="16"/>
  <c r="R102" i="16"/>
  <c r="S102" i="16"/>
  <c r="T102" i="16"/>
  <c r="U102" i="16"/>
  <c r="V102" i="16"/>
  <c r="W102" i="16"/>
  <c r="X102" i="16"/>
  <c r="Y102" i="16"/>
  <c r="Z102" i="16"/>
  <c r="AA102" i="16"/>
  <c r="AB102" i="16"/>
  <c r="AC102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Q103" i="16"/>
  <c r="R103" i="16"/>
  <c r="S103" i="16"/>
  <c r="T103" i="16"/>
  <c r="U103" i="16"/>
  <c r="V103" i="16"/>
  <c r="W103" i="16"/>
  <c r="X103" i="16"/>
  <c r="Y103" i="16"/>
  <c r="Z103" i="16"/>
  <c r="AA103" i="16"/>
  <c r="AB103" i="16"/>
  <c r="AC103" i="16"/>
  <c r="E104" i="16"/>
  <c r="F104" i="16"/>
  <c r="G104" i="16"/>
  <c r="H104" i="16"/>
  <c r="I104" i="16"/>
  <c r="J104" i="16"/>
  <c r="K104" i="16"/>
  <c r="L104" i="16"/>
  <c r="M104" i="16"/>
  <c r="N104" i="16"/>
  <c r="O104" i="16"/>
  <c r="P104" i="16"/>
  <c r="Q104" i="16"/>
  <c r="R104" i="16"/>
  <c r="S104" i="16"/>
  <c r="T104" i="16"/>
  <c r="U104" i="16"/>
  <c r="V104" i="16"/>
  <c r="W104" i="16"/>
  <c r="X104" i="16"/>
  <c r="Y104" i="16"/>
  <c r="Z104" i="16"/>
  <c r="AA104" i="16"/>
  <c r="AB104" i="16"/>
  <c r="AC104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Q105" i="16"/>
  <c r="R105" i="16"/>
  <c r="S105" i="16"/>
  <c r="T105" i="16"/>
  <c r="U105" i="16"/>
  <c r="V105" i="16"/>
  <c r="W105" i="16"/>
  <c r="X105" i="16"/>
  <c r="Y105" i="16"/>
  <c r="Z105" i="16"/>
  <c r="AA105" i="16"/>
  <c r="AB105" i="16"/>
  <c r="AC105" i="16"/>
  <c r="E106" i="16"/>
  <c r="F106" i="16"/>
  <c r="G106" i="16"/>
  <c r="H106" i="16"/>
  <c r="I106" i="16"/>
  <c r="J106" i="16"/>
  <c r="K106" i="16"/>
  <c r="L106" i="16"/>
  <c r="M106" i="16"/>
  <c r="N106" i="16"/>
  <c r="O106" i="16"/>
  <c r="P106" i="16"/>
  <c r="Q106" i="16"/>
  <c r="R106" i="16"/>
  <c r="S106" i="16"/>
  <c r="T106" i="16"/>
  <c r="U106" i="16"/>
  <c r="V106" i="16"/>
  <c r="W106" i="16"/>
  <c r="X106" i="16"/>
  <c r="Y106" i="16"/>
  <c r="Z106" i="16"/>
  <c r="AA106" i="16"/>
  <c r="AB106" i="16"/>
  <c r="AC106" i="16"/>
  <c r="E107" i="16"/>
  <c r="F107" i="16"/>
  <c r="G107" i="16"/>
  <c r="H107" i="16"/>
  <c r="I107" i="16"/>
  <c r="J107" i="16"/>
  <c r="K107" i="16"/>
  <c r="L107" i="16"/>
  <c r="M107" i="16"/>
  <c r="N107" i="16"/>
  <c r="O107" i="16"/>
  <c r="P107" i="16"/>
  <c r="Q107" i="16"/>
  <c r="R107" i="16"/>
  <c r="S107" i="16"/>
  <c r="T107" i="16"/>
  <c r="U107" i="16"/>
  <c r="V107" i="16"/>
  <c r="W107" i="16"/>
  <c r="X107" i="16"/>
  <c r="Y107" i="16"/>
  <c r="Z107" i="16"/>
  <c r="AA107" i="16"/>
  <c r="AB107" i="16"/>
  <c r="AC107" i="16"/>
  <c r="E108" i="16"/>
  <c r="F108" i="16"/>
  <c r="G108" i="16"/>
  <c r="H108" i="16"/>
  <c r="I108" i="16"/>
  <c r="J108" i="16"/>
  <c r="K108" i="16"/>
  <c r="L108" i="16"/>
  <c r="M108" i="16"/>
  <c r="N108" i="16"/>
  <c r="O108" i="16"/>
  <c r="P108" i="16"/>
  <c r="Q108" i="16"/>
  <c r="R108" i="16"/>
  <c r="S108" i="16"/>
  <c r="T108" i="16"/>
  <c r="U108" i="16"/>
  <c r="V108" i="16"/>
  <c r="W108" i="16"/>
  <c r="X108" i="16"/>
  <c r="Y108" i="16"/>
  <c r="Z108" i="16"/>
  <c r="AA108" i="16"/>
  <c r="AB108" i="16"/>
  <c r="AC108" i="16"/>
  <c r="E109" i="16"/>
  <c r="F109" i="16"/>
  <c r="G109" i="16"/>
  <c r="H109" i="16"/>
  <c r="I109" i="16"/>
  <c r="J109" i="16"/>
  <c r="K109" i="16"/>
  <c r="L109" i="16"/>
  <c r="M109" i="16"/>
  <c r="N109" i="16"/>
  <c r="O109" i="16"/>
  <c r="P109" i="16"/>
  <c r="Q109" i="16"/>
  <c r="R109" i="16"/>
  <c r="S109" i="16"/>
  <c r="T109" i="16"/>
  <c r="U109" i="16"/>
  <c r="V109" i="16"/>
  <c r="W109" i="16"/>
  <c r="X109" i="16"/>
  <c r="Y109" i="16"/>
  <c r="Z109" i="16"/>
  <c r="AA109" i="16"/>
  <c r="AB109" i="16"/>
  <c r="AC109" i="16"/>
  <c r="E110" i="16"/>
  <c r="F110" i="16"/>
  <c r="G110" i="16"/>
  <c r="H110" i="16"/>
  <c r="I110" i="16"/>
  <c r="J110" i="16"/>
  <c r="K110" i="16"/>
  <c r="L110" i="16"/>
  <c r="M110" i="16"/>
  <c r="N110" i="16"/>
  <c r="O110" i="16"/>
  <c r="P110" i="16"/>
  <c r="Q110" i="16"/>
  <c r="R110" i="16"/>
  <c r="S110" i="16"/>
  <c r="T110" i="16"/>
  <c r="U110" i="16"/>
  <c r="V110" i="16"/>
  <c r="W110" i="16"/>
  <c r="X110" i="16"/>
  <c r="Y110" i="16"/>
  <c r="Z110" i="16"/>
  <c r="AA110" i="16"/>
  <c r="AB110" i="16"/>
  <c r="AC110" i="16"/>
  <c r="E111" i="16"/>
  <c r="F111" i="16"/>
  <c r="G111" i="16"/>
  <c r="H111" i="16"/>
  <c r="I111" i="16"/>
  <c r="J111" i="16"/>
  <c r="K111" i="16"/>
  <c r="L111" i="16"/>
  <c r="M111" i="16"/>
  <c r="N111" i="16"/>
  <c r="O111" i="16"/>
  <c r="P111" i="16"/>
  <c r="Q111" i="16"/>
  <c r="R111" i="16"/>
  <c r="S111" i="16"/>
  <c r="T111" i="16"/>
  <c r="U111" i="16"/>
  <c r="V111" i="16"/>
  <c r="W111" i="16"/>
  <c r="X111" i="16"/>
  <c r="Y111" i="16"/>
  <c r="Z111" i="16"/>
  <c r="AA111" i="16"/>
  <c r="AB111" i="16"/>
  <c r="AC111" i="16"/>
  <c r="E112" i="16"/>
  <c r="F112" i="16"/>
  <c r="G112" i="16"/>
  <c r="H112" i="16"/>
  <c r="I112" i="16"/>
  <c r="J112" i="16"/>
  <c r="K112" i="16"/>
  <c r="L112" i="16"/>
  <c r="M112" i="16"/>
  <c r="N112" i="16"/>
  <c r="O112" i="16"/>
  <c r="P112" i="16"/>
  <c r="Q112" i="16"/>
  <c r="R112" i="16"/>
  <c r="S112" i="16"/>
  <c r="T112" i="16"/>
  <c r="U112" i="16"/>
  <c r="V112" i="16"/>
  <c r="W112" i="16"/>
  <c r="X112" i="16"/>
  <c r="Y112" i="16"/>
  <c r="Z112" i="16"/>
  <c r="AA112" i="16"/>
  <c r="AB112" i="16"/>
  <c r="AC112" i="16"/>
  <c r="E113" i="16"/>
  <c r="F113" i="16"/>
  <c r="G113" i="16"/>
  <c r="H113" i="16"/>
  <c r="I113" i="16"/>
  <c r="J113" i="16"/>
  <c r="K113" i="16"/>
  <c r="L113" i="16"/>
  <c r="M113" i="16"/>
  <c r="N113" i="16"/>
  <c r="O113" i="16"/>
  <c r="P113" i="16"/>
  <c r="Q113" i="16"/>
  <c r="R113" i="16"/>
  <c r="S113" i="16"/>
  <c r="T113" i="16"/>
  <c r="U113" i="16"/>
  <c r="V113" i="16"/>
  <c r="W113" i="16"/>
  <c r="X113" i="16"/>
  <c r="Y113" i="16"/>
  <c r="Z113" i="16"/>
  <c r="AA113" i="16"/>
  <c r="AB113" i="16"/>
  <c r="AC113" i="16"/>
  <c r="E114" i="16"/>
  <c r="F114" i="16"/>
  <c r="G114" i="16"/>
  <c r="H114" i="16"/>
  <c r="I114" i="16"/>
  <c r="J114" i="16"/>
  <c r="K114" i="16"/>
  <c r="L114" i="16"/>
  <c r="M114" i="16"/>
  <c r="N114" i="16"/>
  <c r="O114" i="16"/>
  <c r="P114" i="16"/>
  <c r="Q114" i="16"/>
  <c r="R114" i="16"/>
  <c r="S114" i="16"/>
  <c r="T114" i="16"/>
  <c r="U114" i="16"/>
  <c r="V114" i="16"/>
  <c r="W114" i="16"/>
  <c r="X114" i="16"/>
  <c r="Y114" i="16"/>
  <c r="Z114" i="16"/>
  <c r="AA114" i="16"/>
  <c r="AB114" i="16"/>
  <c r="AC114" i="16"/>
  <c r="E115" i="16"/>
  <c r="F115" i="16"/>
  <c r="G115" i="16"/>
  <c r="H115" i="16"/>
  <c r="I115" i="16"/>
  <c r="J115" i="16"/>
  <c r="K115" i="16"/>
  <c r="L115" i="16"/>
  <c r="M115" i="16"/>
  <c r="N115" i="16"/>
  <c r="O115" i="16"/>
  <c r="P115" i="16"/>
  <c r="Q115" i="16"/>
  <c r="R115" i="16"/>
  <c r="S115" i="16"/>
  <c r="T115" i="16"/>
  <c r="U115" i="16"/>
  <c r="V115" i="16"/>
  <c r="W115" i="16"/>
  <c r="X115" i="16"/>
  <c r="Y115" i="16"/>
  <c r="Z115" i="16"/>
  <c r="AA115" i="16"/>
  <c r="AB115" i="16"/>
  <c r="AC115" i="16"/>
  <c r="E116" i="16"/>
  <c r="F116" i="16"/>
  <c r="G116" i="16"/>
  <c r="H116" i="16"/>
  <c r="I116" i="16"/>
  <c r="J116" i="16"/>
  <c r="K116" i="16"/>
  <c r="L116" i="16"/>
  <c r="M116" i="16"/>
  <c r="N116" i="16"/>
  <c r="O116" i="16"/>
  <c r="P116" i="16"/>
  <c r="Q116" i="16"/>
  <c r="R116" i="16"/>
  <c r="S116" i="16"/>
  <c r="T116" i="16"/>
  <c r="U116" i="16"/>
  <c r="V116" i="16"/>
  <c r="W116" i="16"/>
  <c r="X116" i="16"/>
  <c r="Y116" i="16"/>
  <c r="Z116" i="16"/>
  <c r="AA116" i="16"/>
  <c r="AB116" i="16"/>
  <c r="AC116" i="16"/>
  <c r="E117" i="16"/>
  <c r="F117" i="16"/>
  <c r="G117" i="16"/>
  <c r="H117" i="16"/>
  <c r="I117" i="16"/>
  <c r="J117" i="16"/>
  <c r="K117" i="16"/>
  <c r="L117" i="16"/>
  <c r="M117" i="16"/>
  <c r="N117" i="16"/>
  <c r="O117" i="16"/>
  <c r="P117" i="16"/>
  <c r="Q117" i="16"/>
  <c r="R117" i="16"/>
  <c r="S117" i="16"/>
  <c r="T117" i="16"/>
  <c r="U117" i="16"/>
  <c r="V117" i="16"/>
  <c r="W117" i="16"/>
  <c r="X117" i="16"/>
  <c r="Y117" i="16"/>
  <c r="Z117" i="16"/>
  <c r="AA117" i="16"/>
  <c r="AB117" i="16"/>
  <c r="AC117" i="16"/>
  <c r="E118" i="16"/>
  <c r="F118" i="16"/>
  <c r="G118" i="16"/>
  <c r="H118" i="16"/>
  <c r="I118" i="16"/>
  <c r="J118" i="16"/>
  <c r="K118" i="16"/>
  <c r="L118" i="16"/>
  <c r="M118" i="16"/>
  <c r="N118" i="16"/>
  <c r="O118" i="16"/>
  <c r="P118" i="16"/>
  <c r="Q118" i="16"/>
  <c r="R118" i="16"/>
  <c r="S118" i="16"/>
  <c r="T118" i="16"/>
  <c r="U118" i="16"/>
  <c r="V118" i="16"/>
  <c r="W118" i="16"/>
  <c r="X118" i="16"/>
  <c r="Y118" i="16"/>
  <c r="Z118" i="16"/>
  <c r="AA118" i="16"/>
  <c r="AB118" i="16"/>
  <c r="AC118" i="16"/>
  <c r="E119" i="16"/>
  <c r="F119" i="16"/>
  <c r="G119" i="16"/>
  <c r="H119" i="16"/>
  <c r="I119" i="16"/>
  <c r="J119" i="16"/>
  <c r="K119" i="16"/>
  <c r="L119" i="16"/>
  <c r="M119" i="16"/>
  <c r="N119" i="16"/>
  <c r="O119" i="16"/>
  <c r="P119" i="16"/>
  <c r="Q119" i="16"/>
  <c r="R119" i="16"/>
  <c r="S119" i="16"/>
  <c r="T119" i="16"/>
  <c r="U119" i="16"/>
  <c r="V119" i="16"/>
  <c r="W119" i="16"/>
  <c r="X119" i="16"/>
  <c r="Y119" i="16"/>
  <c r="Z119" i="16"/>
  <c r="AA119" i="16"/>
  <c r="AB119" i="16"/>
  <c r="AC119" i="16"/>
  <c r="E120" i="16"/>
  <c r="F120" i="16"/>
  <c r="G120" i="16"/>
  <c r="H120" i="16"/>
  <c r="I120" i="16"/>
  <c r="J120" i="16"/>
  <c r="K120" i="16"/>
  <c r="L120" i="16"/>
  <c r="M120" i="16"/>
  <c r="N120" i="16"/>
  <c r="O120" i="16"/>
  <c r="P120" i="16"/>
  <c r="Q120" i="16"/>
  <c r="R120" i="16"/>
  <c r="S120" i="16"/>
  <c r="T120" i="16"/>
  <c r="U120" i="16"/>
  <c r="V120" i="16"/>
  <c r="W120" i="16"/>
  <c r="X120" i="16"/>
  <c r="Y120" i="16"/>
  <c r="Z120" i="16"/>
  <c r="AA120" i="16"/>
  <c r="AB120" i="16"/>
  <c r="AC120" i="16"/>
  <c r="E121" i="16"/>
  <c r="F121" i="16"/>
  <c r="G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U121" i="16"/>
  <c r="V121" i="16"/>
  <c r="W121" i="16"/>
  <c r="X121" i="16"/>
  <c r="Y121" i="16"/>
  <c r="Z121" i="16"/>
  <c r="AA121" i="16"/>
  <c r="AB121" i="16"/>
  <c r="AC121" i="16"/>
  <c r="E122" i="16"/>
  <c r="F122" i="16"/>
  <c r="G122" i="16"/>
  <c r="H122" i="16"/>
  <c r="I122" i="16"/>
  <c r="J122" i="16"/>
  <c r="K122" i="16"/>
  <c r="L122" i="16"/>
  <c r="M122" i="16"/>
  <c r="N122" i="16"/>
  <c r="O122" i="16"/>
  <c r="P122" i="16"/>
  <c r="Q122" i="16"/>
  <c r="R122" i="16"/>
  <c r="S122" i="16"/>
  <c r="T122" i="16"/>
  <c r="U122" i="16"/>
  <c r="V122" i="16"/>
  <c r="W122" i="16"/>
  <c r="X122" i="16"/>
  <c r="Y122" i="16"/>
  <c r="Z122" i="16"/>
  <c r="AA122" i="16"/>
  <c r="AB122" i="16"/>
  <c r="AC122" i="16"/>
  <c r="E123" i="16"/>
  <c r="F123" i="16"/>
  <c r="G123" i="16"/>
  <c r="H123" i="16"/>
  <c r="I123" i="16"/>
  <c r="J123" i="16"/>
  <c r="K123" i="16"/>
  <c r="L123" i="16"/>
  <c r="M123" i="16"/>
  <c r="N123" i="16"/>
  <c r="O123" i="16"/>
  <c r="P123" i="16"/>
  <c r="Q123" i="16"/>
  <c r="R123" i="16"/>
  <c r="S123" i="16"/>
  <c r="T123" i="16"/>
  <c r="U123" i="16"/>
  <c r="V123" i="16"/>
  <c r="W123" i="16"/>
  <c r="X123" i="16"/>
  <c r="Y123" i="16"/>
  <c r="Z123" i="16"/>
  <c r="AA123" i="16"/>
  <c r="AB123" i="16"/>
  <c r="AC123" i="16"/>
  <c r="E124" i="16"/>
  <c r="F124" i="16"/>
  <c r="G124" i="16"/>
  <c r="H124" i="16"/>
  <c r="I124" i="16"/>
  <c r="J124" i="16"/>
  <c r="K124" i="16"/>
  <c r="L124" i="16"/>
  <c r="M124" i="16"/>
  <c r="N124" i="16"/>
  <c r="O124" i="16"/>
  <c r="P124" i="16"/>
  <c r="Q124" i="16"/>
  <c r="R124" i="16"/>
  <c r="S124" i="16"/>
  <c r="T124" i="16"/>
  <c r="U124" i="16"/>
  <c r="V124" i="16"/>
  <c r="W124" i="16"/>
  <c r="X124" i="16"/>
  <c r="Y124" i="16"/>
  <c r="Z124" i="16"/>
  <c r="AA124" i="16"/>
  <c r="AB124" i="16"/>
  <c r="AC124" i="16"/>
  <c r="E125" i="16"/>
  <c r="F125" i="16"/>
  <c r="G125" i="16"/>
  <c r="H125" i="16"/>
  <c r="I125" i="16"/>
  <c r="J125" i="16"/>
  <c r="K125" i="16"/>
  <c r="L125" i="16"/>
  <c r="M125" i="16"/>
  <c r="N125" i="16"/>
  <c r="O125" i="16"/>
  <c r="P125" i="16"/>
  <c r="Q125" i="16"/>
  <c r="R125" i="16"/>
  <c r="S125" i="16"/>
  <c r="T125" i="16"/>
  <c r="U125" i="16"/>
  <c r="V125" i="16"/>
  <c r="W125" i="16"/>
  <c r="X125" i="16"/>
  <c r="Y125" i="16"/>
  <c r="Z125" i="16"/>
  <c r="AA125" i="16"/>
  <c r="AB125" i="16"/>
  <c r="AC125" i="16"/>
  <c r="E126" i="16"/>
  <c r="F126" i="16"/>
  <c r="G126" i="16"/>
  <c r="H126" i="16"/>
  <c r="I126" i="16"/>
  <c r="J126" i="16"/>
  <c r="K126" i="16"/>
  <c r="L126" i="16"/>
  <c r="M126" i="16"/>
  <c r="N126" i="16"/>
  <c r="O126" i="16"/>
  <c r="P126" i="16"/>
  <c r="Q126" i="16"/>
  <c r="R126" i="16"/>
  <c r="S126" i="16"/>
  <c r="T126" i="16"/>
  <c r="U126" i="16"/>
  <c r="V126" i="16"/>
  <c r="W126" i="16"/>
  <c r="X126" i="16"/>
  <c r="Y126" i="16"/>
  <c r="Z126" i="16"/>
  <c r="AA126" i="16"/>
  <c r="AB126" i="16"/>
  <c r="AC126" i="16"/>
  <c r="E127" i="16"/>
  <c r="F127" i="16"/>
  <c r="G127" i="16"/>
  <c r="H127" i="16"/>
  <c r="I127" i="16"/>
  <c r="J127" i="16"/>
  <c r="K127" i="16"/>
  <c r="L127" i="16"/>
  <c r="M127" i="16"/>
  <c r="N127" i="16"/>
  <c r="O127" i="16"/>
  <c r="P127" i="16"/>
  <c r="Q127" i="16"/>
  <c r="R127" i="16"/>
  <c r="S127" i="16"/>
  <c r="T127" i="16"/>
  <c r="U127" i="16"/>
  <c r="V127" i="16"/>
  <c r="W127" i="16"/>
  <c r="X127" i="16"/>
  <c r="Y127" i="16"/>
  <c r="Z127" i="16"/>
  <c r="AA127" i="16"/>
  <c r="AB127" i="16"/>
  <c r="AC127" i="16"/>
  <c r="E128" i="16"/>
  <c r="F128" i="16"/>
  <c r="G128" i="16"/>
  <c r="H128" i="16"/>
  <c r="I128" i="16"/>
  <c r="J128" i="16"/>
  <c r="K128" i="16"/>
  <c r="L128" i="16"/>
  <c r="M128" i="16"/>
  <c r="N128" i="16"/>
  <c r="O128" i="16"/>
  <c r="P128" i="16"/>
  <c r="Q128" i="16"/>
  <c r="R128" i="16"/>
  <c r="S128" i="16"/>
  <c r="T128" i="16"/>
  <c r="U128" i="16"/>
  <c r="V128" i="16"/>
  <c r="W128" i="16"/>
  <c r="X128" i="16"/>
  <c r="Y128" i="16"/>
  <c r="Z128" i="16"/>
  <c r="AA128" i="16"/>
  <c r="AB128" i="16"/>
  <c r="AC128" i="16"/>
  <c r="E129" i="16"/>
  <c r="F129" i="16"/>
  <c r="G129" i="16"/>
  <c r="H129" i="16"/>
  <c r="I129" i="16"/>
  <c r="J129" i="16"/>
  <c r="K129" i="16"/>
  <c r="L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E130" i="16"/>
  <c r="F130" i="16"/>
  <c r="G130" i="16"/>
  <c r="H130" i="16"/>
  <c r="I130" i="16"/>
  <c r="J130" i="16"/>
  <c r="K130" i="16"/>
  <c r="L130" i="16"/>
  <c r="M130" i="16"/>
  <c r="N130" i="16"/>
  <c r="O130" i="16"/>
  <c r="P130" i="16"/>
  <c r="Q130" i="16"/>
  <c r="R130" i="16"/>
  <c r="S130" i="16"/>
  <c r="T130" i="16"/>
  <c r="U130" i="16"/>
  <c r="V130" i="16"/>
  <c r="W130" i="16"/>
  <c r="X130" i="16"/>
  <c r="Y130" i="16"/>
  <c r="Z130" i="16"/>
  <c r="AA130" i="16"/>
  <c r="AB130" i="16"/>
  <c r="AC130" i="16"/>
  <c r="E131" i="16"/>
  <c r="F131" i="16"/>
  <c r="G131" i="16"/>
  <c r="H131" i="16"/>
  <c r="I131" i="16"/>
  <c r="J131" i="16"/>
  <c r="K131" i="16"/>
  <c r="L131" i="16"/>
  <c r="M131" i="16"/>
  <c r="N131" i="16"/>
  <c r="O131" i="16"/>
  <c r="P131" i="16"/>
  <c r="Q131" i="16"/>
  <c r="R131" i="16"/>
  <c r="S131" i="16"/>
  <c r="T131" i="16"/>
  <c r="U131" i="16"/>
  <c r="V131" i="16"/>
  <c r="W131" i="16"/>
  <c r="X131" i="16"/>
  <c r="Y131" i="16"/>
  <c r="Z131" i="16"/>
  <c r="AA131" i="16"/>
  <c r="AB131" i="16"/>
  <c r="AC131" i="16"/>
  <c r="E132" i="16"/>
  <c r="F132" i="16"/>
  <c r="G132" i="16"/>
  <c r="H132" i="16"/>
  <c r="I132" i="16"/>
  <c r="J132" i="16"/>
  <c r="K132" i="16"/>
  <c r="L132" i="16"/>
  <c r="M132" i="16"/>
  <c r="N132" i="16"/>
  <c r="O132" i="16"/>
  <c r="P132" i="16"/>
  <c r="Q132" i="16"/>
  <c r="R132" i="16"/>
  <c r="S132" i="16"/>
  <c r="T132" i="16"/>
  <c r="U132" i="16"/>
  <c r="V132" i="16"/>
  <c r="W132" i="16"/>
  <c r="X132" i="16"/>
  <c r="Y132" i="16"/>
  <c r="Z132" i="16"/>
  <c r="AA132" i="16"/>
  <c r="AB132" i="16"/>
  <c r="AC132" i="16"/>
  <c r="E133" i="16"/>
  <c r="F133" i="16"/>
  <c r="G133" i="16"/>
  <c r="H133" i="16"/>
  <c r="I133" i="16"/>
  <c r="J133" i="16"/>
  <c r="K133" i="16"/>
  <c r="L133" i="16"/>
  <c r="M133" i="16"/>
  <c r="N133" i="16"/>
  <c r="O133" i="16"/>
  <c r="P133" i="16"/>
  <c r="Q133" i="16"/>
  <c r="R133" i="16"/>
  <c r="S133" i="16"/>
  <c r="T133" i="16"/>
  <c r="U133" i="16"/>
  <c r="V133" i="16"/>
  <c r="W133" i="16"/>
  <c r="X133" i="16"/>
  <c r="Y133" i="16"/>
  <c r="Z133" i="16"/>
  <c r="AA133" i="16"/>
  <c r="AB133" i="16"/>
  <c r="AC133" i="16"/>
  <c r="E134" i="16"/>
  <c r="F134" i="16"/>
  <c r="G134" i="16"/>
  <c r="H134" i="16"/>
  <c r="I134" i="16"/>
  <c r="J134" i="16"/>
  <c r="K134" i="16"/>
  <c r="L134" i="16"/>
  <c r="M134" i="16"/>
  <c r="N134" i="16"/>
  <c r="O134" i="16"/>
  <c r="P134" i="16"/>
  <c r="Q134" i="16"/>
  <c r="R134" i="16"/>
  <c r="S134" i="16"/>
  <c r="T134" i="16"/>
  <c r="U134" i="16"/>
  <c r="V134" i="16"/>
  <c r="W134" i="16"/>
  <c r="X134" i="16"/>
  <c r="Y134" i="16"/>
  <c r="Z134" i="16"/>
  <c r="AA134" i="16"/>
  <c r="AB134" i="16"/>
  <c r="AC134" i="16"/>
  <c r="E135" i="16"/>
  <c r="F135" i="16"/>
  <c r="G135" i="16"/>
  <c r="H135" i="16"/>
  <c r="I135" i="16"/>
  <c r="J135" i="16"/>
  <c r="K135" i="16"/>
  <c r="L135" i="16"/>
  <c r="M135" i="16"/>
  <c r="N135" i="16"/>
  <c r="O135" i="16"/>
  <c r="P135" i="16"/>
  <c r="Q135" i="16"/>
  <c r="R135" i="16"/>
  <c r="S135" i="16"/>
  <c r="T135" i="16"/>
  <c r="U135" i="16"/>
  <c r="V135" i="16"/>
  <c r="W135" i="16"/>
  <c r="X135" i="16"/>
  <c r="Y135" i="16"/>
  <c r="Z135" i="16"/>
  <c r="AA135" i="16"/>
  <c r="AB135" i="16"/>
  <c r="AC135" i="16"/>
  <c r="E136" i="16"/>
  <c r="F136" i="16"/>
  <c r="G136" i="16"/>
  <c r="H136" i="16"/>
  <c r="I136" i="16"/>
  <c r="J136" i="16"/>
  <c r="K136" i="16"/>
  <c r="L136" i="16"/>
  <c r="M136" i="16"/>
  <c r="N136" i="16"/>
  <c r="O136" i="16"/>
  <c r="P136" i="16"/>
  <c r="Q136" i="16"/>
  <c r="R136" i="16"/>
  <c r="S136" i="16"/>
  <c r="T136" i="16"/>
  <c r="U136" i="16"/>
  <c r="V136" i="16"/>
  <c r="W136" i="16"/>
  <c r="X136" i="16"/>
  <c r="Y136" i="16"/>
  <c r="Z136" i="16"/>
  <c r="AA136" i="16"/>
  <c r="AB136" i="16"/>
  <c r="AC136" i="16"/>
  <c r="E137" i="16"/>
  <c r="F137" i="16"/>
  <c r="G137" i="16"/>
  <c r="H137" i="16"/>
  <c r="I137" i="16"/>
  <c r="J137" i="16"/>
  <c r="K137" i="16"/>
  <c r="L137" i="16"/>
  <c r="M137" i="16"/>
  <c r="N137" i="16"/>
  <c r="O137" i="16"/>
  <c r="P137" i="16"/>
  <c r="Q137" i="16"/>
  <c r="R137" i="16"/>
  <c r="S137" i="16"/>
  <c r="T137" i="16"/>
  <c r="U137" i="16"/>
  <c r="V137" i="16"/>
  <c r="W137" i="16"/>
  <c r="X137" i="16"/>
  <c r="Y137" i="16"/>
  <c r="Z137" i="16"/>
  <c r="AA137" i="16"/>
  <c r="AB137" i="16"/>
  <c r="AC137" i="16"/>
  <c r="E138" i="16"/>
  <c r="F138" i="16"/>
  <c r="G138" i="16"/>
  <c r="H138" i="16"/>
  <c r="I138" i="16"/>
  <c r="J138" i="16"/>
  <c r="K138" i="16"/>
  <c r="L138" i="16"/>
  <c r="M138" i="16"/>
  <c r="N138" i="16"/>
  <c r="O138" i="16"/>
  <c r="P138" i="16"/>
  <c r="Q138" i="16"/>
  <c r="R138" i="16"/>
  <c r="S138" i="16"/>
  <c r="T138" i="16"/>
  <c r="U138" i="16"/>
  <c r="V138" i="16"/>
  <c r="W138" i="16"/>
  <c r="X138" i="16"/>
  <c r="Y138" i="16"/>
  <c r="Z138" i="16"/>
  <c r="AA138" i="16"/>
  <c r="AB138" i="16"/>
  <c r="AC138" i="16"/>
  <c r="E139" i="16"/>
  <c r="F139" i="16"/>
  <c r="G139" i="16"/>
  <c r="H139" i="16"/>
  <c r="I139" i="16"/>
  <c r="J139" i="16"/>
  <c r="K139" i="16"/>
  <c r="L139" i="16"/>
  <c r="M139" i="16"/>
  <c r="N139" i="16"/>
  <c r="O139" i="16"/>
  <c r="P139" i="16"/>
  <c r="Q139" i="16"/>
  <c r="R139" i="16"/>
  <c r="S139" i="16"/>
  <c r="T139" i="16"/>
  <c r="U139" i="16"/>
  <c r="V139" i="16"/>
  <c r="W139" i="16"/>
  <c r="X139" i="16"/>
  <c r="Y139" i="16"/>
  <c r="Z139" i="16"/>
  <c r="AA139" i="16"/>
  <c r="AB139" i="16"/>
  <c r="AC139" i="16"/>
  <c r="E140" i="16"/>
  <c r="F140" i="16"/>
  <c r="G140" i="16"/>
  <c r="H140" i="16"/>
  <c r="I140" i="16"/>
  <c r="J140" i="16"/>
  <c r="K140" i="16"/>
  <c r="L140" i="16"/>
  <c r="M140" i="16"/>
  <c r="N140" i="16"/>
  <c r="O140" i="16"/>
  <c r="P140" i="16"/>
  <c r="Q140" i="16"/>
  <c r="R140" i="16"/>
  <c r="S140" i="16"/>
  <c r="T140" i="16"/>
  <c r="U140" i="16"/>
  <c r="V140" i="16"/>
  <c r="W140" i="16"/>
  <c r="X140" i="16"/>
  <c r="Y140" i="16"/>
  <c r="Z140" i="16"/>
  <c r="AA140" i="16"/>
  <c r="AB140" i="16"/>
  <c r="AC140" i="16"/>
  <c r="E141" i="16"/>
  <c r="F141" i="16"/>
  <c r="G141" i="16"/>
  <c r="H141" i="16"/>
  <c r="I141" i="16"/>
  <c r="J141" i="16"/>
  <c r="K141" i="16"/>
  <c r="L141" i="16"/>
  <c r="M141" i="16"/>
  <c r="N141" i="16"/>
  <c r="O141" i="16"/>
  <c r="P141" i="16"/>
  <c r="Q141" i="16"/>
  <c r="R141" i="16"/>
  <c r="S141" i="16"/>
  <c r="T141" i="16"/>
  <c r="U141" i="16"/>
  <c r="V141" i="16"/>
  <c r="W141" i="16"/>
  <c r="X141" i="16"/>
  <c r="Y141" i="16"/>
  <c r="Z141" i="16"/>
  <c r="AA141" i="16"/>
  <c r="AB141" i="16"/>
  <c r="AC141" i="16"/>
  <c r="E142" i="16"/>
  <c r="F142" i="16"/>
  <c r="G142" i="16"/>
  <c r="H142" i="16"/>
  <c r="I142" i="16"/>
  <c r="J142" i="16"/>
  <c r="K142" i="16"/>
  <c r="L142" i="16"/>
  <c r="M142" i="16"/>
  <c r="N142" i="16"/>
  <c r="O142" i="16"/>
  <c r="P142" i="16"/>
  <c r="Q142" i="16"/>
  <c r="R142" i="16"/>
  <c r="S142" i="16"/>
  <c r="T142" i="16"/>
  <c r="U142" i="16"/>
  <c r="V142" i="16"/>
  <c r="W142" i="16"/>
  <c r="X142" i="16"/>
  <c r="Y142" i="16"/>
  <c r="Z142" i="16"/>
  <c r="AA142" i="16"/>
  <c r="AB142" i="16"/>
  <c r="AC142" i="16"/>
  <c r="E143" i="16"/>
  <c r="F143" i="16"/>
  <c r="G143" i="16"/>
  <c r="H143" i="16"/>
  <c r="I143" i="16"/>
  <c r="J143" i="16"/>
  <c r="K143" i="16"/>
  <c r="L143" i="16"/>
  <c r="M143" i="16"/>
  <c r="N143" i="16"/>
  <c r="O143" i="16"/>
  <c r="P143" i="16"/>
  <c r="Q143" i="16"/>
  <c r="R143" i="16"/>
  <c r="S143" i="16"/>
  <c r="T143" i="16"/>
  <c r="U143" i="16"/>
  <c r="V143" i="16"/>
  <c r="W143" i="16"/>
  <c r="X143" i="16"/>
  <c r="Y143" i="16"/>
  <c r="Z143" i="16"/>
  <c r="AA143" i="16"/>
  <c r="AB143" i="16"/>
  <c r="AC143" i="16"/>
  <c r="E144" i="16"/>
  <c r="F144" i="16"/>
  <c r="G144" i="16"/>
  <c r="H144" i="16"/>
  <c r="I144" i="16"/>
  <c r="J144" i="16"/>
  <c r="K144" i="16"/>
  <c r="L144" i="16"/>
  <c r="M144" i="16"/>
  <c r="N144" i="16"/>
  <c r="O144" i="16"/>
  <c r="P144" i="16"/>
  <c r="Q144" i="16"/>
  <c r="R144" i="16"/>
  <c r="S144" i="16"/>
  <c r="T144" i="16"/>
  <c r="U144" i="16"/>
  <c r="V144" i="16"/>
  <c r="W144" i="16"/>
  <c r="X144" i="16"/>
  <c r="Y144" i="16"/>
  <c r="Z144" i="16"/>
  <c r="AA144" i="16"/>
  <c r="AB144" i="16"/>
  <c r="AC144" i="16"/>
  <c r="E145" i="16"/>
  <c r="F145" i="16"/>
  <c r="G145" i="16"/>
  <c r="H145" i="16"/>
  <c r="I145" i="16"/>
  <c r="J145" i="16"/>
  <c r="K145" i="16"/>
  <c r="L145" i="16"/>
  <c r="M145" i="16"/>
  <c r="N145" i="16"/>
  <c r="O145" i="16"/>
  <c r="P145" i="16"/>
  <c r="Q145" i="16"/>
  <c r="R145" i="16"/>
  <c r="S145" i="16"/>
  <c r="T145" i="16"/>
  <c r="U145" i="16"/>
  <c r="V145" i="16"/>
  <c r="W145" i="16"/>
  <c r="X145" i="16"/>
  <c r="Y145" i="16"/>
  <c r="Z145" i="16"/>
  <c r="AA145" i="16"/>
  <c r="AB145" i="16"/>
  <c r="AC145" i="16"/>
  <c r="E146" i="16"/>
  <c r="F146" i="16"/>
  <c r="G146" i="16"/>
  <c r="H146" i="16"/>
  <c r="I146" i="16"/>
  <c r="J146" i="16"/>
  <c r="K146" i="16"/>
  <c r="L146" i="16"/>
  <c r="M146" i="16"/>
  <c r="N146" i="16"/>
  <c r="O146" i="16"/>
  <c r="P146" i="16"/>
  <c r="Q146" i="16"/>
  <c r="R146" i="16"/>
  <c r="S146" i="16"/>
  <c r="T146" i="16"/>
  <c r="U146" i="16"/>
  <c r="V146" i="16"/>
  <c r="W146" i="16"/>
  <c r="X146" i="16"/>
  <c r="Y146" i="16"/>
  <c r="Z146" i="16"/>
  <c r="AA146" i="16"/>
  <c r="AB146" i="16"/>
  <c r="AC146" i="16"/>
  <c r="E147" i="16"/>
  <c r="F147" i="16"/>
  <c r="G147" i="16"/>
  <c r="H147" i="16"/>
  <c r="I147" i="16"/>
  <c r="J147" i="16"/>
  <c r="K147" i="16"/>
  <c r="L147" i="16"/>
  <c r="M147" i="16"/>
  <c r="N147" i="16"/>
  <c r="O147" i="16"/>
  <c r="P147" i="16"/>
  <c r="Q147" i="16"/>
  <c r="R147" i="16"/>
  <c r="S147" i="16"/>
  <c r="T147" i="16"/>
  <c r="U147" i="16"/>
  <c r="V147" i="16"/>
  <c r="W147" i="16"/>
  <c r="X147" i="16"/>
  <c r="Y147" i="16"/>
  <c r="Z147" i="16"/>
  <c r="AA147" i="16"/>
  <c r="AB147" i="16"/>
  <c r="AC147" i="16"/>
  <c r="E148" i="16"/>
  <c r="F148" i="16"/>
  <c r="G148" i="16"/>
  <c r="H148" i="16"/>
  <c r="I148" i="16"/>
  <c r="J148" i="16"/>
  <c r="K148" i="16"/>
  <c r="L148" i="16"/>
  <c r="M148" i="16"/>
  <c r="N148" i="16"/>
  <c r="O148" i="16"/>
  <c r="P148" i="16"/>
  <c r="Q148" i="16"/>
  <c r="R148" i="16"/>
  <c r="S148" i="16"/>
  <c r="T148" i="16"/>
  <c r="U148" i="16"/>
  <c r="V148" i="16"/>
  <c r="W148" i="16"/>
  <c r="X148" i="16"/>
  <c r="Y148" i="16"/>
  <c r="Z148" i="16"/>
  <c r="AA148" i="16"/>
  <c r="AB148" i="16"/>
  <c r="AC148" i="16"/>
  <c r="E149" i="16"/>
  <c r="F149" i="16"/>
  <c r="G149" i="16"/>
  <c r="H149" i="16"/>
  <c r="I149" i="16"/>
  <c r="J149" i="16"/>
  <c r="K149" i="16"/>
  <c r="L149" i="16"/>
  <c r="M149" i="16"/>
  <c r="N149" i="16"/>
  <c r="O149" i="16"/>
  <c r="P149" i="16"/>
  <c r="Q149" i="16"/>
  <c r="R149" i="16"/>
  <c r="S149" i="16"/>
  <c r="T149" i="16"/>
  <c r="U149" i="16"/>
  <c r="V149" i="16"/>
  <c r="W149" i="16"/>
  <c r="X149" i="16"/>
  <c r="Y149" i="16"/>
  <c r="Z149" i="16"/>
  <c r="AA149" i="16"/>
  <c r="AB149" i="16"/>
  <c r="AC149" i="16"/>
  <c r="E150" i="16"/>
  <c r="F150" i="16"/>
  <c r="G150" i="16"/>
  <c r="H150" i="16"/>
  <c r="I150" i="16"/>
  <c r="J150" i="16"/>
  <c r="K150" i="16"/>
  <c r="L150" i="16"/>
  <c r="M150" i="16"/>
  <c r="N150" i="16"/>
  <c r="O150" i="16"/>
  <c r="P150" i="16"/>
  <c r="Q150" i="16"/>
  <c r="R150" i="16"/>
  <c r="S150" i="16"/>
  <c r="T150" i="16"/>
  <c r="U150" i="16"/>
  <c r="V150" i="16"/>
  <c r="W150" i="16"/>
  <c r="X150" i="16"/>
  <c r="Y150" i="16"/>
  <c r="Z150" i="16"/>
  <c r="AA150" i="16"/>
  <c r="AB150" i="16"/>
  <c r="AC150" i="16"/>
  <c r="E151" i="16"/>
  <c r="F151" i="16"/>
  <c r="G151" i="16"/>
  <c r="H151" i="16"/>
  <c r="I151" i="16"/>
  <c r="J151" i="16"/>
  <c r="K151" i="16"/>
  <c r="L151" i="16"/>
  <c r="M151" i="16"/>
  <c r="N151" i="16"/>
  <c r="O151" i="16"/>
  <c r="P151" i="16"/>
  <c r="Q151" i="16"/>
  <c r="R151" i="16"/>
  <c r="S151" i="16"/>
  <c r="T151" i="16"/>
  <c r="U151" i="16"/>
  <c r="V151" i="16"/>
  <c r="W151" i="16"/>
  <c r="X151" i="16"/>
  <c r="Y151" i="16"/>
  <c r="Z151" i="16"/>
  <c r="AA151" i="16"/>
  <c r="AB151" i="16"/>
  <c r="AC151" i="16"/>
  <c r="E152" i="16"/>
  <c r="F152" i="16"/>
  <c r="G152" i="16"/>
  <c r="H152" i="16"/>
  <c r="I152" i="16"/>
  <c r="J152" i="16"/>
  <c r="K152" i="16"/>
  <c r="L152" i="16"/>
  <c r="M152" i="16"/>
  <c r="N152" i="16"/>
  <c r="O152" i="16"/>
  <c r="P152" i="16"/>
  <c r="Q152" i="16"/>
  <c r="R152" i="16"/>
  <c r="S152" i="16"/>
  <c r="T152" i="16"/>
  <c r="U152" i="16"/>
  <c r="V152" i="16"/>
  <c r="W152" i="16"/>
  <c r="X152" i="16"/>
  <c r="Y152" i="16"/>
  <c r="Z152" i="16"/>
  <c r="AA152" i="16"/>
  <c r="AB152" i="16"/>
  <c r="AC152" i="16"/>
  <c r="E153" i="16"/>
  <c r="F153" i="16"/>
  <c r="G153" i="16"/>
  <c r="H153" i="16"/>
  <c r="I153" i="16"/>
  <c r="J153" i="16"/>
  <c r="K153" i="16"/>
  <c r="L153" i="16"/>
  <c r="M153" i="16"/>
  <c r="N153" i="16"/>
  <c r="O153" i="16"/>
  <c r="P153" i="16"/>
  <c r="Q153" i="16"/>
  <c r="R153" i="16"/>
  <c r="S153" i="16"/>
  <c r="T153" i="16"/>
  <c r="U153" i="16"/>
  <c r="V153" i="16"/>
  <c r="W153" i="16"/>
  <c r="X153" i="16"/>
  <c r="Y153" i="16"/>
  <c r="Z153" i="16"/>
  <c r="AA153" i="16"/>
  <c r="AB153" i="16"/>
  <c r="AC153" i="16"/>
  <c r="E154" i="16"/>
  <c r="F154" i="16"/>
  <c r="G154" i="16"/>
  <c r="H154" i="16"/>
  <c r="I154" i="16"/>
  <c r="J154" i="16"/>
  <c r="K154" i="16"/>
  <c r="L154" i="16"/>
  <c r="M154" i="16"/>
  <c r="N154" i="16"/>
  <c r="O154" i="16"/>
  <c r="P154" i="16"/>
  <c r="Q154" i="16"/>
  <c r="R154" i="16"/>
  <c r="S154" i="16"/>
  <c r="T154" i="16"/>
  <c r="U154" i="16"/>
  <c r="V154" i="16"/>
  <c r="W154" i="16"/>
  <c r="X154" i="16"/>
  <c r="Y154" i="16"/>
  <c r="Z154" i="16"/>
  <c r="AA154" i="16"/>
  <c r="AB154" i="16"/>
  <c r="AC154" i="16"/>
  <c r="E155" i="16"/>
  <c r="F155" i="16"/>
  <c r="G155" i="16"/>
  <c r="H155" i="16"/>
  <c r="I155" i="16"/>
  <c r="J155" i="16"/>
  <c r="K155" i="16"/>
  <c r="L155" i="16"/>
  <c r="M155" i="16"/>
  <c r="N155" i="16"/>
  <c r="O155" i="16"/>
  <c r="P155" i="16"/>
  <c r="Q155" i="16"/>
  <c r="R155" i="16"/>
  <c r="S155" i="16"/>
  <c r="T155" i="16"/>
  <c r="U155" i="16"/>
  <c r="V155" i="16"/>
  <c r="W155" i="16"/>
  <c r="X155" i="16"/>
  <c r="Y155" i="16"/>
  <c r="Z155" i="16"/>
  <c r="AA155" i="16"/>
  <c r="AB155" i="16"/>
  <c r="AC155" i="16"/>
  <c r="E156" i="16"/>
  <c r="F156" i="16"/>
  <c r="G156" i="16"/>
  <c r="H156" i="16"/>
  <c r="I156" i="16"/>
  <c r="J156" i="16"/>
  <c r="K156" i="16"/>
  <c r="L156" i="16"/>
  <c r="M156" i="16"/>
  <c r="N156" i="16"/>
  <c r="O156" i="16"/>
  <c r="P156" i="16"/>
  <c r="Q156" i="16"/>
  <c r="R156" i="16"/>
  <c r="S156" i="16"/>
  <c r="T156" i="16"/>
  <c r="U156" i="16"/>
  <c r="V156" i="16"/>
  <c r="W156" i="16"/>
  <c r="X156" i="16"/>
  <c r="Y156" i="16"/>
  <c r="Z156" i="16"/>
  <c r="AA156" i="16"/>
  <c r="AB156" i="16"/>
  <c r="AC156" i="16"/>
  <c r="E157" i="16"/>
  <c r="F157" i="16"/>
  <c r="G157" i="16"/>
  <c r="H157" i="16"/>
  <c r="I157" i="16"/>
  <c r="J157" i="16"/>
  <c r="K157" i="16"/>
  <c r="L157" i="16"/>
  <c r="M157" i="16"/>
  <c r="N157" i="16"/>
  <c r="O157" i="16"/>
  <c r="P157" i="16"/>
  <c r="Q157" i="16"/>
  <c r="R157" i="16"/>
  <c r="S157" i="16"/>
  <c r="T157" i="16"/>
  <c r="U157" i="16"/>
  <c r="V157" i="16"/>
  <c r="W157" i="16"/>
  <c r="X157" i="16"/>
  <c r="Y157" i="16"/>
  <c r="Z157" i="16"/>
  <c r="AA157" i="16"/>
  <c r="AB157" i="16"/>
  <c r="AC157" i="16"/>
  <c r="E158" i="16"/>
  <c r="F158" i="16"/>
  <c r="G158" i="16"/>
  <c r="H158" i="16"/>
  <c r="I158" i="16"/>
  <c r="J158" i="16"/>
  <c r="K158" i="16"/>
  <c r="L158" i="16"/>
  <c r="M158" i="16"/>
  <c r="N158" i="16"/>
  <c r="O158" i="16"/>
  <c r="P158" i="16"/>
  <c r="Q158" i="16"/>
  <c r="R158" i="16"/>
  <c r="S158" i="16"/>
  <c r="T158" i="16"/>
  <c r="U158" i="16"/>
  <c r="V158" i="16"/>
  <c r="W158" i="16"/>
  <c r="X158" i="16"/>
  <c r="Y158" i="16"/>
  <c r="Z158" i="16"/>
  <c r="AA158" i="16"/>
  <c r="AB158" i="16"/>
  <c r="AC158" i="16"/>
  <c r="E159" i="16"/>
  <c r="F159" i="16"/>
  <c r="G159" i="16"/>
  <c r="H159" i="16"/>
  <c r="I159" i="16"/>
  <c r="J159" i="16"/>
  <c r="K159" i="16"/>
  <c r="L159" i="16"/>
  <c r="M159" i="16"/>
  <c r="N159" i="16"/>
  <c r="O159" i="16"/>
  <c r="P159" i="16"/>
  <c r="Q159" i="16"/>
  <c r="R159" i="16"/>
  <c r="S159" i="16"/>
  <c r="T159" i="16"/>
  <c r="U159" i="16"/>
  <c r="V159" i="16"/>
  <c r="W159" i="16"/>
  <c r="X159" i="16"/>
  <c r="Y159" i="16"/>
  <c r="Z159" i="16"/>
  <c r="AA159" i="16"/>
  <c r="AB159" i="16"/>
  <c r="AC159" i="16"/>
  <c r="E160" i="16"/>
  <c r="F160" i="16"/>
  <c r="G160" i="16"/>
  <c r="H160" i="16"/>
  <c r="I160" i="16"/>
  <c r="J160" i="16"/>
  <c r="K160" i="16"/>
  <c r="L160" i="16"/>
  <c r="M160" i="16"/>
  <c r="N160" i="16"/>
  <c r="O160" i="16"/>
  <c r="P160" i="16"/>
  <c r="Q160" i="16"/>
  <c r="R160" i="16"/>
  <c r="S160" i="16"/>
  <c r="T160" i="16"/>
  <c r="U160" i="16"/>
  <c r="V160" i="16"/>
  <c r="W160" i="16"/>
  <c r="X160" i="16"/>
  <c r="Y160" i="16"/>
  <c r="Z160" i="16"/>
  <c r="AA160" i="16"/>
  <c r="AB160" i="16"/>
  <c r="AC160" i="16"/>
  <c r="E161" i="16"/>
  <c r="F161" i="16"/>
  <c r="G161" i="16"/>
  <c r="H161" i="16"/>
  <c r="I161" i="16"/>
  <c r="J161" i="16"/>
  <c r="K161" i="16"/>
  <c r="L161" i="16"/>
  <c r="M161" i="16"/>
  <c r="N161" i="16"/>
  <c r="O161" i="16"/>
  <c r="P161" i="16"/>
  <c r="Q161" i="16"/>
  <c r="R161" i="16"/>
  <c r="S161" i="16"/>
  <c r="T161" i="16"/>
  <c r="U161" i="16"/>
  <c r="V161" i="16"/>
  <c r="W161" i="16"/>
  <c r="X161" i="16"/>
  <c r="Y161" i="16"/>
  <c r="Z161" i="16"/>
  <c r="AA161" i="16"/>
  <c r="AB161" i="16"/>
  <c r="AC161" i="16"/>
  <c r="E162" i="16"/>
  <c r="F162" i="16"/>
  <c r="G162" i="16"/>
  <c r="H162" i="16"/>
  <c r="I162" i="16"/>
  <c r="J162" i="16"/>
  <c r="K162" i="16"/>
  <c r="L162" i="16"/>
  <c r="M162" i="16"/>
  <c r="N162" i="16"/>
  <c r="O162" i="16"/>
  <c r="P162" i="16"/>
  <c r="Q162" i="16"/>
  <c r="R162" i="16"/>
  <c r="S162" i="16"/>
  <c r="T162" i="16"/>
  <c r="U162" i="16"/>
  <c r="V162" i="16"/>
  <c r="W162" i="16"/>
  <c r="X162" i="16"/>
  <c r="Y162" i="16"/>
  <c r="Z162" i="16"/>
  <c r="AA162" i="16"/>
  <c r="AB162" i="16"/>
  <c r="AC162" i="16"/>
  <c r="E163" i="16"/>
  <c r="F163" i="16"/>
  <c r="G163" i="16"/>
  <c r="H163" i="16"/>
  <c r="I163" i="16"/>
  <c r="J163" i="16"/>
  <c r="K163" i="16"/>
  <c r="L163" i="16"/>
  <c r="M163" i="16"/>
  <c r="N163" i="16"/>
  <c r="O163" i="16"/>
  <c r="P163" i="16"/>
  <c r="Q163" i="16"/>
  <c r="R163" i="16"/>
  <c r="S163" i="16"/>
  <c r="T163" i="16"/>
  <c r="U163" i="16"/>
  <c r="V163" i="16"/>
  <c r="W163" i="16"/>
  <c r="X163" i="16"/>
  <c r="Y163" i="16"/>
  <c r="Z163" i="16"/>
  <c r="AA163" i="16"/>
  <c r="AB163" i="16"/>
  <c r="AC163" i="16"/>
  <c r="E164" i="16"/>
  <c r="F164" i="16"/>
  <c r="G164" i="16"/>
  <c r="H164" i="16"/>
  <c r="I164" i="16"/>
  <c r="J164" i="16"/>
  <c r="K164" i="16"/>
  <c r="L164" i="16"/>
  <c r="M164" i="16"/>
  <c r="N164" i="16"/>
  <c r="O164" i="16"/>
  <c r="P164" i="16"/>
  <c r="Q164" i="16"/>
  <c r="R164" i="16"/>
  <c r="S164" i="16"/>
  <c r="T164" i="16"/>
  <c r="U164" i="16"/>
  <c r="V164" i="16"/>
  <c r="W164" i="16"/>
  <c r="X164" i="16"/>
  <c r="Y164" i="16"/>
  <c r="Z164" i="16"/>
  <c r="AA164" i="16"/>
  <c r="AB164" i="16"/>
  <c r="AC164" i="16"/>
  <c r="E165" i="16"/>
  <c r="F165" i="16"/>
  <c r="G165" i="16"/>
  <c r="H165" i="16"/>
  <c r="I165" i="16"/>
  <c r="J165" i="16"/>
  <c r="K165" i="16"/>
  <c r="L165" i="16"/>
  <c r="M165" i="16"/>
  <c r="N165" i="16"/>
  <c r="O165" i="16"/>
  <c r="P165" i="16"/>
  <c r="Q165" i="16"/>
  <c r="R165" i="16"/>
  <c r="S165" i="16"/>
  <c r="T165" i="16"/>
  <c r="U165" i="16"/>
  <c r="V165" i="16"/>
  <c r="W165" i="16"/>
  <c r="X165" i="16"/>
  <c r="Y165" i="16"/>
  <c r="Z165" i="16"/>
  <c r="AA165" i="16"/>
  <c r="AB165" i="16"/>
  <c r="AC165" i="16"/>
  <c r="E166" i="16"/>
  <c r="F166" i="16"/>
  <c r="G166" i="16"/>
  <c r="H166" i="16"/>
  <c r="I166" i="16"/>
  <c r="J166" i="16"/>
  <c r="K166" i="16"/>
  <c r="L166" i="16"/>
  <c r="M166" i="16"/>
  <c r="N166" i="16"/>
  <c r="O166" i="16"/>
  <c r="P166" i="16"/>
  <c r="Q166" i="16"/>
  <c r="R166" i="16"/>
  <c r="S166" i="16"/>
  <c r="T166" i="16"/>
  <c r="U166" i="16"/>
  <c r="V166" i="16"/>
  <c r="W166" i="16"/>
  <c r="X166" i="16"/>
  <c r="Y166" i="16"/>
  <c r="Z166" i="16"/>
  <c r="AA166" i="16"/>
  <c r="AB166" i="16"/>
  <c r="AC166" i="16"/>
  <c r="E167" i="16"/>
  <c r="F167" i="16"/>
  <c r="G167" i="16"/>
  <c r="H167" i="16"/>
  <c r="I167" i="16"/>
  <c r="J167" i="16"/>
  <c r="K167" i="16"/>
  <c r="L167" i="16"/>
  <c r="M167" i="16"/>
  <c r="N167" i="16"/>
  <c r="O167" i="16"/>
  <c r="P167" i="16"/>
  <c r="Q167" i="16"/>
  <c r="R167" i="16"/>
  <c r="S167" i="16"/>
  <c r="T167" i="16"/>
  <c r="U167" i="16"/>
  <c r="V167" i="16"/>
  <c r="W167" i="16"/>
  <c r="X167" i="16"/>
  <c r="Y167" i="16"/>
  <c r="Z167" i="16"/>
  <c r="AA167" i="16"/>
  <c r="AB167" i="16"/>
  <c r="AC167" i="16"/>
  <c r="E168" i="16"/>
  <c r="F168" i="16"/>
  <c r="G168" i="16"/>
  <c r="H168" i="16"/>
  <c r="I168" i="16"/>
  <c r="J168" i="16"/>
  <c r="K168" i="16"/>
  <c r="L168" i="16"/>
  <c r="M168" i="16"/>
  <c r="N168" i="16"/>
  <c r="O168" i="16"/>
  <c r="P168" i="16"/>
  <c r="Q168" i="16"/>
  <c r="R168" i="16"/>
  <c r="S168" i="16"/>
  <c r="T168" i="16"/>
  <c r="U168" i="16"/>
  <c r="V168" i="16"/>
  <c r="W168" i="16"/>
  <c r="X168" i="16"/>
  <c r="Y168" i="16"/>
  <c r="Z168" i="16"/>
  <c r="AA168" i="16"/>
  <c r="AB168" i="16"/>
  <c r="AC168" i="16"/>
  <c r="E169" i="16"/>
  <c r="F169" i="16"/>
  <c r="G169" i="16"/>
  <c r="H169" i="16"/>
  <c r="I169" i="16"/>
  <c r="J169" i="16"/>
  <c r="K169" i="16"/>
  <c r="L169" i="16"/>
  <c r="M169" i="16"/>
  <c r="N169" i="16"/>
  <c r="O169" i="16"/>
  <c r="P169" i="16"/>
  <c r="Q169" i="16"/>
  <c r="R169" i="16"/>
  <c r="S169" i="16"/>
  <c r="T169" i="16"/>
  <c r="U169" i="16"/>
  <c r="V169" i="16"/>
  <c r="W169" i="16"/>
  <c r="X169" i="16"/>
  <c r="Y169" i="16"/>
  <c r="Z169" i="16"/>
  <c r="AA169" i="16"/>
  <c r="AB169" i="16"/>
  <c r="AC169" i="16"/>
  <c r="E170" i="16"/>
  <c r="F170" i="16"/>
  <c r="G170" i="16"/>
  <c r="H170" i="16"/>
  <c r="I170" i="16"/>
  <c r="J170" i="16"/>
  <c r="K170" i="16"/>
  <c r="L170" i="16"/>
  <c r="M170" i="16"/>
  <c r="N170" i="16"/>
  <c r="O170" i="16"/>
  <c r="P170" i="16"/>
  <c r="Q170" i="16"/>
  <c r="R170" i="16"/>
  <c r="S170" i="16"/>
  <c r="T170" i="16"/>
  <c r="U170" i="16"/>
  <c r="V170" i="16"/>
  <c r="W170" i="16"/>
  <c r="X170" i="16"/>
  <c r="Y170" i="16"/>
  <c r="Z170" i="16"/>
  <c r="AA170" i="16"/>
  <c r="AB170" i="16"/>
  <c r="AC170" i="16"/>
  <c r="E171" i="16"/>
  <c r="F171" i="16"/>
  <c r="G171" i="16"/>
  <c r="H171" i="16"/>
  <c r="I171" i="16"/>
  <c r="J171" i="16"/>
  <c r="K171" i="16"/>
  <c r="L171" i="16"/>
  <c r="M171" i="16"/>
  <c r="N171" i="16"/>
  <c r="O171" i="16"/>
  <c r="P171" i="16"/>
  <c r="Q171" i="16"/>
  <c r="R171" i="16"/>
  <c r="S171" i="16"/>
  <c r="T171" i="16"/>
  <c r="U171" i="16"/>
  <c r="V171" i="16"/>
  <c r="W171" i="16"/>
  <c r="X171" i="16"/>
  <c r="Y171" i="16"/>
  <c r="Z171" i="16"/>
  <c r="AA171" i="16"/>
  <c r="AB171" i="16"/>
  <c r="AC171" i="16"/>
  <c r="E172" i="16"/>
  <c r="F172" i="16"/>
  <c r="G172" i="16"/>
  <c r="H172" i="16"/>
  <c r="I172" i="16"/>
  <c r="J172" i="16"/>
  <c r="K172" i="16"/>
  <c r="L172" i="16"/>
  <c r="M172" i="16"/>
  <c r="N172" i="16"/>
  <c r="O172" i="16"/>
  <c r="P172" i="16"/>
  <c r="Q172" i="16"/>
  <c r="R172" i="16"/>
  <c r="S172" i="16"/>
  <c r="T172" i="16"/>
  <c r="U172" i="16"/>
  <c r="V172" i="16"/>
  <c r="W172" i="16"/>
  <c r="X172" i="16"/>
  <c r="Y172" i="16"/>
  <c r="Z172" i="16"/>
  <c r="AA172" i="16"/>
  <c r="AB172" i="16"/>
  <c r="AC172" i="16"/>
  <c r="E173" i="16"/>
  <c r="F173" i="16"/>
  <c r="G173" i="16"/>
  <c r="H173" i="16"/>
  <c r="I173" i="16"/>
  <c r="J173" i="16"/>
  <c r="K173" i="16"/>
  <c r="L173" i="16"/>
  <c r="M173" i="16"/>
  <c r="N173" i="16"/>
  <c r="O173" i="16"/>
  <c r="P173" i="16"/>
  <c r="Q173" i="16"/>
  <c r="R173" i="16"/>
  <c r="S173" i="16"/>
  <c r="T173" i="16"/>
  <c r="U173" i="16"/>
  <c r="V173" i="16"/>
  <c r="W173" i="16"/>
  <c r="X173" i="16"/>
  <c r="Y173" i="16"/>
  <c r="Z173" i="16"/>
  <c r="AA173" i="16"/>
  <c r="AB173" i="16"/>
  <c r="AC173" i="16"/>
  <c r="E174" i="16"/>
  <c r="F174" i="16"/>
  <c r="G174" i="16"/>
  <c r="H174" i="16"/>
  <c r="I174" i="16"/>
  <c r="J174" i="16"/>
  <c r="K174" i="16"/>
  <c r="L174" i="16"/>
  <c r="M174" i="16"/>
  <c r="N174" i="16"/>
  <c r="O174" i="16"/>
  <c r="P174" i="16"/>
  <c r="Q174" i="16"/>
  <c r="R174" i="16"/>
  <c r="S174" i="16"/>
  <c r="T174" i="16"/>
  <c r="U174" i="16"/>
  <c r="V174" i="16"/>
  <c r="W174" i="16"/>
  <c r="X174" i="16"/>
  <c r="Y174" i="16"/>
  <c r="Z174" i="16"/>
  <c r="AA174" i="16"/>
  <c r="AB174" i="16"/>
  <c r="AC174" i="16"/>
  <c r="E175" i="16"/>
  <c r="F175" i="16"/>
  <c r="G175" i="16"/>
  <c r="H175" i="16"/>
  <c r="I175" i="16"/>
  <c r="J175" i="16"/>
  <c r="K175" i="16"/>
  <c r="L175" i="16"/>
  <c r="M175" i="16"/>
  <c r="N175" i="16"/>
  <c r="O175" i="16"/>
  <c r="P175" i="16"/>
  <c r="Q175" i="16"/>
  <c r="R175" i="16"/>
  <c r="S175" i="16"/>
  <c r="T175" i="16"/>
  <c r="U175" i="16"/>
  <c r="V175" i="16"/>
  <c r="W175" i="16"/>
  <c r="X175" i="16"/>
  <c r="Y175" i="16"/>
  <c r="Z175" i="16"/>
  <c r="AA175" i="16"/>
  <c r="AB175" i="16"/>
  <c r="AC175" i="16"/>
  <c r="E176" i="16"/>
  <c r="F176" i="16"/>
  <c r="G176" i="16"/>
  <c r="H176" i="16"/>
  <c r="I176" i="16"/>
  <c r="J176" i="16"/>
  <c r="K176" i="16"/>
  <c r="L176" i="16"/>
  <c r="M176" i="16"/>
  <c r="N176" i="16"/>
  <c r="O176" i="16"/>
  <c r="P176" i="16"/>
  <c r="Q176" i="16"/>
  <c r="R176" i="16"/>
  <c r="S176" i="16"/>
  <c r="T176" i="16"/>
  <c r="U176" i="16"/>
  <c r="V176" i="16"/>
  <c r="W176" i="16"/>
  <c r="X176" i="16"/>
  <c r="Y176" i="16"/>
  <c r="Z176" i="16"/>
  <c r="AA176" i="16"/>
  <c r="AB176" i="16"/>
  <c r="AC176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R177" i="16"/>
  <c r="S177" i="16"/>
  <c r="T177" i="16"/>
  <c r="U177" i="16"/>
  <c r="V177" i="16"/>
  <c r="W177" i="16"/>
  <c r="X177" i="16"/>
  <c r="Y177" i="16"/>
  <c r="Z177" i="16"/>
  <c r="AA177" i="16"/>
  <c r="AB177" i="16"/>
  <c r="AC177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R178" i="16"/>
  <c r="S178" i="16"/>
  <c r="T178" i="16"/>
  <c r="U178" i="16"/>
  <c r="V178" i="16"/>
  <c r="W178" i="16"/>
  <c r="X178" i="16"/>
  <c r="Y178" i="16"/>
  <c r="Z178" i="16"/>
  <c r="AA178" i="16"/>
  <c r="AB178" i="16"/>
  <c r="AC178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R179" i="16"/>
  <c r="S179" i="16"/>
  <c r="T179" i="16"/>
  <c r="U179" i="16"/>
  <c r="V179" i="16"/>
  <c r="W179" i="16"/>
  <c r="X179" i="16"/>
  <c r="Y179" i="16"/>
  <c r="Z179" i="16"/>
  <c r="AA179" i="16"/>
  <c r="AB179" i="16"/>
  <c r="AC179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R180" i="16"/>
  <c r="S180" i="16"/>
  <c r="T180" i="16"/>
  <c r="U180" i="16"/>
  <c r="V180" i="16"/>
  <c r="W180" i="16"/>
  <c r="X180" i="16"/>
  <c r="Y180" i="16"/>
  <c r="Z180" i="16"/>
  <c r="AA180" i="16"/>
  <c r="AB180" i="16"/>
  <c r="AC180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R181" i="16"/>
  <c r="S181" i="16"/>
  <c r="T181" i="16"/>
  <c r="U181" i="16"/>
  <c r="V181" i="16"/>
  <c r="W181" i="16"/>
  <c r="X181" i="16"/>
  <c r="Y181" i="16"/>
  <c r="Z181" i="16"/>
  <c r="AA181" i="16"/>
  <c r="AB181" i="16"/>
  <c r="AC181" i="16"/>
  <c r="E182" i="16"/>
  <c r="F182" i="16"/>
  <c r="G182" i="16"/>
  <c r="H182" i="16"/>
  <c r="I182" i="16"/>
  <c r="J182" i="16"/>
  <c r="K182" i="16"/>
  <c r="L182" i="16"/>
  <c r="M182" i="16"/>
  <c r="N182" i="16"/>
  <c r="O182" i="16"/>
  <c r="P182" i="16"/>
  <c r="Q182" i="16"/>
  <c r="R182" i="16"/>
  <c r="S182" i="16"/>
  <c r="T182" i="16"/>
  <c r="U182" i="16"/>
  <c r="V182" i="16"/>
  <c r="W182" i="16"/>
  <c r="X182" i="16"/>
  <c r="Y182" i="16"/>
  <c r="Z182" i="16"/>
  <c r="AA182" i="16"/>
  <c r="AB182" i="16"/>
  <c r="AC182" i="16"/>
  <c r="E183" i="16"/>
  <c r="F183" i="16"/>
  <c r="G183" i="16"/>
  <c r="H183" i="16"/>
  <c r="I183" i="16"/>
  <c r="J183" i="16"/>
  <c r="K183" i="16"/>
  <c r="L183" i="16"/>
  <c r="M183" i="16"/>
  <c r="N183" i="16"/>
  <c r="O183" i="16"/>
  <c r="P183" i="16"/>
  <c r="Q183" i="16"/>
  <c r="R183" i="16"/>
  <c r="S183" i="16"/>
  <c r="T183" i="16"/>
  <c r="U183" i="16"/>
  <c r="V183" i="16"/>
  <c r="W183" i="16"/>
  <c r="X183" i="16"/>
  <c r="Y183" i="16"/>
  <c r="Z183" i="16"/>
  <c r="AA183" i="16"/>
  <c r="AB183" i="16"/>
  <c r="AC183" i="16"/>
  <c r="E184" i="16"/>
  <c r="F184" i="16"/>
  <c r="G184" i="16"/>
  <c r="H184" i="16"/>
  <c r="I184" i="16"/>
  <c r="J184" i="16"/>
  <c r="K184" i="16"/>
  <c r="L184" i="16"/>
  <c r="M184" i="16"/>
  <c r="N184" i="16"/>
  <c r="O184" i="16"/>
  <c r="P184" i="16"/>
  <c r="Q184" i="16"/>
  <c r="R184" i="16"/>
  <c r="S184" i="16"/>
  <c r="T184" i="16"/>
  <c r="U184" i="16"/>
  <c r="V184" i="16"/>
  <c r="W184" i="16"/>
  <c r="X184" i="16"/>
  <c r="Y184" i="16"/>
  <c r="Z184" i="16"/>
  <c r="AA184" i="16"/>
  <c r="AB184" i="16"/>
  <c r="AC184" i="16"/>
  <c r="E185" i="16"/>
  <c r="F185" i="16"/>
  <c r="G185" i="16"/>
  <c r="H185" i="16"/>
  <c r="I185" i="16"/>
  <c r="J185" i="16"/>
  <c r="K185" i="16"/>
  <c r="L185" i="16"/>
  <c r="M185" i="16"/>
  <c r="N185" i="16"/>
  <c r="O185" i="16"/>
  <c r="P185" i="16"/>
  <c r="Q185" i="16"/>
  <c r="R185" i="16"/>
  <c r="S185" i="16"/>
  <c r="T185" i="16"/>
  <c r="U185" i="16"/>
  <c r="V185" i="16"/>
  <c r="W185" i="16"/>
  <c r="X185" i="16"/>
  <c r="Y185" i="16"/>
  <c r="Z185" i="16"/>
  <c r="AA185" i="16"/>
  <c r="AB185" i="16"/>
  <c r="AC185" i="16"/>
  <c r="E186" i="16"/>
  <c r="F186" i="16"/>
  <c r="G186" i="16"/>
  <c r="H186" i="16"/>
  <c r="I186" i="16"/>
  <c r="J186" i="16"/>
  <c r="K186" i="16"/>
  <c r="L186" i="16"/>
  <c r="M186" i="16"/>
  <c r="N186" i="16"/>
  <c r="O186" i="16"/>
  <c r="P186" i="16"/>
  <c r="Q186" i="16"/>
  <c r="R186" i="16"/>
  <c r="S186" i="16"/>
  <c r="T186" i="16"/>
  <c r="U186" i="16"/>
  <c r="V186" i="16"/>
  <c r="W186" i="16"/>
  <c r="X186" i="16"/>
  <c r="Y186" i="16"/>
  <c r="Z186" i="16"/>
  <c r="AA186" i="16"/>
  <c r="AB186" i="16"/>
  <c r="AC186" i="16"/>
  <c r="E187" i="16"/>
  <c r="F187" i="16"/>
  <c r="G187" i="16"/>
  <c r="H187" i="16"/>
  <c r="I187" i="16"/>
  <c r="J187" i="16"/>
  <c r="K187" i="16"/>
  <c r="L187" i="16"/>
  <c r="M187" i="16"/>
  <c r="N187" i="16"/>
  <c r="O187" i="16"/>
  <c r="P187" i="16"/>
  <c r="Q187" i="16"/>
  <c r="R187" i="16"/>
  <c r="S187" i="16"/>
  <c r="T187" i="16"/>
  <c r="U187" i="16"/>
  <c r="V187" i="16"/>
  <c r="W187" i="16"/>
  <c r="X187" i="16"/>
  <c r="Y187" i="16"/>
  <c r="Z187" i="16"/>
  <c r="AA187" i="16"/>
  <c r="AB187" i="16"/>
  <c r="AC187" i="16"/>
  <c r="E188" i="16"/>
  <c r="F188" i="16"/>
  <c r="G188" i="16"/>
  <c r="H188" i="16"/>
  <c r="I188" i="16"/>
  <c r="J188" i="16"/>
  <c r="K188" i="16"/>
  <c r="L188" i="16"/>
  <c r="M188" i="16"/>
  <c r="N188" i="16"/>
  <c r="O188" i="16"/>
  <c r="P188" i="16"/>
  <c r="Q188" i="16"/>
  <c r="R188" i="16"/>
  <c r="S188" i="16"/>
  <c r="T188" i="16"/>
  <c r="U188" i="16"/>
  <c r="V188" i="16"/>
  <c r="W188" i="16"/>
  <c r="X188" i="16"/>
  <c r="Y188" i="16"/>
  <c r="Z188" i="16"/>
  <c r="AA188" i="16"/>
  <c r="AB188" i="16"/>
  <c r="AC188" i="16"/>
  <c r="E189" i="16"/>
  <c r="F189" i="16"/>
  <c r="G189" i="16"/>
  <c r="H189" i="16"/>
  <c r="I189" i="16"/>
  <c r="J189" i="16"/>
  <c r="K189" i="16"/>
  <c r="L189" i="16"/>
  <c r="M189" i="16"/>
  <c r="N189" i="16"/>
  <c r="O189" i="16"/>
  <c r="P189" i="16"/>
  <c r="Q189" i="16"/>
  <c r="R189" i="16"/>
  <c r="S189" i="16"/>
  <c r="T189" i="16"/>
  <c r="U189" i="16"/>
  <c r="V189" i="16"/>
  <c r="W189" i="16"/>
  <c r="X189" i="16"/>
  <c r="Y189" i="16"/>
  <c r="Z189" i="16"/>
  <c r="AA189" i="16"/>
  <c r="AB189" i="16"/>
  <c r="AC189" i="16"/>
  <c r="E190" i="16"/>
  <c r="F190" i="16"/>
  <c r="G190" i="16"/>
  <c r="H190" i="16"/>
  <c r="I190" i="16"/>
  <c r="J190" i="16"/>
  <c r="K190" i="16"/>
  <c r="L190" i="16"/>
  <c r="M190" i="16"/>
  <c r="N190" i="16"/>
  <c r="O190" i="16"/>
  <c r="P190" i="16"/>
  <c r="Q190" i="16"/>
  <c r="R190" i="16"/>
  <c r="S190" i="16"/>
  <c r="T190" i="16"/>
  <c r="U190" i="16"/>
  <c r="V190" i="16"/>
  <c r="W190" i="16"/>
  <c r="X190" i="16"/>
  <c r="Y190" i="16"/>
  <c r="Z190" i="16"/>
  <c r="AA190" i="16"/>
  <c r="AB190" i="16"/>
  <c r="AC190" i="16"/>
  <c r="E191" i="16"/>
  <c r="F191" i="16"/>
  <c r="G191" i="16"/>
  <c r="H191" i="16"/>
  <c r="I191" i="16"/>
  <c r="J191" i="16"/>
  <c r="K191" i="16"/>
  <c r="L191" i="16"/>
  <c r="M191" i="16"/>
  <c r="N191" i="16"/>
  <c r="O191" i="16"/>
  <c r="P191" i="16"/>
  <c r="Q191" i="16"/>
  <c r="R191" i="16"/>
  <c r="S191" i="16"/>
  <c r="T191" i="16"/>
  <c r="U191" i="16"/>
  <c r="V191" i="16"/>
  <c r="W191" i="16"/>
  <c r="X191" i="16"/>
  <c r="Y191" i="16"/>
  <c r="Z191" i="16"/>
  <c r="AA191" i="16"/>
  <c r="AB191" i="16"/>
  <c r="AC191" i="16"/>
  <c r="E192" i="16"/>
  <c r="F192" i="16"/>
  <c r="G192" i="16"/>
  <c r="H192" i="16"/>
  <c r="I192" i="16"/>
  <c r="J192" i="16"/>
  <c r="K192" i="16"/>
  <c r="L192" i="16"/>
  <c r="M192" i="16"/>
  <c r="N192" i="16"/>
  <c r="O192" i="16"/>
  <c r="P192" i="16"/>
  <c r="Q192" i="16"/>
  <c r="R192" i="16"/>
  <c r="S192" i="16"/>
  <c r="T192" i="16"/>
  <c r="U192" i="16"/>
  <c r="V192" i="16"/>
  <c r="W192" i="16"/>
  <c r="X192" i="16"/>
  <c r="Y192" i="16"/>
  <c r="Z192" i="16"/>
  <c r="AA192" i="16"/>
  <c r="AB192" i="16"/>
  <c r="AC192" i="16"/>
  <c r="E193" i="16"/>
  <c r="F193" i="16"/>
  <c r="G193" i="16"/>
  <c r="H193" i="16"/>
  <c r="I193" i="16"/>
  <c r="J193" i="16"/>
  <c r="K193" i="16"/>
  <c r="L193" i="16"/>
  <c r="M193" i="16"/>
  <c r="N193" i="16"/>
  <c r="O193" i="16"/>
  <c r="P193" i="16"/>
  <c r="Q193" i="16"/>
  <c r="R193" i="16"/>
  <c r="S193" i="16"/>
  <c r="T193" i="16"/>
  <c r="U193" i="16"/>
  <c r="V193" i="16"/>
  <c r="W193" i="16"/>
  <c r="X193" i="16"/>
  <c r="Y193" i="16"/>
  <c r="Z193" i="16"/>
  <c r="AA193" i="16"/>
  <c r="AB193" i="16"/>
  <c r="AC193" i="16"/>
  <c r="E194" i="16"/>
  <c r="F194" i="16"/>
  <c r="G194" i="16"/>
  <c r="H194" i="16"/>
  <c r="I194" i="16"/>
  <c r="J194" i="16"/>
  <c r="K194" i="16"/>
  <c r="L194" i="16"/>
  <c r="M194" i="16"/>
  <c r="N194" i="16"/>
  <c r="O194" i="16"/>
  <c r="P194" i="16"/>
  <c r="Q194" i="16"/>
  <c r="R194" i="16"/>
  <c r="S194" i="16"/>
  <c r="T194" i="16"/>
  <c r="U194" i="16"/>
  <c r="V194" i="16"/>
  <c r="W194" i="16"/>
  <c r="X194" i="16"/>
  <c r="Y194" i="16"/>
  <c r="Z194" i="16"/>
  <c r="AA194" i="16"/>
  <c r="AB194" i="16"/>
  <c r="AC194" i="16"/>
  <c r="E195" i="16"/>
  <c r="F195" i="16"/>
  <c r="G195" i="16"/>
  <c r="H195" i="16"/>
  <c r="I195" i="16"/>
  <c r="J195" i="16"/>
  <c r="K195" i="16"/>
  <c r="L195" i="16"/>
  <c r="M195" i="16"/>
  <c r="N195" i="16"/>
  <c r="O195" i="16"/>
  <c r="P195" i="16"/>
  <c r="Q195" i="16"/>
  <c r="R195" i="16"/>
  <c r="S195" i="16"/>
  <c r="T195" i="16"/>
  <c r="U195" i="16"/>
  <c r="V195" i="16"/>
  <c r="W195" i="16"/>
  <c r="X195" i="16"/>
  <c r="Y195" i="16"/>
  <c r="Z195" i="16"/>
  <c r="AA195" i="16"/>
  <c r="AB195" i="16"/>
  <c r="AC195" i="16"/>
  <c r="E196" i="16"/>
  <c r="F196" i="16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T196" i="16"/>
  <c r="U196" i="16"/>
  <c r="V196" i="16"/>
  <c r="W196" i="16"/>
  <c r="X196" i="16"/>
  <c r="Y196" i="16"/>
  <c r="Z196" i="16"/>
  <c r="AA196" i="16"/>
  <c r="AB196" i="16"/>
  <c r="AC196" i="16"/>
  <c r="E197" i="16"/>
  <c r="F197" i="16"/>
  <c r="G197" i="16"/>
  <c r="H197" i="16"/>
  <c r="I197" i="16"/>
  <c r="J197" i="16"/>
  <c r="K197" i="16"/>
  <c r="L197" i="16"/>
  <c r="M197" i="16"/>
  <c r="N197" i="16"/>
  <c r="O197" i="16"/>
  <c r="P197" i="16"/>
  <c r="Q197" i="16"/>
  <c r="R197" i="16"/>
  <c r="S197" i="16"/>
  <c r="T197" i="16"/>
  <c r="U197" i="16"/>
  <c r="V197" i="16"/>
  <c r="W197" i="16"/>
  <c r="X197" i="16"/>
  <c r="Y197" i="16"/>
  <c r="Z197" i="16"/>
  <c r="AA197" i="16"/>
  <c r="AB197" i="16"/>
  <c r="AC197" i="16"/>
  <c r="E198" i="16"/>
  <c r="F198" i="16"/>
  <c r="G198" i="16"/>
  <c r="H198" i="16"/>
  <c r="I198" i="16"/>
  <c r="J198" i="16"/>
  <c r="K198" i="16"/>
  <c r="L198" i="16"/>
  <c r="M198" i="16"/>
  <c r="N198" i="16"/>
  <c r="O198" i="16"/>
  <c r="P198" i="16"/>
  <c r="Q198" i="16"/>
  <c r="R198" i="16"/>
  <c r="S198" i="16"/>
  <c r="T198" i="16"/>
  <c r="U198" i="16"/>
  <c r="V198" i="16"/>
  <c r="W198" i="16"/>
  <c r="X198" i="16"/>
  <c r="Y198" i="16"/>
  <c r="Z198" i="16"/>
  <c r="AA198" i="16"/>
  <c r="AB198" i="16"/>
  <c r="AC198" i="16"/>
  <c r="E199" i="16"/>
  <c r="F199" i="16"/>
  <c r="G199" i="16"/>
  <c r="H199" i="16"/>
  <c r="I199" i="16"/>
  <c r="J199" i="16"/>
  <c r="K199" i="16"/>
  <c r="L199" i="16"/>
  <c r="M199" i="16"/>
  <c r="N199" i="16"/>
  <c r="O199" i="16"/>
  <c r="P199" i="16"/>
  <c r="Q199" i="16"/>
  <c r="R199" i="16"/>
  <c r="S199" i="16"/>
  <c r="T199" i="16"/>
  <c r="U199" i="16"/>
  <c r="V199" i="16"/>
  <c r="W199" i="16"/>
  <c r="X199" i="16"/>
  <c r="Y199" i="16"/>
  <c r="Z199" i="16"/>
  <c r="AA199" i="16"/>
  <c r="AB199" i="16"/>
  <c r="AC199" i="16"/>
  <c r="E200" i="16"/>
  <c r="F200" i="16"/>
  <c r="G200" i="16"/>
  <c r="H200" i="16"/>
  <c r="I200" i="16"/>
  <c r="J200" i="16"/>
  <c r="K200" i="16"/>
  <c r="L200" i="16"/>
  <c r="M200" i="16"/>
  <c r="N200" i="16"/>
  <c r="O200" i="16"/>
  <c r="P200" i="16"/>
  <c r="Q200" i="16"/>
  <c r="R200" i="16"/>
  <c r="S200" i="16"/>
  <c r="T200" i="16"/>
  <c r="U200" i="16"/>
  <c r="V200" i="16"/>
  <c r="W200" i="16"/>
  <c r="X200" i="16"/>
  <c r="Y200" i="16"/>
  <c r="Z200" i="16"/>
  <c r="AA200" i="16"/>
  <c r="AB200" i="16"/>
  <c r="AC200" i="16"/>
  <c r="E201" i="16"/>
  <c r="F201" i="16"/>
  <c r="G201" i="16"/>
  <c r="H201" i="16"/>
  <c r="I201" i="16"/>
  <c r="J201" i="16"/>
  <c r="K201" i="16"/>
  <c r="L201" i="16"/>
  <c r="M201" i="16"/>
  <c r="N201" i="16"/>
  <c r="O201" i="16"/>
  <c r="P201" i="16"/>
  <c r="Q201" i="16"/>
  <c r="R201" i="16"/>
  <c r="S201" i="16"/>
  <c r="T201" i="16"/>
  <c r="U201" i="16"/>
  <c r="V201" i="16"/>
  <c r="W201" i="16"/>
  <c r="X201" i="16"/>
  <c r="Y201" i="16"/>
  <c r="Z201" i="16"/>
  <c r="AA201" i="16"/>
  <c r="AB201" i="16"/>
  <c r="AC201" i="16"/>
  <c r="E202" i="16"/>
  <c r="F202" i="16"/>
  <c r="G202" i="16"/>
  <c r="H202" i="16"/>
  <c r="I202" i="16"/>
  <c r="J202" i="16"/>
  <c r="K202" i="16"/>
  <c r="L202" i="16"/>
  <c r="M202" i="16"/>
  <c r="N202" i="16"/>
  <c r="O202" i="16"/>
  <c r="P202" i="16"/>
  <c r="Q202" i="16"/>
  <c r="R202" i="16"/>
  <c r="S202" i="16"/>
  <c r="T202" i="16"/>
  <c r="U202" i="16"/>
  <c r="V202" i="16"/>
  <c r="W202" i="16"/>
  <c r="X202" i="16"/>
  <c r="Y202" i="16"/>
  <c r="Z202" i="16"/>
  <c r="AA202" i="16"/>
  <c r="AB202" i="16"/>
  <c r="AC202" i="16"/>
  <c r="E203" i="16"/>
  <c r="F203" i="16"/>
  <c r="G203" i="16"/>
  <c r="H203" i="16"/>
  <c r="I203" i="16"/>
  <c r="J203" i="16"/>
  <c r="K203" i="16"/>
  <c r="L203" i="16"/>
  <c r="M203" i="16"/>
  <c r="N203" i="16"/>
  <c r="O203" i="16"/>
  <c r="P203" i="16"/>
  <c r="Q203" i="16"/>
  <c r="R203" i="16"/>
  <c r="S203" i="16"/>
  <c r="T203" i="16"/>
  <c r="U203" i="16"/>
  <c r="V203" i="16"/>
  <c r="W203" i="16"/>
  <c r="X203" i="16"/>
  <c r="Y203" i="16"/>
  <c r="Z203" i="16"/>
  <c r="AA203" i="16"/>
  <c r="AB203" i="16"/>
  <c r="AC203" i="16"/>
  <c r="E204" i="16"/>
  <c r="F204" i="16"/>
  <c r="G204" i="16"/>
  <c r="H204" i="16"/>
  <c r="I204" i="16"/>
  <c r="J204" i="16"/>
  <c r="K204" i="16"/>
  <c r="L204" i="16"/>
  <c r="M204" i="16"/>
  <c r="N204" i="16"/>
  <c r="O204" i="16"/>
  <c r="P204" i="16"/>
  <c r="Q204" i="16"/>
  <c r="R204" i="16"/>
  <c r="S204" i="16"/>
  <c r="T204" i="16"/>
  <c r="U204" i="16"/>
  <c r="V204" i="16"/>
  <c r="W204" i="16"/>
  <c r="X204" i="16"/>
  <c r="Y204" i="16"/>
  <c r="Z204" i="16"/>
  <c r="AA204" i="16"/>
  <c r="AB204" i="16"/>
  <c r="AC204" i="16"/>
  <c r="E205" i="16"/>
  <c r="F205" i="16"/>
  <c r="G205" i="16"/>
  <c r="H205" i="16"/>
  <c r="I205" i="16"/>
  <c r="J205" i="16"/>
  <c r="K205" i="16"/>
  <c r="L205" i="16"/>
  <c r="M205" i="16"/>
  <c r="N205" i="16"/>
  <c r="O205" i="16"/>
  <c r="P205" i="16"/>
  <c r="Q205" i="16"/>
  <c r="R205" i="16"/>
  <c r="S205" i="16"/>
  <c r="T205" i="16"/>
  <c r="U205" i="16"/>
  <c r="V205" i="16"/>
  <c r="W205" i="16"/>
  <c r="X205" i="16"/>
  <c r="Y205" i="16"/>
  <c r="Z205" i="16"/>
  <c r="AA205" i="16"/>
  <c r="AB205" i="16"/>
  <c r="AC205" i="16"/>
  <c r="E206" i="16"/>
  <c r="F206" i="16"/>
  <c r="G206" i="16"/>
  <c r="H206" i="16"/>
  <c r="I206" i="16"/>
  <c r="J206" i="16"/>
  <c r="K206" i="16"/>
  <c r="L206" i="16"/>
  <c r="M206" i="16"/>
  <c r="N206" i="16"/>
  <c r="O206" i="16"/>
  <c r="P206" i="16"/>
  <c r="Q206" i="16"/>
  <c r="R206" i="16"/>
  <c r="S206" i="16"/>
  <c r="T206" i="16"/>
  <c r="U206" i="16"/>
  <c r="V206" i="16"/>
  <c r="W206" i="16"/>
  <c r="X206" i="16"/>
  <c r="Y206" i="16"/>
  <c r="Z206" i="16"/>
  <c r="AA206" i="16"/>
  <c r="AB206" i="16"/>
  <c r="AC206" i="16"/>
  <c r="E207" i="16"/>
  <c r="F207" i="16"/>
  <c r="G207" i="16"/>
  <c r="H207" i="16"/>
  <c r="I207" i="16"/>
  <c r="J207" i="16"/>
  <c r="K207" i="16"/>
  <c r="L207" i="16"/>
  <c r="M207" i="16"/>
  <c r="N207" i="16"/>
  <c r="O207" i="16"/>
  <c r="P207" i="16"/>
  <c r="Q207" i="16"/>
  <c r="R207" i="16"/>
  <c r="S207" i="16"/>
  <c r="T207" i="16"/>
  <c r="U207" i="16"/>
  <c r="V207" i="16"/>
  <c r="W207" i="16"/>
  <c r="X207" i="16"/>
  <c r="Y207" i="16"/>
  <c r="Z207" i="16"/>
  <c r="AA207" i="16"/>
  <c r="AB207" i="16"/>
  <c r="AC207" i="16"/>
  <c r="E208" i="16"/>
  <c r="F208" i="16"/>
  <c r="G208" i="16"/>
  <c r="H208" i="16"/>
  <c r="I208" i="16"/>
  <c r="J208" i="16"/>
  <c r="K208" i="16"/>
  <c r="L208" i="16"/>
  <c r="M208" i="16"/>
  <c r="N208" i="16"/>
  <c r="O208" i="16"/>
  <c r="P208" i="16"/>
  <c r="Q208" i="16"/>
  <c r="R208" i="16"/>
  <c r="S208" i="16"/>
  <c r="T208" i="16"/>
  <c r="U208" i="16"/>
  <c r="V208" i="16"/>
  <c r="W208" i="16"/>
  <c r="X208" i="16"/>
  <c r="Y208" i="16"/>
  <c r="Z208" i="16"/>
  <c r="AA208" i="16"/>
  <c r="AB208" i="16"/>
  <c r="AC208" i="16"/>
  <c r="E209" i="16"/>
  <c r="F209" i="16"/>
  <c r="G209" i="16"/>
  <c r="H209" i="16"/>
  <c r="I209" i="16"/>
  <c r="J209" i="16"/>
  <c r="K209" i="16"/>
  <c r="L209" i="16"/>
  <c r="M209" i="16"/>
  <c r="N209" i="16"/>
  <c r="O209" i="16"/>
  <c r="P209" i="16"/>
  <c r="Q209" i="16"/>
  <c r="R209" i="16"/>
  <c r="S209" i="16"/>
  <c r="T209" i="16"/>
  <c r="U209" i="16"/>
  <c r="V209" i="16"/>
  <c r="W209" i="16"/>
  <c r="X209" i="16"/>
  <c r="Y209" i="16"/>
  <c r="Z209" i="16"/>
  <c r="AA209" i="16"/>
  <c r="AB209" i="16"/>
  <c r="AC209" i="16"/>
  <c r="E210" i="16"/>
  <c r="F210" i="16"/>
  <c r="G210" i="16"/>
  <c r="H210" i="16"/>
  <c r="I210" i="16"/>
  <c r="J210" i="16"/>
  <c r="K210" i="16"/>
  <c r="L210" i="16"/>
  <c r="M210" i="16"/>
  <c r="N210" i="16"/>
  <c r="O210" i="16"/>
  <c r="P210" i="16"/>
  <c r="Q210" i="16"/>
  <c r="R210" i="16"/>
  <c r="S210" i="16"/>
  <c r="T210" i="16"/>
  <c r="U210" i="16"/>
  <c r="V210" i="16"/>
  <c r="W210" i="16"/>
  <c r="X210" i="16"/>
  <c r="Y210" i="16"/>
  <c r="Z210" i="16"/>
  <c r="AA210" i="16"/>
  <c r="AB210" i="16"/>
  <c r="AC210" i="16"/>
  <c r="E211" i="16"/>
  <c r="F211" i="16"/>
  <c r="G211" i="16"/>
  <c r="H211" i="16"/>
  <c r="I211" i="16"/>
  <c r="J211" i="16"/>
  <c r="K211" i="16"/>
  <c r="L211" i="16"/>
  <c r="M211" i="16"/>
  <c r="N211" i="16"/>
  <c r="O211" i="16"/>
  <c r="P211" i="16"/>
  <c r="Q211" i="16"/>
  <c r="R211" i="16"/>
  <c r="S211" i="16"/>
  <c r="T211" i="16"/>
  <c r="U211" i="16"/>
  <c r="V211" i="16"/>
  <c r="W211" i="16"/>
  <c r="X211" i="16"/>
  <c r="Y211" i="16"/>
  <c r="Z211" i="16"/>
  <c r="AA211" i="16"/>
  <c r="AB211" i="16"/>
  <c r="AC211" i="16"/>
  <c r="E212" i="16"/>
  <c r="F212" i="16"/>
  <c r="G212" i="16"/>
  <c r="H212" i="16"/>
  <c r="I212" i="16"/>
  <c r="J212" i="16"/>
  <c r="K212" i="16"/>
  <c r="L212" i="16"/>
  <c r="M212" i="16"/>
  <c r="N212" i="16"/>
  <c r="O212" i="16"/>
  <c r="P212" i="16"/>
  <c r="Q212" i="16"/>
  <c r="R212" i="16"/>
  <c r="S212" i="16"/>
  <c r="T212" i="16"/>
  <c r="U212" i="16"/>
  <c r="V212" i="16"/>
  <c r="W212" i="16"/>
  <c r="X212" i="16"/>
  <c r="Y212" i="16"/>
  <c r="Z212" i="16"/>
  <c r="AA212" i="16"/>
  <c r="AB212" i="16"/>
  <c r="AC212" i="16"/>
  <c r="E213" i="16"/>
  <c r="F213" i="16"/>
  <c r="G213" i="16"/>
  <c r="H213" i="16"/>
  <c r="I213" i="16"/>
  <c r="J213" i="16"/>
  <c r="K213" i="16"/>
  <c r="L213" i="16"/>
  <c r="M213" i="16"/>
  <c r="N213" i="16"/>
  <c r="O213" i="16"/>
  <c r="P213" i="16"/>
  <c r="Q213" i="16"/>
  <c r="R213" i="16"/>
  <c r="S213" i="16"/>
  <c r="T213" i="16"/>
  <c r="U213" i="16"/>
  <c r="V213" i="16"/>
  <c r="W213" i="16"/>
  <c r="X213" i="16"/>
  <c r="Y213" i="16"/>
  <c r="Z213" i="16"/>
  <c r="AA213" i="16"/>
  <c r="AB213" i="16"/>
  <c r="AC213" i="16"/>
  <c r="E214" i="16"/>
  <c r="F214" i="16"/>
  <c r="G214" i="16"/>
  <c r="H214" i="16"/>
  <c r="I214" i="16"/>
  <c r="J214" i="16"/>
  <c r="K214" i="16"/>
  <c r="L214" i="16"/>
  <c r="M214" i="16"/>
  <c r="N214" i="16"/>
  <c r="O214" i="16"/>
  <c r="P214" i="16"/>
  <c r="Q214" i="16"/>
  <c r="R214" i="16"/>
  <c r="S214" i="16"/>
  <c r="T214" i="16"/>
  <c r="U214" i="16"/>
  <c r="V214" i="16"/>
  <c r="W214" i="16"/>
  <c r="X214" i="16"/>
  <c r="Y214" i="16"/>
  <c r="Z214" i="16"/>
  <c r="AA214" i="16"/>
  <c r="AB214" i="16"/>
  <c r="AC214" i="16"/>
  <c r="E215" i="16"/>
  <c r="F215" i="16"/>
  <c r="G215" i="16"/>
  <c r="H215" i="16"/>
  <c r="I215" i="16"/>
  <c r="J215" i="16"/>
  <c r="K215" i="16"/>
  <c r="L215" i="16"/>
  <c r="M215" i="16"/>
  <c r="N215" i="16"/>
  <c r="O215" i="16"/>
  <c r="P215" i="16"/>
  <c r="Q215" i="16"/>
  <c r="R215" i="16"/>
  <c r="S215" i="16"/>
  <c r="T215" i="16"/>
  <c r="U215" i="16"/>
  <c r="V215" i="16"/>
  <c r="W215" i="16"/>
  <c r="X215" i="16"/>
  <c r="Y215" i="16"/>
  <c r="Z215" i="16"/>
  <c r="AA215" i="16"/>
  <c r="AB215" i="16"/>
  <c r="AC215" i="16"/>
  <c r="E216" i="16"/>
  <c r="F216" i="16"/>
  <c r="G216" i="16"/>
  <c r="H216" i="16"/>
  <c r="I216" i="16"/>
  <c r="J216" i="16"/>
  <c r="K216" i="16"/>
  <c r="L216" i="16"/>
  <c r="M216" i="16"/>
  <c r="N216" i="16"/>
  <c r="O216" i="16"/>
  <c r="P216" i="16"/>
  <c r="Q216" i="16"/>
  <c r="R216" i="16"/>
  <c r="S216" i="16"/>
  <c r="T216" i="16"/>
  <c r="U216" i="16"/>
  <c r="V216" i="16"/>
  <c r="W216" i="16"/>
  <c r="X216" i="16"/>
  <c r="Y216" i="16"/>
  <c r="Z216" i="16"/>
  <c r="AA216" i="16"/>
  <c r="AB216" i="16"/>
  <c r="AC216" i="16"/>
  <c r="E217" i="16"/>
  <c r="F217" i="16"/>
  <c r="G217" i="16"/>
  <c r="H217" i="16"/>
  <c r="I217" i="16"/>
  <c r="J217" i="16"/>
  <c r="K217" i="16"/>
  <c r="L217" i="16"/>
  <c r="M217" i="16"/>
  <c r="N217" i="16"/>
  <c r="O217" i="16"/>
  <c r="P217" i="16"/>
  <c r="Q217" i="16"/>
  <c r="R217" i="16"/>
  <c r="S217" i="16"/>
  <c r="T217" i="16"/>
  <c r="U217" i="16"/>
  <c r="V217" i="16"/>
  <c r="W217" i="16"/>
  <c r="X217" i="16"/>
  <c r="Y217" i="16"/>
  <c r="Z217" i="16"/>
  <c r="AA217" i="16"/>
  <c r="AB217" i="16"/>
  <c r="AC217" i="16"/>
  <c r="E218" i="16"/>
  <c r="F218" i="16"/>
  <c r="G218" i="16"/>
  <c r="H218" i="16"/>
  <c r="I218" i="16"/>
  <c r="J218" i="16"/>
  <c r="K218" i="16"/>
  <c r="L218" i="16"/>
  <c r="M218" i="16"/>
  <c r="N218" i="16"/>
  <c r="O218" i="16"/>
  <c r="P218" i="16"/>
  <c r="Q218" i="16"/>
  <c r="R218" i="16"/>
  <c r="S218" i="16"/>
  <c r="T218" i="16"/>
  <c r="U218" i="16"/>
  <c r="V218" i="16"/>
  <c r="W218" i="16"/>
  <c r="X218" i="16"/>
  <c r="Y218" i="16"/>
  <c r="Z218" i="16"/>
  <c r="AA218" i="16"/>
  <c r="AB218" i="16"/>
  <c r="AC218" i="16"/>
  <c r="E219" i="16"/>
  <c r="F219" i="16"/>
  <c r="G219" i="16"/>
  <c r="H219" i="16"/>
  <c r="I219" i="16"/>
  <c r="J219" i="16"/>
  <c r="K219" i="16"/>
  <c r="L219" i="16"/>
  <c r="M219" i="16"/>
  <c r="N219" i="16"/>
  <c r="O219" i="16"/>
  <c r="P219" i="16"/>
  <c r="Q219" i="16"/>
  <c r="R219" i="16"/>
  <c r="S219" i="16"/>
  <c r="T219" i="16"/>
  <c r="U219" i="16"/>
  <c r="V219" i="16"/>
  <c r="W219" i="16"/>
  <c r="X219" i="16"/>
  <c r="Y219" i="16"/>
  <c r="Z219" i="16"/>
  <c r="AA219" i="16"/>
  <c r="AB219" i="16"/>
  <c r="AC219" i="16"/>
  <c r="E220" i="16"/>
  <c r="F220" i="16"/>
  <c r="G220" i="16"/>
  <c r="H220" i="16"/>
  <c r="I220" i="16"/>
  <c r="J220" i="16"/>
  <c r="K220" i="16"/>
  <c r="L220" i="16"/>
  <c r="M220" i="16"/>
  <c r="N220" i="16"/>
  <c r="O220" i="16"/>
  <c r="P220" i="16"/>
  <c r="Q220" i="16"/>
  <c r="R220" i="16"/>
  <c r="S220" i="16"/>
  <c r="T220" i="16"/>
  <c r="U220" i="16"/>
  <c r="V220" i="16"/>
  <c r="W220" i="16"/>
  <c r="X220" i="16"/>
  <c r="Y220" i="16"/>
  <c r="Z220" i="16"/>
  <c r="AA220" i="16"/>
  <c r="AB220" i="16"/>
  <c r="AC220" i="16"/>
  <c r="E221" i="16"/>
  <c r="F221" i="16"/>
  <c r="G221" i="16"/>
  <c r="H221" i="16"/>
  <c r="I221" i="16"/>
  <c r="J221" i="16"/>
  <c r="K221" i="16"/>
  <c r="L221" i="16"/>
  <c r="M221" i="16"/>
  <c r="N221" i="16"/>
  <c r="O221" i="16"/>
  <c r="P221" i="16"/>
  <c r="Q221" i="16"/>
  <c r="R221" i="16"/>
  <c r="S221" i="16"/>
  <c r="T221" i="16"/>
  <c r="U221" i="16"/>
  <c r="V221" i="16"/>
  <c r="W221" i="16"/>
  <c r="X221" i="16"/>
  <c r="Y221" i="16"/>
  <c r="Z221" i="16"/>
  <c r="AA221" i="16"/>
  <c r="AB221" i="16"/>
  <c r="AC221" i="16"/>
  <c r="E222" i="16"/>
  <c r="F222" i="16"/>
  <c r="G222" i="16"/>
  <c r="H222" i="16"/>
  <c r="I222" i="16"/>
  <c r="J222" i="16"/>
  <c r="K222" i="16"/>
  <c r="L222" i="16"/>
  <c r="M222" i="16"/>
  <c r="N222" i="16"/>
  <c r="O222" i="16"/>
  <c r="P222" i="16"/>
  <c r="Q222" i="16"/>
  <c r="R222" i="16"/>
  <c r="S222" i="16"/>
  <c r="T222" i="16"/>
  <c r="U222" i="16"/>
  <c r="V222" i="16"/>
  <c r="W222" i="16"/>
  <c r="X222" i="16"/>
  <c r="Y222" i="16"/>
  <c r="Z222" i="16"/>
  <c r="AA222" i="16"/>
  <c r="AB222" i="16"/>
  <c r="AC222" i="16"/>
  <c r="E223" i="16"/>
  <c r="F223" i="16"/>
  <c r="G223" i="16"/>
  <c r="H223" i="16"/>
  <c r="I223" i="16"/>
  <c r="J223" i="16"/>
  <c r="K223" i="16"/>
  <c r="L223" i="16"/>
  <c r="M223" i="16"/>
  <c r="N223" i="16"/>
  <c r="O223" i="16"/>
  <c r="P223" i="16"/>
  <c r="Q223" i="16"/>
  <c r="R223" i="16"/>
  <c r="S223" i="16"/>
  <c r="T223" i="16"/>
  <c r="U223" i="16"/>
  <c r="V223" i="16"/>
  <c r="W223" i="16"/>
  <c r="X223" i="16"/>
  <c r="Y223" i="16"/>
  <c r="Z223" i="16"/>
  <c r="AA223" i="16"/>
  <c r="AB223" i="16"/>
  <c r="AC223" i="16"/>
  <c r="E224" i="16"/>
  <c r="F224" i="16"/>
  <c r="G224" i="16"/>
  <c r="H224" i="16"/>
  <c r="I224" i="16"/>
  <c r="J224" i="16"/>
  <c r="K224" i="16"/>
  <c r="L224" i="16"/>
  <c r="M224" i="16"/>
  <c r="N224" i="16"/>
  <c r="O224" i="16"/>
  <c r="P224" i="16"/>
  <c r="Q224" i="16"/>
  <c r="R224" i="16"/>
  <c r="S224" i="16"/>
  <c r="T224" i="16"/>
  <c r="U224" i="16"/>
  <c r="V224" i="16"/>
  <c r="W224" i="16"/>
  <c r="X224" i="16"/>
  <c r="Y224" i="16"/>
  <c r="Z224" i="16"/>
  <c r="AA224" i="16"/>
  <c r="AB224" i="16"/>
  <c r="AC224" i="16"/>
  <c r="E225" i="16"/>
  <c r="F225" i="16"/>
  <c r="G225" i="16"/>
  <c r="H225" i="16"/>
  <c r="I225" i="16"/>
  <c r="J225" i="16"/>
  <c r="K225" i="16"/>
  <c r="L225" i="16"/>
  <c r="M225" i="16"/>
  <c r="N225" i="16"/>
  <c r="O225" i="16"/>
  <c r="P225" i="16"/>
  <c r="Q225" i="16"/>
  <c r="R225" i="16"/>
  <c r="S225" i="16"/>
  <c r="T225" i="16"/>
  <c r="U225" i="16"/>
  <c r="V225" i="16"/>
  <c r="W225" i="16"/>
  <c r="X225" i="16"/>
  <c r="Y225" i="16"/>
  <c r="Z225" i="16"/>
  <c r="AA225" i="16"/>
  <c r="AB225" i="16"/>
  <c r="AC225" i="16"/>
  <c r="E226" i="16"/>
  <c r="F226" i="16"/>
  <c r="G226" i="16"/>
  <c r="H226" i="16"/>
  <c r="I226" i="16"/>
  <c r="J226" i="16"/>
  <c r="K226" i="16"/>
  <c r="L226" i="16"/>
  <c r="M226" i="16"/>
  <c r="N226" i="16"/>
  <c r="O226" i="16"/>
  <c r="P226" i="16"/>
  <c r="Q226" i="16"/>
  <c r="R226" i="16"/>
  <c r="S226" i="16"/>
  <c r="T226" i="16"/>
  <c r="U226" i="16"/>
  <c r="V226" i="16"/>
  <c r="W226" i="16"/>
  <c r="X226" i="16"/>
  <c r="Y226" i="16"/>
  <c r="Z226" i="16"/>
  <c r="AA226" i="16"/>
  <c r="AB226" i="16"/>
  <c r="AC226" i="16"/>
  <c r="E227" i="16"/>
  <c r="F227" i="16"/>
  <c r="G227" i="16"/>
  <c r="H227" i="16"/>
  <c r="I227" i="16"/>
  <c r="J227" i="16"/>
  <c r="K227" i="16"/>
  <c r="L227" i="16"/>
  <c r="M227" i="16"/>
  <c r="N227" i="16"/>
  <c r="O227" i="16"/>
  <c r="P227" i="16"/>
  <c r="Q227" i="16"/>
  <c r="R227" i="16"/>
  <c r="S227" i="16"/>
  <c r="T227" i="16"/>
  <c r="U227" i="16"/>
  <c r="V227" i="16"/>
  <c r="W227" i="16"/>
  <c r="X227" i="16"/>
  <c r="Y227" i="16"/>
  <c r="Z227" i="16"/>
  <c r="AA227" i="16"/>
  <c r="AB227" i="16"/>
  <c r="AC227" i="16"/>
  <c r="E228" i="16"/>
  <c r="F228" i="16"/>
  <c r="G228" i="16"/>
  <c r="H228" i="16"/>
  <c r="I228" i="16"/>
  <c r="J228" i="16"/>
  <c r="K228" i="16"/>
  <c r="L228" i="16"/>
  <c r="M228" i="16"/>
  <c r="N228" i="16"/>
  <c r="O228" i="16"/>
  <c r="P228" i="16"/>
  <c r="Q228" i="16"/>
  <c r="R228" i="16"/>
  <c r="S228" i="16"/>
  <c r="T228" i="16"/>
  <c r="U228" i="16"/>
  <c r="V228" i="16"/>
  <c r="W228" i="16"/>
  <c r="X228" i="16"/>
  <c r="Y228" i="16"/>
  <c r="Z228" i="16"/>
  <c r="AA228" i="16"/>
  <c r="AB228" i="16"/>
  <c r="AC228" i="16"/>
  <c r="E229" i="16"/>
  <c r="F229" i="16"/>
  <c r="G229" i="16"/>
  <c r="H229" i="16"/>
  <c r="I229" i="16"/>
  <c r="J229" i="16"/>
  <c r="K229" i="16"/>
  <c r="L229" i="16"/>
  <c r="M229" i="16"/>
  <c r="N229" i="16"/>
  <c r="O229" i="16"/>
  <c r="P229" i="16"/>
  <c r="Q229" i="16"/>
  <c r="R229" i="16"/>
  <c r="S229" i="16"/>
  <c r="T229" i="16"/>
  <c r="U229" i="16"/>
  <c r="V229" i="16"/>
  <c r="W229" i="16"/>
  <c r="X229" i="16"/>
  <c r="Y229" i="16"/>
  <c r="Z229" i="16"/>
  <c r="AA229" i="16"/>
  <c r="AB229" i="16"/>
  <c r="AC229" i="16"/>
  <c r="E230" i="16"/>
  <c r="F230" i="16"/>
  <c r="G230" i="16"/>
  <c r="H230" i="16"/>
  <c r="I230" i="16"/>
  <c r="J230" i="16"/>
  <c r="K230" i="16"/>
  <c r="L230" i="16"/>
  <c r="M230" i="16"/>
  <c r="N230" i="16"/>
  <c r="O230" i="16"/>
  <c r="P230" i="16"/>
  <c r="Q230" i="16"/>
  <c r="R230" i="16"/>
  <c r="S230" i="16"/>
  <c r="T230" i="16"/>
  <c r="U230" i="16"/>
  <c r="V230" i="16"/>
  <c r="W230" i="16"/>
  <c r="X230" i="16"/>
  <c r="Y230" i="16"/>
  <c r="Z230" i="16"/>
  <c r="AA230" i="16"/>
  <c r="AB230" i="16"/>
  <c r="AC230" i="16"/>
  <c r="E231" i="16"/>
  <c r="F231" i="16"/>
  <c r="G231" i="16"/>
  <c r="H231" i="16"/>
  <c r="I231" i="16"/>
  <c r="J231" i="16"/>
  <c r="K231" i="16"/>
  <c r="L231" i="16"/>
  <c r="M231" i="16"/>
  <c r="N231" i="16"/>
  <c r="O231" i="16"/>
  <c r="P231" i="16"/>
  <c r="Q231" i="16"/>
  <c r="R231" i="16"/>
  <c r="S231" i="16"/>
  <c r="T231" i="16"/>
  <c r="U231" i="16"/>
  <c r="V231" i="16"/>
  <c r="W231" i="16"/>
  <c r="X231" i="16"/>
  <c r="Y231" i="16"/>
  <c r="Z231" i="16"/>
  <c r="AA231" i="16"/>
  <c r="AB231" i="16"/>
  <c r="AC231" i="16"/>
  <c r="E232" i="16"/>
  <c r="F232" i="16"/>
  <c r="G232" i="16"/>
  <c r="H232" i="16"/>
  <c r="I232" i="16"/>
  <c r="J232" i="16"/>
  <c r="K232" i="16"/>
  <c r="L232" i="16"/>
  <c r="M232" i="16"/>
  <c r="N232" i="16"/>
  <c r="O232" i="16"/>
  <c r="P232" i="16"/>
  <c r="Q232" i="16"/>
  <c r="R232" i="16"/>
  <c r="S232" i="16"/>
  <c r="T232" i="16"/>
  <c r="U232" i="16"/>
  <c r="V232" i="16"/>
  <c r="W232" i="16"/>
  <c r="X232" i="16"/>
  <c r="Y232" i="16"/>
  <c r="Z232" i="16"/>
  <c r="AA232" i="16"/>
  <c r="AB232" i="16"/>
  <c r="AC232" i="16"/>
  <c r="E233" i="16"/>
  <c r="F233" i="16"/>
  <c r="G233" i="16"/>
  <c r="H233" i="16"/>
  <c r="I233" i="16"/>
  <c r="J233" i="16"/>
  <c r="K233" i="16"/>
  <c r="L233" i="16"/>
  <c r="M233" i="16"/>
  <c r="N233" i="16"/>
  <c r="O233" i="16"/>
  <c r="P233" i="16"/>
  <c r="Q233" i="16"/>
  <c r="R233" i="16"/>
  <c r="S233" i="16"/>
  <c r="T233" i="16"/>
  <c r="U233" i="16"/>
  <c r="V233" i="16"/>
  <c r="W233" i="16"/>
  <c r="X233" i="16"/>
  <c r="Y233" i="16"/>
  <c r="Z233" i="16"/>
  <c r="AA233" i="16"/>
  <c r="AB233" i="16"/>
  <c r="AC233" i="16"/>
  <c r="E234" i="16"/>
  <c r="F234" i="16"/>
  <c r="G234" i="16"/>
  <c r="H234" i="16"/>
  <c r="I234" i="16"/>
  <c r="J234" i="16"/>
  <c r="K234" i="16"/>
  <c r="L234" i="16"/>
  <c r="M234" i="16"/>
  <c r="N234" i="16"/>
  <c r="O234" i="16"/>
  <c r="P234" i="16"/>
  <c r="Q234" i="16"/>
  <c r="R234" i="16"/>
  <c r="S234" i="16"/>
  <c r="T234" i="16"/>
  <c r="U234" i="16"/>
  <c r="V234" i="16"/>
  <c r="W234" i="16"/>
  <c r="X234" i="16"/>
  <c r="Y234" i="16"/>
  <c r="Z234" i="16"/>
  <c r="AA234" i="16"/>
  <c r="AB234" i="16"/>
  <c r="AC234" i="16"/>
  <c r="E235" i="16"/>
  <c r="F235" i="16"/>
  <c r="G235" i="16"/>
  <c r="H235" i="16"/>
  <c r="I235" i="16"/>
  <c r="J235" i="16"/>
  <c r="K235" i="16"/>
  <c r="L235" i="16"/>
  <c r="M235" i="16"/>
  <c r="N235" i="16"/>
  <c r="O235" i="16"/>
  <c r="P235" i="16"/>
  <c r="Q235" i="16"/>
  <c r="R235" i="16"/>
  <c r="S235" i="16"/>
  <c r="T235" i="16"/>
  <c r="U235" i="16"/>
  <c r="V235" i="16"/>
  <c r="W235" i="16"/>
  <c r="X235" i="16"/>
  <c r="Y235" i="16"/>
  <c r="Z235" i="16"/>
  <c r="AA235" i="16"/>
  <c r="AB235" i="16"/>
  <c r="AC235" i="16"/>
  <c r="E236" i="16"/>
  <c r="F236" i="16"/>
  <c r="G236" i="16"/>
  <c r="H236" i="16"/>
  <c r="I236" i="16"/>
  <c r="J236" i="16"/>
  <c r="K236" i="16"/>
  <c r="L236" i="16"/>
  <c r="M236" i="16"/>
  <c r="N236" i="16"/>
  <c r="O236" i="16"/>
  <c r="P236" i="16"/>
  <c r="Q236" i="16"/>
  <c r="R236" i="16"/>
  <c r="S236" i="16"/>
  <c r="T236" i="16"/>
  <c r="U236" i="16"/>
  <c r="V236" i="16"/>
  <c r="W236" i="16"/>
  <c r="X236" i="16"/>
  <c r="Y236" i="16"/>
  <c r="Z236" i="16"/>
  <c r="AA236" i="16"/>
  <c r="AB236" i="16"/>
  <c r="AC236" i="16"/>
  <c r="E237" i="16"/>
  <c r="F237" i="16"/>
  <c r="G237" i="16"/>
  <c r="H237" i="16"/>
  <c r="I237" i="16"/>
  <c r="J237" i="16"/>
  <c r="K237" i="16"/>
  <c r="L237" i="16"/>
  <c r="M237" i="16"/>
  <c r="N237" i="16"/>
  <c r="O237" i="16"/>
  <c r="P237" i="16"/>
  <c r="Q237" i="16"/>
  <c r="R237" i="16"/>
  <c r="S237" i="16"/>
  <c r="T237" i="16"/>
  <c r="U237" i="16"/>
  <c r="V237" i="16"/>
  <c r="W237" i="16"/>
  <c r="X237" i="16"/>
  <c r="Y237" i="16"/>
  <c r="Z237" i="16"/>
  <c r="AA237" i="16"/>
  <c r="AB237" i="16"/>
  <c r="AC237" i="16"/>
  <c r="E238" i="16"/>
  <c r="F238" i="16"/>
  <c r="G238" i="16"/>
  <c r="H238" i="16"/>
  <c r="I238" i="16"/>
  <c r="J238" i="16"/>
  <c r="K238" i="16"/>
  <c r="L238" i="16"/>
  <c r="M238" i="16"/>
  <c r="N238" i="16"/>
  <c r="O238" i="16"/>
  <c r="P238" i="16"/>
  <c r="Q238" i="16"/>
  <c r="R238" i="16"/>
  <c r="S238" i="16"/>
  <c r="T238" i="16"/>
  <c r="U238" i="16"/>
  <c r="V238" i="16"/>
  <c r="W238" i="16"/>
  <c r="X238" i="16"/>
  <c r="Y238" i="16"/>
  <c r="Z238" i="16"/>
  <c r="AA238" i="16"/>
  <c r="AB238" i="16"/>
  <c r="AC238" i="16"/>
  <c r="E239" i="16"/>
  <c r="F239" i="16"/>
  <c r="G239" i="16"/>
  <c r="H239" i="16"/>
  <c r="I239" i="16"/>
  <c r="J239" i="16"/>
  <c r="K239" i="16"/>
  <c r="L239" i="16"/>
  <c r="M239" i="16"/>
  <c r="N239" i="16"/>
  <c r="O239" i="16"/>
  <c r="P239" i="16"/>
  <c r="Q239" i="16"/>
  <c r="R239" i="16"/>
  <c r="S239" i="16"/>
  <c r="T239" i="16"/>
  <c r="U239" i="16"/>
  <c r="V239" i="16"/>
  <c r="W239" i="16"/>
  <c r="X239" i="16"/>
  <c r="Y239" i="16"/>
  <c r="Z239" i="16"/>
  <c r="AA239" i="16"/>
  <c r="AB239" i="16"/>
  <c r="AC239" i="16"/>
  <c r="E240" i="16"/>
  <c r="F240" i="16"/>
  <c r="G240" i="16"/>
  <c r="H240" i="16"/>
  <c r="I240" i="16"/>
  <c r="J240" i="16"/>
  <c r="K240" i="16"/>
  <c r="L240" i="16"/>
  <c r="M240" i="16"/>
  <c r="N240" i="16"/>
  <c r="O240" i="16"/>
  <c r="P240" i="16"/>
  <c r="Q240" i="16"/>
  <c r="R240" i="16"/>
  <c r="S240" i="16"/>
  <c r="T240" i="16"/>
  <c r="U240" i="16"/>
  <c r="V240" i="16"/>
  <c r="W240" i="16"/>
  <c r="X240" i="16"/>
  <c r="Y240" i="16"/>
  <c r="Z240" i="16"/>
  <c r="AA240" i="16"/>
  <c r="AB240" i="16"/>
  <c r="AC240" i="16"/>
  <c r="E241" i="16"/>
  <c r="F241" i="16"/>
  <c r="G241" i="16"/>
  <c r="H241" i="16"/>
  <c r="I241" i="16"/>
  <c r="J241" i="16"/>
  <c r="K241" i="16"/>
  <c r="L241" i="16"/>
  <c r="M241" i="16"/>
  <c r="N241" i="16"/>
  <c r="O241" i="16"/>
  <c r="P241" i="16"/>
  <c r="Q241" i="16"/>
  <c r="R241" i="16"/>
  <c r="S241" i="16"/>
  <c r="T241" i="16"/>
  <c r="U241" i="16"/>
  <c r="V241" i="16"/>
  <c r="W241" i="16"/>
  <c r="X241" i="16"/>
  <c r="Y241" i="16"/>
  <c r="Z241" i="16"/>
  <c r="AA241" i="16"/>
  <c r="AB241" i="16"/>
  <c r="AC241" i="16"/>
  <c r="E242" i="16"/>
  <c r="F242" i="16"/>
  <c r="G242" i="16"/>
  <c r="H242" i="16"/>
  <c r="I242" i="16"/>
  <c r="J242" i="16"/>
  <c r="K242" i="16"/>
  <c r="L242" i="16"/>
  <c r="M242" i="16"/>
  <c r="N242" i="16"/>
  <c r="O242" i="16"/>
  <c r="P242" i="16"/>
  <c r="Q242" i="16"/>
  <c r="R242" i="16"/>
  <c r="S242" i="16"/>
  <c r="T242" i="16"/>
  <c r="U242" i="16"/>
  <c r="V242" i="16"/>
  <c r="W242" i="16"/>
  <c r="X242" i="16"/>
  <c r="Y242" i="16"/>
  <c r="Z242" i="16"/>
  <c r="AA242" i="16"/>
  <c r="AB242" i="16"/>
  <c r="AC242" i="16"/>
  <c r="E243" i="16"/>
  <c r="F243" i="16"/>
  <c r="G243" i="16"/>
  <c r="H243" i="16"/>
  <c r="I243" i="16"/>
  <c r="J243" i="16"/>
  <c r="K243" i="16"/>
  <c r="L243" i="16"/>
  <c r="M243" i="16"/>
  <c r="N243" i="16"/>
  <c r="O243" i="16"/>
  <c r="P243" i="16"/>
  <c r="Q243" i="16"/>
  <c r="R243" i="16"/>
  <c r="S243" i="16"/>
  <c r="T243" i="16"/>
  <c r="U243" i="16"/>
  <c r="V243" i="16"/>
  <c r="W243" i="16"/>
  <c r="X243" i="16"/>
  <c r="Y243" i="16"/>
  <c r="Z243" i="16"/>
  <c r="AA243" i="16"/>
  <c r="AB243" i="16"/>
  <c r="AC243" i="16"/>
  <c r="E244" i="16"/>
  <c r="F244" i="16"/>
  <c r="G244" i="16"/>
  <c r="H244" i="16"/>
  <c r="I244" i="16"/>
  <c r="J244" i="16"/>
  <c r="K244" i="16"/>
  <c r="L244" i="16"/>
  <c r="M244" i="16"/>
  <c r="N244" i="16"/>
  <c r="O244" i="16"/>
  <c r="P244" i="16"/>
  <c r="Q244" i="16"/>
  <c r="R244" i="16"/>
  <c r="S244" i="16"/>
  <c r="T244" i="16"/>
  <c r="U244" i="16"/>
  <c r="V244" i="16"/>
  <c r="W244" i="16"/>
  <c r="X244" i="16"/>
  <c r="Y244" i="16"/>
  <c r="Z244" i="16"/>
  <c r="AA244" i="16"/>
  <c r="AB244" i="16"/>
  <c r="AC244" i="16"/>
  <c r="E245" i="16"/>
  <c r="F245" i="16"/>
  <c r="G245" i="16"/>
  <c r="H245" i="16"/>
  <c r="I245" i="16"/>
  <c r="J245" i="16"/>
  <c r="K245" i="16"/>
  <c r="L245" i="16"/>
  <c r="M245" i="16"/>
  <c r="N245" i="16"/>
  <c r="O245" i="16"/>
  <c r="P245" i="16"/>
  <c r="Q245" i="16"/>
  <c r="R245" i="16"/>
  <c r="S245" i="16"/>
  <c r="T245" i="16"/>
  <c r="U245" i="16"/>
  <c r="V245" i="16"/>
  <c r="W245" i="16"/>
  <c r="X245" i="16"/>
  <c r="Y245" i="16"/>
  <c r="Z245" i="16"/>
  <c r="AA245" i="16"/>
  <c r="AB245" i="16"/>
  <c r="AC245" i="16"/>
  <c r="E246" i="16"/>
  <c r="F246" i="16"/>
  <c r="G246" i="16"/>
  <c r="H246" i="16"/>
  <c r="I246" i="16"/>
  <c r="J246" i="16"/>
  <c r="K246" i="16"/>
  <c r="L246" i="16"/>
  <c r="M246" i="16"/>
  <c r="N246" i="16"/>
  <c r="O246" i="16"/>
  <c r="P246" i="16"/>
  <c r="Q246" i="16"/>
  <c r="R246" i="16"/>
  <c r="S246" i="16"/>
  <c r="T246" i="16"/>
  <c r="U246" i="16"/>
  <c r="V246" i="16"/>
  <c r="W246" i="16"/>
  <c r="X246" i="16"/>
  <c r="Y246" i="16"/>
  <c r="Z246" i="16"/>
  <c r="AA246" i="16"/>
  <c r="AB246" i="16"/>
  <c r="AC246" i="16"/>
  <c r="E247" i="16"/>
  <c r="F247" i="16"/>
  <c r="G247" i="16"/>
  <c r="H247" i="16"/>
  <c r="I247" i="16"/>
  <c r="J247" i="16"/>
  <c r="K247" i="16"/>
  <c r="L247" i="16"/>
  <c r="M247" i="16"/>
  <c r="N247" i="16"/>
  <c r="O247" i="16"/>
  <c r="P247" i="16"/>
  <c r="Q247" i="16"/>
  <c r="R247" i="16"/>
  <c r="S247" i="16"/>
  <c r="T247" i="16"/>
  <c r="U247" i="16"/>
  <c r="V247" i="16"/>
  <c r="W247" i="16"/>
  <c r="X247" i="16"/>
  <c r="Y247" i="16"/>
  <c r="Z247" i="16"/>
  <c r="AA247" i="16"/>
  <c r="AB247" i="16"/>
  <c r="AC247" i="16"/>
  <c r="E248" i="16"/>
  <c r="F248" i="16"/>
  <c r="G248" i="16"/>
  <c r="H248" i="16"/>
  <c r="I248" i="16"/>
  <c r="J248" i="16"/>
  <c r="K248" i="16"/>
  <c r="L248" i="16"/>
  <c r="M248" i="16"/>
  <c r="N248" i="16"/>
  <c r="O248" i="16"/>
  <c r="P248" i="16"/>
  <c r="Q248" i="16"/>
  <c r="R248" i="16"/>
  <c r="S248" i="16"/>
  <c r="T248" i="16"/>
  <c r="U248" i="16"/>
  <c r="V248" i="16"/>
  <c r="W248" i="16"/>
  <c r="X248" i="16"/>
  <c r="Y248" i="16"/>
  <c r="Z248" i="16"/>
  <c r="AA248" i="16"/>
  <c r="AB248" i="16"/>
  <c r="AC248" i="16"/>
  <c r="E249" i="16"/>
  <c r="F249" i="16"/>
  <c r="G249" i="16"/>
  <c r="H249" i="16"/>
  <c r="I249" i="16"/>
  <c r="J249" i="16"/>
  <c r="K249" i="16"/>
  <c r="L249" i="16"/>
  <c r="M249" i="16"/>
  <c r="N249" i="16"/>
  <c r="O249" i="16"/>
  <c r="P249" i="16"/>
  <c r="Q249" i="16"/>
  <c r="R249" i="16"/>
  <c r="S249" i="16"/>
  <c r="T249" i="16"/>
  <c r="U249" i="16"/>
  <c r="V249" i="16"/>
  <c r="W249" i="16"/>
  <c r="X249" i="16"/>
  <c r="Y249" i="16"/>
  <c r="Z249" i="16"/>
  <c r="AA249" i="16"/>
  <c r="AB249" i="16"/>
  <c r="AC249" i="16"/>
  <c r="E250" i="16"/>
  <c r="F250" i="16"/>
  <c r="G250" i="16"/>
  <c r="H250" i="16"/>
  <c r="I250" i="16"/>
  <c r="J250" i="16"/>
  <c r="K250" i="16"/>
  <c r="L250" i="16"/>
  <c r="M250" i="16"/>
  <c r="N250" i="16"/>
  <c r="O250" i="16"/>
  <c r="P250" i="16"/>
  <c r="Q250" i="16"/>
  <c r="R250" i="16"/>
  <c r="S250" i="16"/>
  <c r="T250" i="16"/>
  <c r="U250" i="16"/>
  <c r="V250" i="16"/>
  <c r="W250" i="16"/>
  <c r="X250" i="16"/>
  <c r="Y250" i="16"/>
  <c r="Z250" i="16"/>
  <c r="AA250" i="16"/>
  <c r="AB250" i="16"/>
  <c r="AC250" i="16"/>
  <c r="E251" i="16"/>
  <c r="F251" i="16"/>
  <c r="G251" i="16"/>
  <c r="H251" i="16"/>
  <c r="I251" i="16"/>
  <c r="J251" i="16"/>
  <c r="K251" i="16"/>
  <c r="L251" i="16"/>
  <c r="M251" i="16"/>
  <c r="N251" i="16"/>
  <c r="O251" i="16"/>
  <c r="P251" i="16"/>
  <c r="Q251" i="16"/>
  <c r="R251" i="16"/>
  <c r="S251" i="16"/>
  <c r="T251" i="16"/>
  <c r="U251" i="16"/>
  <c r="V251" i="16"/>
  <c r="W251" i="16"/>
  <c r="X251" i="16"/>
  <c r="Y251" i="16"/>
  <c r="Z251" i="16"/>
  <c r="AA251" i="16"/>
  <c r="AB251" i="16"/>
  <c r="AC251" i="16"/>
  <c r="E252" i="16"/>
  <c r="F252" i="16"/>
  <c r="G252" i="16"/>
  <c r="H252" i="16"/>
  <c r="I252" i="16"/>
  <c r="J252" i="16"/>
  <c r="K252" i="16"/>
  <c r="L252" i="16"/>
  <c r="M252" i="16"/>
  <c r="N252" i="16"/>
  <c r="O252" i="16"/>
  <c r="P252" i="16"/>
  <c r="Q252" i="16"/>
  <c r="R252" i="16"/>
  <c r="S252" i="16"/>
  <c r="T252" i="16"/>
  <c r="U252" i="16"/>
  <c r="V252" i="16"/>
  <c r="W252" i="16"/>
  <c r="X252" i="16"/>
  <c r="Y252" i="16"/>
  <c r="Z252" i="16"/>
  <c r="AA252" i="16"/>
  <c r="AB252" i="16"/>
  <c r="AC252" i="16"/>
  <c r="E253" i="16"/>
  <c r="F253" i="16"/>
  <c r="G253" i="16"/>
  <c r="H253" i="16"/>
  <c r="I253" i="16"/>
  <c r="J253" i="16"/>
  <c r="K253" i="16"/>
  <c r="L253" i="16"/>
  <c r="M253" i="16"/>
  <c r="N253" i="16"/>
  <c r="O253" i="16"/>
  <c r="P253" i="16"/>
  <c r="Q253" i="16"/>
  <c r="R253" i="16"/>
  <c r="S253" i="16"/>
  <c r="T253" i="16"/>
  <c r="U253" i="16"/>
  <c r="V253" i="16"/>
  <c r="W253" i="16"/>
  <c r="X253" i="16"/>
  <c r="Y253" i="16"/>
  <c r="Z253" i="16"/>
  <c r="AA253" i="16"/>
  <c r="AB253" i="16"/>
  <c r="AC253" i="16"/>
  <c r="E254" i="16"/>
  <c r="F254" i="16"/>
  <c r="G254" i="16"/>
  <c r="H254" i="16"/>
  <c r="I254" i="16"/>
  <c r="J254" i="16"/>
  <c r="K254" i="16"/>
  <c r="L254" i="16"/>
  <c r="M254" i="16"/>
  <c r="N254" i="16"/>
  <c r="O254" i="16"/>
  <c r="P254" i="16"/>
  <c r="Q254" i="16"/>
  <c r="R254" i="16"/>
  <c r="S254" i="16"/>
  <c r="T254" i="16"/>
  <c r="U254" i="16"/>
  <c r="V254" i="16"/>
  <c r="W254" i="16"/>
  <c r="X254" i="16"/>
  <c r="Y254" i="16"/>
  <c r="Z254" i="16"/>
  <c r="AA254" i="16"/>
  <c r="AB254" i="16"/>
  <c r="AC254" i="16"/>
  <c r="E255" i="16"/>
  <c r="F255" i="16"/>
  <c r="G255" i="16"/>
  <c r="H255" i="16"/>
  <c r="I255" i="16"/>
  <c r="J255" i="16"/>
  <c r="K255" i="16"/>
  <c r="L255" i="16"/>
  <c r="M255" i="16"/>
  <c r="N255" i="16"/>
  <c r="O255" i="16"/>
  <c r="P255" i="16"/>
  <c r="Q255" i="16"/>
  <c r="R255" i="16"/>
  <c r="S255" i="16"/>
  <c r="T255" i="16"/>
  <c r="U255" i="16"/>
  <c r="V255" i="16"/>
  <c r="W255" i="16"/>
  <c r="X255" i="16"/>
  <c r="Y255" i="16"/>
  <c r="Z255" i="16"/>
  <c r="AA255" i="16"/>
  <c r="AB255" i="16"/>
  <c r="AC255" i="16"/>
  <c r="E256" i="16"/>
  <c r="F256" i="16"/>
  <c r="G256" i="16"/>
  <c r="H256" i="16"/>
  <c r="I256" i="16"/>
  <c r="J256" i="16"/>
  <c r="K256" i="16"/>
  <c r="L256" i="16"/>
  <c r="M256" i="16"/>
  <c r="N256" i="16"/>
  <c r="O256" i="16"/>
  <c r="P256" i="16"/>
  <c r="Q256" i="16"/>
  <c r="R256" i="16"/>
  <c r="S256" i="16"/>
  <c r="T256" i="16"/>
  <c r="U256" i="16"/>
  <c r="V256" i="16"/>
  <c r="W256" i="16"/>
  <c r="X256" i="16"/>
  <c r="Y256" i="16"/>
  <c r="Z256" i="16"/>
  <c r="AA256" i="16"/>
  <c r="AB256" i="16"/>
  <c r="AC256" i="16"/>
  <c r="E257" i="16"/>
  <c r="F257" i="16"/>
  <c r="G257" i="16"/>
  <c r="H257" i="16"/>
  <c r="I257" i="16"/>
  <c r="J257" i="16"/>
  <c r="K257" i="16"/>
  <c r="L257" i="16"/>
  <c r="M257" i="16"/>
  <c r="N257" i="16"/>
  <c r="O257" i="16"/>
  <c r="P257" i="16"/>
  <c r="Q257" i="16"/>
  <c r="R257" i="16"/>
  <c r="S257" i="16"/>
  <c r="T257" i="16"/>
  <c r="U257" i="16"/>
  <c r="V257" i="16"/>
  <c r="W257" i="16"/>
  <c r="X257" i="16"/>
  <c r="Y257" i="16"/>
  <c r="Z257" i="16"/>
  <c r="AA257" i="16"/>
  <c r="AB257" i="16"/>
  <c r="AC257" i="16"/>
  <c r="E258" i="16"/>
  <c r="F258" i="16"/>
  <c r="G258" i="16"/>
  <c r="H258" i="16"/>
  <c r="I258" i="16"/>
  <c r="J258" i="16"/>
  <c r="K258" i="16"/>
  <c r="L258" i="16"/>
  <c r="M258" i="16"/>
  <c r="N258" i="16"/>
  <c r="O258" i="16"/>
  <c r="P258" i="16"/>
  <c r="Q258" i="16"/>
  <c r="R258" i="16"/>
  <c r="S258" i="16"/>
  <c r="T258" i="16"/>
  <c r="U258" i="16"/>
  <c r="V258" i="16"/>
  <c r="W258" i="16"/>
  <c r="X258" i="16"/>
  <c r="Y258" i="16"/>
  <c r="Z258" i="16"/>
  <c r="AA258" i="16"/>
  <c r="AB258" i="16"/>
  <c r="AC258" i="16"/>
  <c r="E259" i="16"/>
  <c r="F259" i="16"/>
  <c r="G259" i="16"/>
  <c r="H259" i="16"/>
  <c r="I259" i="16"/>
  <c r="J259" i="16"/>
  <c r="K259" i="16"/>
  <c r="L259" i="16"/>
  <c r="M259" i="16"/>
  <c r="N259" i="16"/>
  <c r="O259" i="16"/>
  <c r="P259" i="16"/>
  <c r="Q259" i="16"/>
  <c r="R259" i="16"/>
  <c r="S259" i="16"/>
  <c r="T259" i="16"/>
  <c r="U259" i="16"/>
  <c r="V259" i="16"/>
  <c r="W259" i="16"/>
  <c r="X259" i="16"/>
  <c r="Y259" i="16"/>
  <c r="Z259" i="16"/>
  <c r="AA259" i="16"/>
  <c r="AB259" i="16"/>
  <c r="AC259" i="16"/>
  <c r="E260" i="16"/>
  <c r="F260" i="16"/>
  <c r="G260" i="16"/>
  <c r="H260" i="16"/>
  <c r="I260" i="16"/>
  <c r="J260" i="16"/>
  <c r="K260" i="16"/>
  <c r="L260" i="16"/>
  <c r="M260" i="16"/>
  <c r="N260" i="16"/>
  <c r="O260" i="16"/>
  <c r="P260" i="16"/>
  <c r="Q260" i="16"/>
  <c r="R260" i="16"/>
  <c r="S260" i="16"/>
  <c r="T260" i="16"/>
  <c r="U260" i="16"/>
  <c r="V260" i="16"/>
  <c r="W260" i="16"/>
  <c r="X260" i="16"/>
  <c r="Y260" i="16"/>
  <c r="Z260" i="16"/>
  <c r="AA260" i="16"/>
  <c r="AB260" i="16"/>
  <c r="AC260" i="16"/>
  <c r="E261" i="16"/>
  <c r="F261" i="16"/>
  <c r="G261" i="16"/>
  <c r="H261" i="16"/>
  <c r="I261" i="16"/>
  <c r="J261" i="16"/>
  <c r="K261" i="16"/>
  <c r="L261" i="16"/>
  <c r="M261" i="16"/>
  <c r="N261" i="16"/>
  <c r="O261" i="16"/>
  <c r="P261" i="16"/>
  <c r="Q261" i="16"/>
  <c r="R261" i="16"/>
  <c r="S261" i="16"/>
  <c r="T261" i="16"/>
  <c r="U261" i="16"/>
  <c r="V261" i="16"/>
  <c r="W261" i="16"/>
  <c r="X261" i="16"/>
  <c r="Y261" i="16"/>
  <c r="Z261" i="16"/>
  <c r="AA261" i="16"/>
  <c r="AB261" i="16"/>
  <c r="AC261" i="16"/>
  <c r="E262" i="16"/>
  <c r="F262" i="16"/>
  <c r="G262" i="16"/>
  <c r="H262" i="16"/>
  <c r="I262" i="16"/>
  <c r="J262" i="16"/>
  <c r="K262" i="16"/>
  <c r="L262" i="16"/>
  <c r="M262" i="16"/>
  <c r="N262" i="16"/>
  <c r="O262" i="16"/>
  <c r="P262" i="16"/>
  <c r="Q262" i="16"/>
  <c r="R262" i="16"/>
  <c r="S262" i="16"/>
  <c r="T262" i="16"/>
  <c r="U262" i="16"/>
  <c r="V262" i="16"/>
  <c r="W262" i="16"/>
  <c r="X262" i="16"/>
  <c r="Y262" i="16"/>
  <c r="Z262" i="16"/>
  <c r="AA262" i="16"/>
  <c r="AB262" i="16"/>
  <c r="AC262" i="16"/>
  <c r="E263" i="16"/>
  <c r="F263" i="16"/>
  <c r="G263" i="16"/>
  <c r="H263" i="16"/>
  <c r="I263" i="16"/>
  <c r="J263" i="16"/>
  <c r="K263" i="16"/>
  <c r="L263" i="16"/>
  <c r="M263" i="16"/>
  <c r="N263" i="16"/>
  <c r="O263" i="16"/>
  <c r="P263" i="16"/>
  <c r="Q263" i="16"/>
  <c r="R263" i="16"/>
  <c r="S263" i="16"/>
  <c r="T263" i="16"/>
  <c r="U263" i="16"/>
  <c r="V263" i="16"/>
  <c r="W263" i="16"/>
  <c r="X263" i="16"/>
  <c r="Y263" i="16"/>
  <c r="Z263" i="16"/>
  <c r="AA263" i="16"/>
  <c r="AB263" i="16"/>
  <c r="AC263" i="16"/>
  <c r="E264" i="16"/>
  <c r="F264" i="16"/>
  <c r="G264" i="16"/>
  <c r="H264" i="16"/>
  <c r="I264" i="16"/>
  <c r="J264" i="16"/>
  <c r="K264" i="16"/>
  <c r="L264" i="16"/>
  <c r="M264" i="16"/>
  <c r="N264" i="16"/>
  <c r="O264" i="16"/>
  <c r="P264" i="16"/>
  <c r="Q264" i="16"/>
  <c r="R264" i="16"/>
  <c r="S264" i="16"/>
  <c r="T264" i="16"/>
  <c r="U264" i="16"/>
  <c r="V264" i="16"/>
  <c r="W264" i="16"/>
  <c r="X264" i="16"/>
  <c r="Y264" i="16"/>
  <c r="Z264" i="16"/>
  <c r="AA264" i="16"/>
  <c r="AB264" i="16"/>
  <c r="AC264" i="16"/>
  <c r="E265" i="16"/>
  <c r="F265" i="16"/>
  <c r="G265" i="16"/>
  <c r="H265" i="16"/>
  <c r="I265" i="16"/>
  <c r="J265" i="16"/>
  <c r="K265" i="16"/>
  <c r="L265" i="16"/>
  <c r="M265" i="16"/>
  <c r="N265" i="16"/>
  <c r="O265" i="16"/>
  <c r="P265" i="16"/>
  <c r="Q265" i="16"/>
  <c r="R265" i="16"/>
  <c r="S265" i="16"/>
  <c r="T265" i="16"/>
  <c r="U265" i="16"/>
  <c r="V265" i="16"/>
  <c r="W265" i="16"/>
  <c r="X265" i="16"/>
  <c r="Y265" i="16"/>
  <c r="Z265" i="16"/>
  <c r="AA265" i="16"/>
  <c r="AB265" i="16"/>
  <c r="AC265" i="16"/>
  <c r="E266" i="16"/>
  <c r="F266" i="16"/>
  <c r="G266" i="16"/>
  <c r="H266" i="16"/>
  <c r="I266" i="16"/>
  <c r="J266" i="16"/>
  <c r="K266" i="16"/>
  <c r="L266" i="16"/>
  <c r="M266" i="16"/>
  <c r="N266" i="16"/>
  <c r="O266" i="16"/>
  <c r="P266" i="16"/>
  <c r="Q266" i="16"/>
  <c r="R266" i="16"/>
  <c r="S266" i="16"/>
  <c r="T266" i="16"/>
  <c r="U266" i="16"/>
  <c r="V266" i="16"/>
  <c r="W266" i="16"/>
  <c r="X266" i="16"/>
  <c r="Y266" i="16"/>
  <c r="Z266" i="16"/>
  <c r="AA266" i="16"/>
  <c r="AB266" i="16"/>
  <c r="AC266" i="16"/>
  <c r="E267" i="16"/>
  <c r="F267" i="16"/>
  <c r="G267" i="16"/>
  <c r="H267" i="16"/>
  <c r="I267" i="16"/>
  <c r="J267" i="16"/>
  <c r="K267" i="16"/>
  <c r="L267" i="16"/>
  <c r="M267" i="16"/>
  <c r="N267" i="16"/>
  <c r="O267" i="16"/>
  <c r="P267" i="16"/>
  <c r="Q267" i="16"/>
  <c r="R267" i="16"/>
  <c r="S267" i="16"/>
  <c r="T267" i="16"/>
  <c r="U267" i="16"/>
  <c r="V267" i="16"/>
  <c r="W267" i="16"/>
  <c r="X267" i="16"/>
  <c r="Y267" i="16"/>
  <c r="Z267" i="16"/>
  <c r="AA267" i="16"/>
  <c r="AB267" i="16"/>
  <c r="AC267" i="16"/>
  <c r="E268" i="16"/>
  <c r="F268" i="16"/>
  <c r="G268" i="16"/>
  <c r="H268" i="16"/>
  <c r="I268" i="16"/>
  <c r="J268" i="16"/>
  <c r="K268" i="16"/>
  <c r="L268" i="16"/>
  <c r="M268" i="16"/>
  <c r="N268" i="16"/>
  <c r="O268" i="16"/>
  <c r="P268" i="16"/>
  <c r="Q268" i="16"/>
  <c r="R268" i="16"/>
  <c r="S268" i="16"/>
  <c r="T268" i="16"/>
  <c r="U268" i="16"/>
  <c r="V268" i="16"/>
  <c r="W268" i="16"/>
  <c r="X268" i="16"/>
  <c r="Y268" i="16"/>
  <c r="Z268" i="16"/>
  <c r="AA268" i="16"/>
  <c r="AB268" i="16"/>
  <c r="AC268" i="16"/>
  <c r="E269" i="16"/>
  <c r="F269" i="16"/>
  <c r="G269" i="16"/>
  <c r="H269" i="16"/>
  <c r="I269" i="16"/>
  <c r="J269" i="16"/>
  <c r="K269" i="16"/>
  <c r="L269" i="16"/>
  <c r="M269" i="16"/>
  <c r="N269" i="16"/>
  <c r="O269" i="16"/>
  <c r="P269" i="16"/>
  <c r="Q269" i="16"/>
  <c r="R269" i="16"/>
  <c r="S269" i="16"/>
  <c r="T269" i="16"/>
  <c r="U269" i="16"/>
  <c r="V269" i="16"/>
  <c r="W269" i="16"/>
  <c r="X269" i="16"/>
  <c r="Y269" i="16"/>
  <c r="Z269" i="16"/>
  <c r="AA269" i="16"/>
  <c r="AB269" i="16"/>
  <c r="AC269" i="16"/>
  <c r="E270" i="16"/>
  <c r="F270" i="16"/>
  <c r="G270" i="16"/>
  <c r="H270" i="16"/>
  <c r="I270" i="16"/>
  <c r="J270" i="16"/>
  <c r="K270" i="16"/>
  <c r="L270" i="16"/>
  <c r="M270" i="16"/>
  <c r="N270" i="16"/>
  <c r="O270" i="16"/>
  <c r="P270" i="16"/>
  <c r="Q270" i="16"/>
  <c r="R270" i="16"/>
  <c r="S270" i="16"/>
  <c r="T270" i="16"/>
  <c r="U270" i="16"/>
  <c r="V270" i="16"/>
  <c r="W270" i="16"/>
  <c r="X270" i="16"/>
  <c r="Y270" i="16"/>
  <c r="Z270" i="16"/>
  <c r="AA270" i="16"/>
  <c r="AB270" i="16"/>
  <c r="AC270" i="16"/>
  <c r="E271" i="16"/>
  <c r="F271" i="16"/>
  <c r="G271" i="16"/>
  <c r="H271" i="16"/>
  <c r="I271" i="16"/>
  <c r="J271" i="16"/>
  <c r="K271" i="16"/>
  <c r="L271" i="16"/>
  <c r="M271" i="16"/>
  <c r="N271" i="16"/>
  <c r="O271" i="16"/>
  <c r="P271" i="16"/>
  <c r="Q271" i="16"/>
  <c r="R271" i="16"/>
  <c r="S271" i="16"/>
  <c r="T271" i="16"/>
  <c r="U271" i="16"/>
  <c r="V271" i="16"/>
  <c r="W271" i="16"/>
  <c r="X271" i="16"/>
  <c r="Y271" i="16"/>
  <c r="Z271" i="16"/>
  <c r="AA271" i="16"/>
  <c r="AB271" i="16"/>
  <c r="AC271" i="16"/>
  <c r="E272" i="16"/>
  <c r="F272" i="16"/>
  <c r="G272" i="16"/>
  <c r="H272" i="16"/>
  <c r="I272" i="16"/>
  <c r="J272" i="16"/>
  <c r="K272" i="16"/>
  <c r="L272" i="16"/>
  <c r="M272" i="16"/>
  <c r="N272" i="16"/>
  <c r="O272" i="16"/>
  <c r="P272" i="16"/>
  <c r="Q272" i="16"/>
  <c r="R272" i="16"/>
  <c r="S272" i="16"/>
  <c r="T272" i="16"/>
  <c r="U272" i="16"/>
  <c r="V272" i="16"/>
  <c r="W272" i="16"/>
  <c r="X272" i="16"/>
  <c r="Y272" i="16"/>
  <c r="Z272" i="16"/>
  <c r="AA272" i="16"/>
  <c r="AB272" i="16"/>
  <c r="AC272" i="16"/>
  <c r="E273" i="16"/>
  <c r="F273" i="16"/>
  <c r="G273" i="16"/>
  <c r="H273" i="16"/>
  <c r="I273" i="16"/>
  <c r="J273" i="16"/>
  <c r="K273" i="16"/>
  <c r="L273" i="16"/>
  <c r="M273" i="16"/>
  <c r="N273" i="16"/>
  <c r="O273" i="16"/>
  <c r="P273" i="16"/>
  <c r="Q273" i="16"/>
  <c r="R273" i="16"/>
  <c r="S273" i="16"/>
  <c r="T273" i="16"/>
  <c r="U273" i="16"/>
  <c r="V273" i="16"/>
  <c r="W273" i="16"/>
  <c r="X273" i="16"/>
  <c r="Y273" i="16"/>
  <c r="Z273" i="16"/>
  <c r="AA273" i="16"/>
  <c r="AB273" i="16"/>
  <c r="AC273" i="16"/>
  <c r="E274" i="16"/>
  <c r="F274" i="16"/>
  <c r="G274" i="16"/>
  <c r="H274" i="16"/>
  <c r="I274" i="16"/>
  <c r="J274" i="16"/>
  <c r="K274" i="16"/>
  <c r="L274" i="16"/>
  <c r="M274" i="16"/>
  <c r="N274" i="16"/>
  <c r="O274" i="16"/>
  <c r="P274" i="16"/>
  <c r="Q274" i="16"/>
  <c r="R274" i="16"/>
  <c r="S274" i="16"/>
  <c r="T274" i="16"/>
  <c r="U274" i="16"/>
  <c r="V274" i="16"/>
  <c r="W274" i="16"/>
  <c r="X274" i="16"/>
  <c r="Y274" i="16"/>
  <c r="Z274" i="16"/>
  <c r="AA274" i="16"/>
  <c r="AB274" i="16"/>
  <c r="AC274" i="16"/>
  <c r="E275" i="16"/>
  <c r="F275" i="16"/>
  <c r="G275" i="16"/>
  <c r="H275" i="16"/>
  <c r="I275" i="16"/>
  <c r="J275" i="16"/>
  <c r="K275" i="16"/>
  <c r="L275" i="16"/>
  <c r="M275" i="16"/>
  <c r="N275" i="16"/>
  <c r="O275" i="16"/>
  <c r="P275" i="16"/>
  <c r="Q275" i="16"/>
  <c r="R275" i="16"/>
  <c r="S275" i="16"/>
  <c r="T275" i="16"/>
  <c r="U275" i="16"/>
  <c r="V275" i="16"/>
  <c r="W275" i="16"/>
  <c r="X275" i="16"/>
  <c r="Y275" i="16"/>
  <c r="Z275" i="16"/>
  <c r="AA275" i="16"/>
  <c r="AB275" i="16"/>
  <c r="AC275" i="16"/>
  <c r="E276" i="16"/>
  <c r="F276" i="16"/>
  <c r="G276" i="16"/>
  <c r="H276" i="16"/>
  <c r="I276" i="16"/>
  <c r="J276" i="16"/>
  <c r="K276" i="16"/>
  <c r="L276" i="16"/>
  <c r="M276" i="16"/>
  <c r="N276" i="16"/>
  <c r="O276" i="16"/>
  <c r="P276" i="16"/>
  <c r="Q276" i="16"/>
  <c r="R276" i="16"/>
  <c r="S276" i="16"/>
  <c r="T276" i="16"/>
  <c r="U276" i="16"/>
  <c r="V276" i="16"/>
  <c r="W276" i="16"/>
  <c r="X276" i="16"/>
  <c r="Y276" i="16"/>
  <c r="Z276" i="16"/>
  <c r="AA276" i="16"/>
  <c r="AB276" i="16"/>
  <c r="AC276" i="16"/>
  <c r="E277" i="16"/>
  <c r="F277" i="16"/>
  <c r="G277" i="16"/>
  <c r="H277" i="16"/>
  <c r="I277" i="16"/>
  <c r="J277" i="16"/>
  <c r="K277" i="16"/>
  <c r="L277" i="16"/>
  <c r="M277" i="16"/>
  <c r="N277" i="16"/>
  <c r="O277" i="16"/>
  <c r="P277" i="16"/>
  <c r="Q277" i="16"/>
  <c r="R277" i="16"/>
  <c r="S277" i="16"/>
  <c r="T277" i="16"/>
  <c r="U277" i="16"/>
  <c r="V277" i="16"/>
  <c r="W277" i="16"/>
  <c r="X277" i="16"/>
  <c r="Y277" i="16"/>
  <c r="Z277" i="16"/>
  <c r="AA277" i="16"/>
  <c r="AB277" i="16"/>
  <c r="AC277" i="16"/>
  <c r="E278" i="16"/>
  <c r="F278" i="16"/>
  <c r="G278" i="16"/>
  <c r="H278" i="16"/>
  <c r="I278" i="16"/>
  <c r="J278" i="16"/>
  <c r="K278" i="16"/>
  <c r="L278" i="16"/>
  <c r="M278" i="16"/>
  <c r="N278" i="16"/>
  <c r="O278" i="16"/>
  <c r="P278" i="16"/>
  <c r="Q278" i="16"/>
  <c r="R278" i="16"/>
  <c r="S278" i="16"/>
  <c r="T278" i="16"/>
  <c r="U278" i="16"/>
  <c r="V278" i="16"/>
  <c r="W278" i="16"/>
  <c r="X278" i="16"/>
  <c r="Y278" i="16"/>
  <c r="Z278" i="16"/>
  <c r="AA278" i="16"/>
  <c r="AB278" i="16"/>
  <c r="AC278" i="16"/>
  <c r="E279" i="16"/>
  <c r="F279" i="16"/>
  <c r="G279" i="16"/>
  <c r="H279" i="16"/>
  <c r="I279" i="16"/>
  <c r="J279" i="16"/>
  <c r="K279" i="16"/>
  <c r="L279" i="16"/>
  <c r="M279" i="16"/>
  <c r="N279" i="16"/>
  <c r="O279" i="16"/>
  <c r="P279" i="16"/>
  <c r="Q279" i="16"/>
  <c r="R279" i="16"/>
  <c r="S279" i="16"/>
  <c r="T279" i="16"/>
  <c r="U279" i="16"/>
  <c r="V279" i="16"/>
  <c r="W279" i="16"/>
  <c r="X279" i="16"/>
  <c r="Y279" i="16"/>
  <c r="Z279" i="16"/>
  <c r="AA279" i="16"/>
  <c r="AB279" i="16"/>
  <c r="AC279" i="16"/>
  <c r="E280" i="16"/>
  <c r="F280" i="16"/>
  <c r="G280" i="16"/>
  <c r="H280" i="16"/>
  <c r="I280" i="16"/>
  <c r="J280" i="16"/>
  <c r="K280" i="16"/>
  <c r="L280" i="16"/>
  <c r="M280" i="16"/>
  <c r="N280" i="16"/>
  <c r="O280" i="16"/>
  <c r="P280" i="16"/>
  <c r="Q280" i="16"/>
  <c r="R280" i="16"/>
  <c r="S280" i="16"/>
  <c r="T280" i="16"/>
  <c r="U280" i="16"/>
  <c r="V280" i="16"/>
  <c r="W280" i="16"/>
  <c r="X280" i="16"/>
  <c r="Y280" i="16"/>
  <c r="Z280" i="16"/>
  <c r="AA280" i="16"/>
  <c r="AB280" i="16"/>
  <c r="AC280" i="16"/>
  <c r="E281" i="16"/>
  <c r="F281" i="16"/>
  <c r="G281" i="16"/>
  <c r="H281" i="16"/>
  <c r="I281" i="16"/>
  <c r="J281" i="16"/>
  <c r="K281" i="16"/>
  <c r="L281" i="16"/>
  <c r="M281" i="16"/>
  <c r="N281" i="16"/>
  <c r="O281" i="16"/>
  <c r="P281" i="16"/>
  <c r="Q281" i="16"/>
  <c r="R281" i="16"/>
  <c r="S281" i="16"/>
  <c r="T281" i="16"/>
  <c r="U281" i="16"/>
  <c r="V281" i="16"/>
  <c r="W281" i="16"/>
  <c r="X281" i="16"/>
  <c r="Y281" i="16"/>
  <c r="Z281" i="16"/>
  <c r="AA281" i="16"/>
  <c r="AB281" i="16"/>
  <c r="AC281" i="16"/>
  <c r="E282" i="16"/>
  <c r="F282" i="16"/>
  <c r="G282" i="16"/>
  <c r="H282" i="16"/>
  <c r="I282" i="16"/>
  <c r="J282" i="16"/>
  <c r="K282" i="16"/>
  <c r="L282" i="16"/>
  <c r="M282" i="16"/>
  <c r="N282" i="16"/>
  <c r="O282" i="16"/>
  <c r="P282" i="16"/>
  <c r="Q282" i="16"/>
  <c r="R282" i="16"/>
  <c r="S282" i="16"/>
  <c r="T282" i="16"/>
  <c r="U282" i="16"/>
  <c r="V282" i="16"/>
  <c r="W282" i="16"/>
  <c r="X282" i="16"/>
  <c r="Y282" i="16"/>
  <c r="Z282" i="16"/>
  <c r="AA282" i="16"/>
  <c r="AB282" i="16"/>
  <c r="AC282" i="16"/>
  <c r="E283" i="16"/>
  <c r="F283" i="16"/>
  <c r="G283" i="16"/>
  <c r="H283" i="16"/>
  <c r="I283" i="16"/>
  <c r="J283" i="16"/>
  <c r="K283" i="16"/>
  <c r="L283" i="16"/>
  <c r="M283" i="16"/>
  <c r="N283" i="16"/>
  <c r="O283" i="16"/>
  <c r="P283" i="16"/>
  <c r="Q283" i="16"/>
  <c r="R283" i="16"/>
  <c r="S283" i="16"/>
  <c r="T283" i="16"/>
  <c r="U283" i="16"/>
  <c r="V283" i="16"/>
  <c r="W283" i="16"/>
  <c r="X283" i="16"/>
  <c r="Y283" i="16"/>
  <c r="Z283" i="16"/>
  <c r="AA283" i="16"/>
  <c r="AB283" i="16"/>
  <c r="AC283" i="16"/>
  <c r="E284" i="16"/>
  <c r="F284" i="16"/>
  <c r="G284" i="16"/>
  <c r="H284" i="16"/>
  <c r="I284" i="16"/>
  <c r="J284" i="16"/>
  <c r="K284" i="16"/>
  <c r="L284" i="16"/>
  <c r="M284" i="16"/>
  <c r="N284" i="16"/>
  <c r="O284" i="16"/>
  <c r="P284" i="16"/>
  <c r="Q284" i="16"/>
  <c r="R284" i="16"/>
  <c r="S284" i="16"/>
  <c r="T284" i="16"/>
  <c r="U284" i="16"/>
  <c r="V284" i="16"/>
  <c r="W284" i="16"/>
  <c r="X284" i="16"/>
  <c r="Y284" i="16"/>
  <c r="Z284" i="16"/>
  <c r="AA284" i="16"/>
  <c r="AB284" i="16"/>
  <c r="AC284" i="16"/>
  <c r="E285" i="16"/>
  <c r="F285" i="16"/>
  <c r="G285" i="16"/>
  <c r="H285" i="16"/>
  <c r="I285" i="16"/>
  <c r="J285" i="16"/>
  <c r="K285" i="16"/>
  <c r="L285" i="16"/>
  <c r="M285" i="16"/>
  <c r="N285" i="16"/>
  <c r="O285" i="16"/>
  <c r="P285" i="16"/>
  <c r="Q285" i="16"/>
  <c r="R285" i="16"/>
  <c r="S285" i="16"/>
  <c r="T285" i="16"/>
  <c r="U285" i="16"/>
  <c r="V285" i="16"/>
  <c r="W285" i="16"/>
  <c r="X285" i="16"/>
  <c r="Y285" i="16"/>
  <c r="Z285" i="16"/>
  <c r="AA285" i="16"/>
  <c r="AB285" i="16"/>
  <c r="AC285" i="16"/>
  <c r="E286" i="16"/>
  <c r="F286" i="16"/>
  <c r="G286" i="16"/>
  <c r="H286" i="16"/>
  <c r="I286" i="16"/>
  <c r="J286" i="16"/>
  <c r="K286" i="16"/>
  <c r="L286" i="16"/>
  <c r="M286" i="16"/>
  <c r="N286" i="16"/>
  <c r="O286" i="16"/>
  <c r="P286" i="16"/>
  <c r="Q286" i="16"/>
  <c r="R286" i="16"/>
  <c r="S286" i="16"/>
  <c r="T286" i="16"/>
  <c r="U286" i="16"/>
  <c r="V286" i="16"/>
  <c r="W286" i="16"/>
  <c r="X286" i="16"/>
  <c r="Y286" i="16"/>
  <c r="Z286" i="16"/>
  <c r="AA286" i="16"/>
  <c r="AB286" i="16"/>
  <c r="AC286" i="16"/>
  <c r="E287" i="16"/>
  <c r="F287" i="16"/>
  <c r="G287" i="16"/>
  <c r="H287" i="16"/>
  <c r="I287" i="16"/>
  <c r="J287" i="16"/>
  <c r="K287" i="16"/>
  <c r="L287" i="16"/>
  <c r="M287" i="16"/>
  <c r="N287" i="16"/>
  <c r="O287" i="16"/>
  <c r="P287" i="16"/>
  <c r="Q287" i="16"/>
  <c r="R287" i="16"/>
  <c r="S287" i="16"/>
  <c r="T287" i="16"/>
  <c r="U287" i="16"/>
  <c r="V287" i="16"/>
  <c r="W287" i="16"/>
  <c r="X287" i="16"/>
  <c r="Y287" i="16"/>
  <c r="Z287" i="16"/>
  <c r="AA287" i="16"/>
  <c r="AB287" i="16"/>
  <c r="AC287" i="16"/>
  <c r="E288" i="16"/>
  <c r="F288" i="16"/>
  <c r="G288" i="16"/>
  <c r="H288" i="16"/>
  <c r="I288" i="16"/>
  <c r="J288" i="16"/>
  <c r="K288" i="16"/>
  <c r="L288" i="16"/>
  <c r="M288" i="16"/>
  <c r="N288" i="16"/>
  <c r="O288" i="16"/>
  <c r="P288" i="16"/>
  <c r="Q288" i="16"/>
  <c r="R288" i="16"/>
  <c r="S288" i="16"/>
  <c r="T288" i="16"/>
  <c r="U288" i="16"/>
  <c r="V288" i="16"/>
  <c r="W288" i="16"/>
  <c r="X288" i="16"/>
  <c r="Y288" i="16"/>
  <c r="Z288" i="16"/>
  <c r="AA288" i="16"/>
  <c r="AB288" i="16"/>
  <c r="AC288" i="16"/>
  <c r="E289" i="16"/>
  <c r="F289" i="16"/>
  <c r="G289" i="16"/>
  <c r="H289" i="16"/>
  <c r="I289" i="16"/>
  <c r="J289" i="16"/>
  <c r="K289" i="16"/>
  <c r="L289" i="16"/>
  <c r="M289" i="16"/>
  <c r="N289" i="16"/>
  <c r="O289" i="16"/>
  <c r="P289" i="16"/>
  <c r="Q289" i="16"/>
  <c r="R289" i="16"/>
  <c r="S289" i="16"/>
  <c r="T289" i="16"/>
  <c r="U289" i="16"/>
  <c r="V289" i="16"/>
  <c r="W289" i="16"/>
  <c r="X289" i="16"/>
  <c r="Y289" i="16"/>
  <c r="Z289" i="16"/>
  <c r="AA289" i="16"/>
  <c r="AB289" i="16"/>
  <c r="AC289" i="16"/>
  <c r="E290" i="16"/>
  <c r="F290" i="16"/>
  <c r="G290" i="16"/>
  <c r="H290" i="16"/>
  <c r="I290" i="16"/>
  <c r="J290" i="16"/>
  <c r="K290" i="16"/>
  <c r="L290" i="16"/>
  <c r="M290" i="16"/>
  <c r="N290" i="16"/>
  <c r="O290" i="16"/>
  <c r="P290" i="16"/>
  <c r="Q290" i="16"/>
  <c r="R290" i="16"/>
  <c r="S290" i="16"/>
  <c r="T290" i="16"/>
  <c r="U290" i="16"/>
  <c r="V290" i="16"/>
  <c r="W290" i="16"/>
  <c r="X290" i="16"/>
  <c r="Y290" i="16"/>
  <c r="Z290" i="16"/>
  <c r="AA290" i="16"/>
  <c r="AB290" i="16"/>
  <c r="AC290" i="16"/>
  <c r="E291" i="16"/>
  <c r="F291" i="16"/>
  <c r="G291" i="16"/>
  <c r="H291" i="16"/>
  <c r="I291" i="16"/>
  <c r="J291" i="16"/>
  <c r="K291" i="16"/>
  <c r="L291" i="16"/>
  <c r="M291" i="16"/>
  <c r="N291" i="16"/>
  <c r="O291" i="16"/>
  <c r="P291" i="16"/>
  <c r="Q291" i="16"/>
  <c r="R291" i="16"/>
  <c r="S291" i="16"/>
  <c r="T291" i="16"/>
  <c r="U291" i="16"/>
  <c r="V291" i="16"/>
  <c r="W291" i="16"/>
  <c r="X291" i="16"/>
  <c r="Y291" i="16"/>
  <c r="Z291" i="16"/>
  <c r="AA291" i="16"/>
  <c r="AB291" i="16"/>
  <c r="AC291" i="16"/>
  <c r="E292" i="16"/>
  <c r="F292" i="16"/>
  <c r="G292" i="16"/>
  <c r="H292" i="16"/>
  <c r="I292" i="16"/>
  <c r="J292" i="16"/>
  <c r="K292" i="16"/>
  <c r="L292" i="16"/>
  <c r="M292" i="16"/>
  <c r="N292" i="16"/>
  <c r="O292" i="16"/>
  <c r="P292" i="16"/>
  <c r="Q292" i="16"/>
  <c r="R292" i="16"/>
  <c r="S292" i="16"/>
  <c r="T292" i="16"/>
  <c r="U292" i="16"/>
  <c r="V292" i="16"/>
  <c r="W292" i="16"/>
  <c r="X292" i="16"/>
  <c r="Y292" i="16"/>
  <c r="Z292" i="16"/>
  <c r="AA292" i="16"/>
  <c r="AB292" i="16"/>
  <c r="AC292" i="16"/>
  <c r="E293" i="16"/>
  <c r="F293" i="16"/>
  <c r="G293" i="16"/>
  <c r="H293" i="16"/>
  <c r="I293" i="16"/>
  <c r="J293" i="16"/>
  <c r="K293" i="16"/>
  <c r="L293" i="16"/>
  <c r="M293" i="16"/>
  <c r="N293" i="16"/>
  <c r="O293" i="16"/>
  <c r="P293" i="16"/>
  <c r="Q293" i="16"/>
  <c r="R293" i="16"/>
  <c r="S293" i="16"/>
  <c r="T293" i="16"/>
  <c r="U293" i="16"/>
  <c r="V293" i="16"/>
  <c r="W293" i="16"/>
  <c r="X293" i="16"/>
  <c r="Y293" i="16"/>
  <c r="Z293" i="16"/>
  <c r="AA293" i="16"/>
  <c r="AB293" i="16"/>
  <c r="AC293" i="16"/>
  <c r="E294" i="16"/>
  <c r="F294" i="16"/>
  <c r="G294" i="16"/>
  <c r="H294" i="16"/>
  <c r="I294" i="16"/>
  <c r="J294" i="16"/>
  <c r="K294" i="16"/>
  <c r="L294" i="16"/>
  <c r="M294" i="16"/>
  <c r="N294" i="16"/>
  <c r="O294" i="16"/>
  <c r="P294" i="16"/>
  <c r="Q294" i="16"/>
  <c r="R294" i="16"/>
  <c r="S294" i="16"/>
  <c r="T294" i="16"/>
  <c r="U294" i="16"/>
  <c r="V294" i="16"/>
  <c r="W294" i="16"/>
  <c r="X294" i="16"/>
  <c r="Y294" i="16"/>
  <c r="Z294" i="16"/>
  <c r="AA294" i="16"/>
  <c r="AB294" i="16"/>
  <c r="AC294" i="16"/>
  <c r="E295" i="16"/>
  <c r="F295" i="16"/>
  <c r="G295" i="16"/>
  <c r="H295" i="16"/>
  <c r="I295" i="16"/>
  <c r="J295" i="16"/>
  <c r="K295" i="16"/>
  <c r="L295" i="16"/>
  <c r="M295" i="16"/>
  <c r="N295" i="16"/>
  <c r="O295" i="16"/>
  <c r="P295" i="16"/>
  <c r="Q295" i="16"/>
  <c r="R295" i="16"/>
  <c r="S295" i="16"/>
  <c r="T295" i="16"/>
  <c r="U295" i="16"/>
  <c r="V295" i="16"/>
  <c r="W295" i="16"/>
  <c r="X295" i="16"/>
  <c r="Y295" i="16"/>
  <c r="Z295" i="16"/>
  <c r="AA295" i="16"/>
  <c r="AB295" i="16"/>
  <c r="AC295" i="16"/>
  <c r="E296" i="16"/>
  <c r="F296" i="16"/>
  <c r="G296" i="16"/>
  <c r="H296" i="16"/>
  <c r="I296" i="16"/>
  <c r="J296" i="16"/>
  <c r="K296" i="16"/>
  <c r="L296" i="16"/>
  <c r="M296" i="16"/>
  <c r="N296" i="16"/>
  <c r="O296" i="16"/>
  <c r="P296" i="16"/>
  <c r="Q296" i="16"/>
  <c r="R296" i="16"/>
  <c r="S296" i="16"/>
  <c r="T296" i="16"/>
  <c r="U296" i="16"/>
  <c r="V296" i="16"/>
  <c r="W296" i="16"/>
  <c r="X296" i="16"/>
  <c r="Y296" i="16"/>
  <c r="Z296" i="16"/>
  <c r="AA296" i="16"/>
  <c r="AB296" i="16"/>
  <c r="AC296" i="16"/>
  <c r="E297" i="16"/>
  <c r="F297" i="16"/>
  <c r="G297" i="16"/>
  <c r="H297" i="16"/>
  <c r="I297" i="16"/>
  <c r="J297" i="16"/>
  <c r="K297" i="16"/>
  <c r="L297" i="16"/>
  <c r="M297" i="16"/>
  <c r="N297" i="16"/>
  <c r="O297" i="16"/>
  <c r="P297" i="16"/>
  <c r="Q297" i="16"/>
  <c r="R297" i="16"/>
  <c r="S297" i="16"/>
  <c r="T297" i="16"/>
  <c r="U297" i="16"/>
  <c r="V297" i="16"/>
  <c r="W297" i="16"/>
  <c r="X297" i="16"/>
  <c r="Y297" i="16"/>
  <c r="Z297" i="16"/>
  <c r="AA297" i="16"/>
  <c r="AB297" i="16"/>
  <c r="AC297" i="16"/>
  <c r="E298" i="16"/>
  <c r="F298" i="16"/>
  <c r="G298" i="16"/>
  <c r="H298" i="16"/>
  <c r="I298" i="16"/>
  <c r="J298" i="16"/>
  <c r="K298" i="16"/>
  <c r="L298" i="16"/>
  <c r="M298" i="16"/>
  <c r="N298" i="16"/>
  <c r="O298" i="16"/>
  <c r="P298" i="16"/>
  <c r="Q298" i="16"/>
  <c r="R298" i="16"/>
  <c r="S298" i="16"/>
  <c r="T298" i="16"/>
  <c r="U298" i="16"/>
  <c r="V298" i="16"/>
  <c r="W298" i="16"/>
  <c r="X298" i="16"/>
  <c r="Y298" i="16"/>
  <c r="Z298" i="16"/>
  <c r="AA298" i="16"/>
  <c r="AB298" i="16"/>
  <c r="AC298" i="16"/>
  <c r="E299" i="16"/>
  <c r="F299" i="16"/>
  <c r="G299" i="16"/>
  <c r="H299" i="16"/>
  <c r="I299" i="16"/>
  <c r="J299" i="16"/>
  <c r="K299" i="16"/>
  <c r="L299" i="16"/>
  <c r="M299" i="16"/>
  <c r="N299" i="16"/>
  <c r="O299" i="16"/>
  <c r="P299" i="16"/>
  <c r="Q299" i="16"/>
  <c r="R299" i="16"/>
  <c r="S299" i="16"/>
  <c r="T299" i="16"/>
  <c r="U299" i="16"/>
  <c r="V299" i="16"/>
  <c r="W299" i="16"/>
  <c r="X299" i="16"/>
  <c r="Y299" i="16"/>
  <c r="Z299" i="16"/>
  <c r="AA299" i="16"/>
  <c r="AB299" i="16"/>
  <c r="AC299" i="16"/>
  <c r="E300" i="16"/>
  <c r="F300" i="16"/>
  <c r="G300" i="16"/>
  <c r="H300" i="16"/>
  <c r="I300" i="16"/>
  <c r="J300" i="16"/>
  <c r="K300" i="16"/>
  <c r="L300" i="16"/>
  <c r="M300" i="16"/>
  <c r="N300" i="16"/>
  <c r="O300" i="16"/>
  <c r="P300" i="16"/>
  <c r="Q300" i="16"/>
  <c r="R300" i="16"/>
  <c r="S300" i="16"/>
  <c r="T300" i="16"/>
  <c r="U300" i="16"/>
  <c r="V300" i="16"/>
  <c r="W300" i="16"/>
  <c r="X300" i="16"/>
  <c r="Y300" i="16"/>
  <c r="Z300" i="16"/>
  <c r="AA300" i="16"/>
  <c r="AB300" i="16"/>
  <c r="AC300" i="16"/>
  <c r="E301" i="16"/>
  <c r="F301" i="16"/>
  <c r="G301" i="16"/>
  <c r="H301" i="16"/>
  <c r="I301" i="16"/>
  <c r="J301" i="16"/>
  <c r="K301" i="16"/>
  <c r="L301" i="16"/>
  <c r="M301" i="16"/>
  <c r="N301" i="16"/>
  <c r="O301" i="16"/>
  <c r="P301" i="16"/>
  <c r="Q301" i="16"/>
  <c r="R301" i="16"/>
  <c r="S301" i="16"/>
  <c r="T301" i="16"/>
  <c r="U301" i="16"/>
  <c r="V301" i="16"/>
  <c r="W301" i="16"/>
  <c r="X301" i="16"/>
  <c r="Y301" i="16"/>
  <c r="Z301" i="16"/>
  <c r="AA301" i="16"/>
  <c r="AB301" i="16"/>
  <c r="AC301" i="16"/>
  <c r="E302" i="16"/>
  <c r="F302" i="16"/>
  <c r="G302" i="16"/>
  <c r="H302" i="16"/>
  <c r="I302" i="16"/>
  <c r="J302" i="16"/>
  <c r="K302" i="16"/>
  <c r="L302" i="16"/>
  <c r="M302" i="16"/>
  <c r="N302" i="16"/>
  <c r="O302" i="16"/>
  <c r="P302" i="16"/>
  <c r="Q302" i="16"/>
  <c r="R302" i="16"/>
  <c r="S302" i="16"/>
  <c r="T302" i="16"/>
  <c r="U302" i="16"/>
  <c r="V302" i="16"/>
  <c r="W302" i="16"/>
  <c r="X302" i="16"/>
  <c r="Y302" i="16"/>
  <c r="Z302" i="16"/>
  <c r="AA302" i="16"/>
  <c r="AB302" i="16"/>
  <c r="AC302" i="16"/>
  <c r="E303" i="16"/>
  <c r="F303" i="16"/>
  <c r="G303" i="16"/>
  <c r="H303" i="16"/>
  <c r="I303" i="16"/>
  <c r="J303" i="16"/>
  <c r="K303" i="16"/>
  <c r="L303" i="16"/>
  <c r="M303" i="16"/>
  <c r="N303" i="16"/>
  <c r="O303" i="16"/>
  <c r="P303" i="16"/>
  <c r="Q303" i="16"/>
  <c r="R303" i="16"/>
  <c r="S303" i="16"/>
  <c r="T303" i="16"/>
  <c r="U303" i="16"/>
  <c r="V303" i="16"/>
  <c r="W303" i="16"/>
  <c r="X303" i="16"/>
  <c r="Y303" i="16"/>
  <c r="Z303" i="16"/>
  <c r="AA303" i="16"/>
  <c r="AB303" i="16"/>
  <c r="AC303" i="16"/>
  <c r="E304" i="16"/>
  <c r="F304" i="16"/>
  <c r="G304" i="16"/>
  <c r="H304" i="16"/>
  <c r="I304" i="16"/>
  <c r="J304" i="16"/>
  <c r="K304" i="16"/>
  <c r="L304" i="16"/>
  <c r="M304" i="16"/>
  <c r="N304" i="16"/>
  <c r="O304" i="16"/>
  <c r="P304" i="16"/>
  <c r="Q304" i="16"/>
  <c r="R304" i="16"/>
  <c r="S304" i="16"/>
  <c r="T304" i="16"/>
  <c r="U304" i="16"/>
  <c r="V304" i="16"/>
  <c r="W304" i="16"/>
  <c r="X304" i="16"/>
  <c r="Y304" i="16"/>
  <c r="Z304" i="16"/>
  <c r="AA304" i="16"/>
  <c r="AB304" i="16"/>
  <c r="AC304" i="16"/>
  <c r="E305" i="16"/>
  <c r="F305" i="16"/>
  <c r="G305" i="16"/>
  <c r="H305" i="16"/>
  <c r="I305" i="16"/>
  <c r="J305" i="16"/>
  <c r="K305" i="16"/>
  <c r="L305" i="16"/>
  <c r="M305" i="16"/>
  <c r="N305" i="16"/>
  <c r="O305" i="16"/>
  <c r="P305" i="16"/>
  <c r="Q305" i="16"/>
  <c r="R305" i="16"/>
  <c r="S305" i="16"/>
  <c r="T305" i="16"/>
  <c r="U305" i="16"/>
  <c r="V305" i="16"/>
  <c r="W305" i="16"/>
  <c r="X305" i="16"/>
  <c r="Y305" i="16"/>
  <c r="Z305" i="16"/>
  <c r="AA305" i="16"/>
  <c r="AB305" i="16"/>
  <c r="AC305" i="16"/>
  <c r="E306" i="16"/>
  <c r="F306" i="16"/>
  <c r="G306" i="16"/>
  <c r="H306" i="16"/>
  <c r="I306" i="16"/>
  <c r="J306" i="16"/>
  <c r="K306" i="16"/>
  <c r="L306" i="16"/>
  <c r="M306" i="16"/>
  <c r="N306" i="16"/>
  <c r="O306" i="16"/>
  <c r="P306" i="16"/>
  <c r="Q306" i="16"/>
  <c r="R306" i="16"/>
  <c r="S306" i="16"/>
  <c r="T306" i="16"/>
  <c r="U306" i="16"/>
  <c r="V306" i="16"/>
  <c r="W306" i="16"/>
  <c r="X306" i="16"/>
  <c r="Y306" i="16"/>
  <c r="Z306" i="16"/>
  <c r="AA306" i="16"/>
  <c r="AB306" i="16"/>
  <c r="AC306" i="16"/>
  <c r="E307" i="16"/>
  <c r="F307" i="16"/>
  <c r="G307" i="16"/>
  <c r="H307" i="16"/>
  <c r="I307" i="16"/>
  <c r="J307" i="16"/>
  <c r="K307" i="16"/>
  <c r="L307" i="16"/>
  <c r="M307" i="16"/>
  <c r="N307" i="16"/>
  <c r="O307" i="16"/>
  <c r="P307" i="16"/>
  <c r="Q307" i="16"/>
  <c r="R307" i="16"/>
  <c r="S307" i="16"/>
  <c r="T307" i="16"/>
  <c r="U307" i="16"/>
  <c r="V307" i="16"/>
  <c r="W307" i="16"/>
  <c r="X307" i="16"/>
  <c r="Y307" i="16"/>
  <c r="Z307" i="16"/>
  <c r="AA307" i="16"/>
  <c r="AB307" i="16"/>
  <c r="AC307" i="16"/>
  <c r="E308" i="16"/>
  <c r="F308" i="16"/>
  <c r="G308" i="16"/>
  <c r="H308" i="16"/>
  <c r="I308" i="16"/>
  <c r="J308" i="16"/>
  <c r="K308" i="16"/>
  <c r="L308" i="16"/>
  <c r="M308" i="16"/>
  <c r="N308" i="16"/>
  <c r="O308" i="16"/>
  <c r="P308" i="16"/>
  <c r="Q308" i="16"/>
  <c r="R308" i="16"/>
  <c r="S308" i="16"/>
  <c r="T308" i="16"/>
  <c r="U308" i="16"/>
  <c r="V308" i="16"/>
  <c r="W308" i="16"/>
  <c r="X308" i="16"/>
  <c r="Y308" i="16"/>
  <c r="Z308" i="16"/>
  <c r="AA308" i="16"/>
  <c r="AB308" i="16"/>
  <c r="AC308" i="16"/>
  <c r="E309" i="16"/>
  <c r="F309" i="16"/>
  <c r="G309" i="16"/>
  <c r="H309" i="16"/>
  <c r="I309" i="16"/>
  <c r="J309" i="16"/>
  <c r="K309" i="16"/>
  <c r="L309" i="16"/>
  <c r="M309" i="16"/>
  <c r="N309" i="16"/>
  <c r="O309" i="16"/>
  <c r="P309" i="16"/>
  <c r="Q309" i="16"/>
  <c r="R309" i="16"/>
  <c r="S309" i="16"/>
  <c r="T309" i="16"/>
  <c r="U309" i="16"/>
  <c r="V309" i="16"/>
  <c r="W309" i="16"/>
  <c r="X309" i="16"/>
  <c r="Y309" i="16"/>
  <c r="Z309" i="16"/>
  <c r="AA309" i="16"/>
  <c r="AB309" i="16"/>
  <c r="AC309" i="16"/>
  <c r="E310" i="16"/>
  <c r="F310" i="16"/>
  <c r="G310" i="16"/>
  <c r="H310" i="16"/>
  <c r="I310" i="16"/>
  <c r="J310" i="16"/>
  <c r="K310" i="16"/>
  <c r="L310" i="16"/>
  <c r="M310" i="16"/>
  <c r="N310" i="16"/>
  <c r="O310" i="16"/>
  <c r="P310" i="16"/>
  <c r="Q310" i="16"/>
  <c r="R310" i="16"/>
  <c r="S310" i="16"/>
  <c r="T310" i="16"/>
  <c r="U310" i="16"/>
  <c r="V310" i="16"/>
  <c r="W310" i="16"/>
  <c r="X310" i="16"/>
  <c r="Y310" i="16"/>
  <c r="Z310" i="16"/>
  <c r="AA310" i="16"/>
  <c r="AB310" i="16"/>
  <c r="AC310" i="16"/>
  <c r="E311" i="16"/>
  <c r="F311" i="16"/>
  <c r="G311" i="16"/>
  <c r="H311" i="16"/>
  <c r="I311" i="16"/>
  <c r="J311" i="16"/>
  <c r="K311" i="16"/>
  <c r="L311" i="16"/>
  <c r="M311" i="16"/>
  <c r="N311" i="16"/>
  <c r="O311" i="16"/>
  <c r="P311" i="16"/>
  <c r="Q311" i="16"/>
  <c r="R311" i="16"/>
  <c r="S311" i="16"/>
  <c r="T311" i="16"/>
  <c r="U311" i="16"/>
  <c r="V311" i="16"/>
  <c r="W311" i="16"/>
  <c r="X311" i="16"/>
  <c r="Y311" i="16"/>
  <c r="Z311" i="16"/>
  <c r="AA311" i="16"/>
  <c r="AB311" i="16"/>
  <c r="AC311" i="16"/>
  <c r="E312" i="16"/>
  <c r="F312" i="16"/>
  <c r="G312" i="16"/>
  <c r="H312" i="16"/>
  <c r="I312" i="16"/>
  <c r="J312" i="16"/>
  <c r="K312" i="16"/>
  <c r="L312" i="16"/>
  <c r="M312" i="16"/>
  <c r="N312" i="16"/>
  <c r="O312" i="16"/>
  <c r="P312" i="16"/>
  <c r="Q312" i="16"/>
  <c r="R312" i="16"/>
  <c r="S312" i="16"/>
  <c r="T312" i="16"/>
  <c r="U312" i="16"/>
  <c r="V312" i="16"/>
  <c r="W312" i="16"/>
  <c r="X312" i="16"/>
  <c r="Y312" i="16"/>
  <c r="Z312" i="16"/>
  <c r="AA312" i="16"/>
  <c r="AB312" i="16"/>
  <c r="AC312" i="16"/>
  <c r="E313" i="16"/>
  <c r="F313" i="16"/>
  <c r="G313" i="16"/>
  <c r="H313" i="16"/>
  <c r="I313" i="16"/>
  <c r="J313" i="16"/>
  <c r="K313" i="16"/>
  <c r="L313" i="16"/>
  <c r="M313" i="16"/>
  <c r="N313" i="16"/>
  <c r="O313" i="16"/>
  <c r="P313" i="16"/>
  <c r="Q313" i="16"/>
  <c r="R313" i="16"/>
  <c r="S313" i="16"/>
  <c r="T313" i="16"/>
  <c r="U313" i="16"/>
  <c r="V313" i="16"/>
  <c r="W313" i="16"/>
  <c r="X313" i="16"/>
  <c r="Y313" i="16"/>
  <c r="Z313" i="16"/>
  <c r="AA313" i="16"/>
  <c r="AB313" i="16"/>
  <c r="AC313" i="16"/>
  <c r="E314" i="16"/>
  <c r="F314" i="16"/>
  <c r="G314" i="16"/>
  <c r="H314" i="16"/>
  <c r="I314" i="16"/>
  <c r="J314" i="16"/>
  <c r="K314" i="16"/>
  <c r="L314" i="16"/>
  <c r="M314" i="16"/>
  <c r="N314" i="16"/>
  <c r="O314" i="16"/>
  <c r="P314" i="16"/>
  <c r="Q314" i="16"/>
  <c r="R314" i="16"/>
  <c r="S314" i="16"/>
  <c r="T314" i="16"/>
  <c r="U314" i="16"/>
  <c r="V314" i="16"/>
  <c r="W314" i="16"/>
  <c r="X314" i="16"/>
  <c r="Y314" i="16"/>
  <c r="Z314" i="16"/>
  <c r="AA314" i="16"/>
  <c r="AB314" i="16"/>
  <c r="AC314" i="16"/>
  <c r="E315" i="16"/>
  <c r="F315" i="16"/>
  <c r="G315" i="16"/>
  <c r="H315" i="16"/>
  <c r="I315" i="16"/>
  <c r="J315" i="16"/>
  <c r="K315" i="16"/>
  <c r="L315" i="16"/>
  <c r="M315" i="16"/>
  <c r="N315" i="16"/>
  <c r="O315" i="16"/>
  <c r="P315" i="16"/>
  <c r="Q315" i="16"/>
  <c r="R315" i="16"/>
  <c r="S315" i="16"/>
  <c r="T315" i="16"/>
  <c r="U315" i="16"/>
  <c r="V315" i="16"/>
  <c r="W315" i="16"/>
  <c r="X315" i="16"/>
  <c r="Y315" i="16"/>
  <c r="Z315" i="16"/>
  <c r="AA315" i="16"/>
  <c r="AB315" i="16"/>
  <c r="AC315" i="16"/>
  <c r="E316" i="16"/>
  <c r="F316" i="16"/>
  <c r="G316" i="16"/>
  <c r="H316" i="16"/>
  <c r="I316" i="16"/>
  <c r="J316" i="16"/>
  <c r="K316" i="16"/>
  <c r="L316" i="16"/>
  <c r="M316" i="16"/>
  <c r="N316" i="16"/>
  <c r="O316" i="16"/>
  <c r="P316" i="16"/>
  <c r="Q316" i="16"/>
  <c r="R316" i="16"/>
  <c r="S316" i="16"/>
  <c r="T316" i="16"/>
  <c r="U316" i="16"/>
  <c r="V316" i="16"/>
  <c r="W316" i="16"/>
  <c r="X316" i="16"/>
  <c r="Y316" i="16"/>
  <c r="Z316" i="16"/>
  <c r="AA316" i="16"/>
  <c r="AB316" i="16"/>
  <c r="AC316" i="16"/>
  <c r="E317" i="16"/>
  <c r="F317" i="16"/>
  <c r="G317" i="16"/>
  <c r="H317" i="16"/>
  <c r="I317" i="16"/>
  <c r="J317" i="16"/>
  <c r="K317" i="16"/>
  <c r="L317" i="16"/>
  <c r="M317" i="16"/>
  <c r="N317" i="16"/>
  <c r="O317" i="16"/>
  <c r="P317" i="16"/>
  <c r="Q317" i="16"/>
  <c r="R317" i="16"/>
  <c r="S317" i="16"/>
  <c r="T317" i="16"/>
  <c r="U317" i="16"/>
  <c r="V317" i="16"/>
  <c r="W317" i="16"/>
  <c r="X317" i="16"/>
  <c r="Y317" i="16"/>
  <c r="Z317" i="16"/>
  <c r="AA317" i="16"/>
  <c r="AB317" i="16"/>
  <c r="AC317" i="16"/>
  <c r="E318" i="16"/>
  <c r="F318" i="16"/>
  <c r="G318" i="16"/>
  <c r="H318" i="16"/>
  <c r="I318" i="16"/>
  <c r="J318" i="16"/>
  <c r="K318" i="16"/>
  <c r="L318" i="16"/>
  <c r="M318" i="16"/>
  <c r="N318" i="16"/>
  <c r="O318" i="16"/>
  <c r="P318" i="16"/>
  <c r="Q318" i="16"/>
  <c r="R318" i="16"/>
  <c r="S318" i="16"/>
  <c r="T318" i="16"/>
  <c r="U318" i="16"/>
  <c r="V318" i="16"/>
  <c r="W318" i="16"/>
  <c r="X318" i="16"/>
  <c r="Y318" i="16"/>
  <c r="Z318" i="16"/>
  <c r="AA318" i="16"/>
  <c r="AB318" i="16"/>
  <c r="AC318" i="16"/>
  <c r="E319" i="16"/>
  <c r="F319" i="16"/>
  <c r="G319" i="16"/>
  <c r="H319" i="16"/>
  <c r="I319" i="16"/>
  <c r="J319" i="16"/>
  <c r="K319" i="16"/>
  <c r="L319" i="16"/>
  <c r="M319" i="16"/>
  <c r="N319" i="16"/>
  <c r="O319" i="16"/>
  <c r="P319" i="16"/>
  <c r="Q319" i="16"/>
  <c r="R319" i="16"/>
  <c r="S319" i="16"/>
  <c r="T319" i="16"/>
  <c r="U319" i="16"/>
  <c r="V319" i="16"/>
  <c r="W319" i="16"/>
  <c r="X319" i="16"/>
  <c r="Y319" i="16"/>
  <c r="Z319" i="16"/>
  <c r="AA319" i="16"/>
  <c r="AB319" i="16"/>
  <c r="AC319" i="16"/>
  <c r="E320" i="16"/>
  <c r="F320" i="16"/>
  <c r="G320" i="16"/>
  <c r="H320" i="16"/>
  <c r="I320" i="16"/>
  <c r="J320" i="16"/>
  <c r="K320" i="16"/>
  <c r="L320" i="16"/>
  <c r="M320" i="16"/>
  <c r="N320" i="16"/>
  <c r="O320" i="16"/>
  <c r="P320" i="16"/>
  <c r="Q320" i="16"/>
  <c r="R320" i="16"/>
  <c r="S320" i="16"/>
  <c r="T320" i="16"/>
  <c r="U320" i="16"/>
  <c r="V320" i="16"/>
  <c r="W320" i="16"/>
  <c r="X320" i="16"/>
  <c r="Y320" i="16"/>
  <c r="Z320" i="16"/>
  <c r="AA320" i="16"/>
  <c r="AB320" i="16"/>
  <c r="AC320" i="16"/>
  <c r="E321" i="16"/>
  <c r="F321" i="16"/>
  <c r="G321" i="16"/>
  <c r="H321" i="16"/>
  <c r="I321" i="16"/>
  <c r="J321" i="16"/>
  <c r="K321" i="16"/>
  <c r="L321" i="16"/>
  <c r="M321" i="16"/>
  <c r="N321" i="16"/>
  <c r="O321" i="16"/>
  <c r="P321" i="16"/>
  <c r="Q321" i="16"/>
  <c r="R321" i="16"/>
  <c r="S321" i="16"/>
  <c r="T321" i="16"/>
  <c r="U321" i="16"/>
  <c r="V321" i="16"/>
  <c r="W321" i="16"/>
  <c r="X321" i="16"/>
  <c r="Y321" i="16"/>
  <c r="Z321" i="16"/>
  <c r="AA321" i="16"/>
  <c r="AB321" i="16"/>
  <c r="AC321" i="16"/>
  <c r="E322" i="16"/>
  <c r="F322" i="16"/>
  <c r="G322" i="16"/>
  <c r="H322" i="16"/>
  <c r="I322" i="16"/>
  <c r="J322" i="16"/>
  <c r="K322" i="16"/>
  <c r="L322" i="16"/>
  <c r="M322" i="16"/>
  <c r="N322" i="16"/>
  <c r="O322" i="16"/>
  <c r="P322" i="16"/>
  <c r="Q322" i="16"/>
  <c r="R322" i="16"/>
  <c r="S322" i="16"/>
  <c r="T322" i="16"/>
  <c r="U322" i="16"/>
  <c r="V322" i="16"/>
  <c r="W322" i="16"/>
  <c r="X322" i="16"/>
  <c r="Y322" i="16"/>
  <c r="Z322" i="16"/>
  <c r="AA322" i="16"/>
  <c r="AB322" i="16"/>
  <c r="AC322" i="16"/>
  <c r="E323" i="16"/>
  <c r="F323" i="16"/>
  <c r="G323" i="16"/>
  <c r="H323" i="16"/>
  <c r="I323" i="16"/>
  <c r="J323" i="16"/>
  <c r="K323" i="16"/>
  <c r="L323" i="16"/>
  <c r="M323" i="16"/>
  <c r="N323" i="16"/>
  <c r="O323" i="16"/>
  <c r="P323" i="16"/>
  <c r="Q323" i="16"/>
  <c r="R323" i="16"/>
  <c r="S323" i="16"/>
  <c r="T323" i="16"/>
  <c r="U323" i="16"/>
  <c r="V323" i="16"/>
  <c r="W323" i="16"/>
  <c r="X323" i="16"/>
  <c r="Y323" i="16"/>
  <c r="Z323" i="16"/>
  <c r="AA323" i="16"/>
  <c r="AB323" i="16"/>
  <c r="AC323" i="16"/>
  <c r="E324" i="16"/>
  <c r="F324" i="16"/>
  <c r="G324" i="16"/>
  <c r="H324" i="16"/>
  <c r="I324" i="16"/>
  <c r="J324" i="16"/>
  <c r="K324" i="16"/>
  <c r="L324" i="16"/>
  <c r="M324" i="16"/>
  <c r="N324" i="16"/>
  <c r="O324" i="16"/>
  <c r="P324" i="16"/>
  <c r="Q324" i="16"/>
  <c r="R324" i="16"/>
  <c r="S324" i="16"/>
  <c r="T324" i="16"/>
  <c r="U324" i="16"/>
  <c r="V324" i="16"/>
  <c r="W324" i="16"/>
  <c r="X324" i="16"/>
  <c r="Y324" i="16"/>
  <c r="Z324" i="16"/>
  <c r="AA324" i="16"/>
  <c r="AB324" i="16"/>
  <c r="AC324" i="16"/>
  <c r="E325" i="16"/>
  <c r="F325" i="16"/>
  <c r="G325" i="16"/>
  <c r="H325" i="16"/>
  <c r="I325" i="16"/>
  <c r="J325" i="16"/>
  <c r="K325" i="16"/>
  <c r="L325" i="16"/>
  <c r="M325" i="16"/>
  <c r="N325" i="16"/>
  <c r="O325" i="16"/>
  <c r="P325" i="16"/>
  <c r="Q325" i="16"/>
  <c r="R325" i="16"/>
  <c r="S325" i="16"/>
  <c r="T325" i="16"/>
  <c r="U325" i="16"/>
  <c r="V325" i="16"/>
  <c r="W325" i="16"/>
  <c r="X325" i="16"/>
  <c r="Y325" i="16"/>
  <c r="Z325" i="16"/>
  <c r="AA325" i="16"/>
  <c r="AB325" i="16"/>
  <c r="AC325" i="16"/>
  <c r="E326" i="16"/>
  <c r="F326" i="16"/>
  <c r="G326" i="16"/>
  <c r="H326" i="16"/>
  <c r="I326" i="16"/>
  <c r="J326" i="16"/>
  <c r="K326" i="16"/>
  <c r="L326" i="16"/>
  <c r="M326" i="16"/>
  <c r="N326" i="16"/>
  <c r="O326" i="16"/>
  <c r="P326" i="16"/>
  <c r="Q326" i="16"/>
  <c r="R326" i="16"/>
  <c r="S326" i="16"/>
  <c r="T326" i="16"/>
  <c r="U326" i="16"/>
  <c r="V326" i="16"/>
  <c r="W326" i="16"/>
  <c r="X326" i="16"/>
  <c r="Y326" i="16"/>
  <c r="Z326" i="16"/>
  <c r="AA326" i="16"/>
  <c r="AB326" i="16"/>
  <c r="AC326" i="16"/>
  <c r="E327" i="16"/>
  <c r="F327" i="16"/>
  <c r="G327" i="16"/>
  <c r="H327" i="16"/>
  <c r="I327" i="16"/>
  <c r="J327" i="16"/>
  <c r="K327" i="16"/>
  <c r="L327" i="16"/>
  <c r="M327" i="16"/>
  <c r="N327" i="16"/>
  <c r="O327" i="16"/>
  <c r="P327" i="16"/>
  <c r="Q327" i="16"/>
  <c r="R327" i="16"/>
  <c r="S327" i="16"/>
  <c r="T327" i="16"/>
  <c r="U327" i="16"/>
  <c r="V327" i="16"/>
  <c r="W327" i="16"/>
  <c r="X327" i="16"/>
  <c r="Y327" i="16"/>
  <c r="Z327" i="16"/>
  <c r="AA327" i="16"/>
  <c r="AB327" i="16"/>
  <c r="AC327" i="16"/>
  <c r="E328" i="16"/>
  <c r="F328" i="16"/>
  <c r="G328" i="16"/>
  <c r="H328" i="16"/>
  <c r="I328" i="16"/>
  <c r="J328" i="16"/>
  <c r="K328" i="16"/>
  <c r="L328" i="16"/>
  <c r="M328" i="16"/>
  <c r="N328" i="16"/>
  <c r="O328" i="16"/>
  <c r="P328" i="16"/>
  <c r="Q328" i="16"/>
  <c r="R328" i="16"/>
  <c r="S328" i="16"/>
  <c r="T328" i="16"/>
  <c r="U328" i="16"/>
  <c r="V328" i="16"/>
  <c r="W328" i="16"/>
  <c r="X328" i="16"/>
  <c r="Y328" i="16"/>
  <c r="Z328" i="16"/>
  <c r="AA328" i="16"/>
  <c r="AB328" i="16"/>
  <c r="AC328" i="16"/>
  <c r="E329" i="16"/>
  <c r="F329" i="16"/>
  <c r="G329" i="16"/>
  <c r="H329" i="16"/>
  <c r="I329" i="16"/>
  <c r="J329" i="16"/>
  <c r="K329" i="16"/>
  <c r="L329" i="16"/>
  <c r="M329" i="16"/>
  <c r="N329" i="16"/>
  <c r="O329" i="16"/>
  <c r="P329" i="16"/>
  <c r="Q329" i="16"/>
  <c r="R329" i="16"/>
  <c r="S329" i="16"/>
  <c r="T329" i="16"/>
  <c r="U329" i="16"/>
  <c r="V329" i="16"/>
  <c r="W329" i="16"/>
  <c r="X329" i="16"/>
  <c r="Y329" i="16"/>
  <c r="Z329" i="16"/>
  <c r="AA329" i="16"/>
  <c r="AB329" i="16"/>
  <c r="AC329" i="16"/>
  <c r="E330" i="16"/>
  <c r="F330" i="16"/>
  <c r="G330" i="16"/>
  <c r="H330" i="16"/>
  <c r="I330" i="16"/>
  <c r="J330" i="16"/>
  <c r="K330" i="16"/>
  <c r="L330" i="16"/>
  <c r="M330" i="16"/>
  <c r="N330" i="16"/>
  <c r="O330" i="16"/>
  <c r="P330" i="16"/>
  <c r="Q330" i="16"/>
  <c r="R330" i="16"/>
  <c r="S330" i="16"/>
  <c r="T330" i="16"/>
  <c r="U330" i="16"/>
  <c r="V330" i="16"/>
  <c r="W330" i="16"/>
  <c r="X330" i="16"/>
  <c r="Y330" i="16"/>
  <c r="Z330" i="16"/>
  <c r="AA330" i="16"/>
  <c r="AB330" i="16"/>
  <c r="AC330" i="16"/>
  <c r="E331" i="16"/>
  <c r="F331" i="16"/>
  <c r="G331" i="16"/>
  <c r="H331" i="16"/>
  <c r="I331" i="16"/>
  <c r="J331" i="16"/>
  <c r="K331" i="16"/>
  <c r="L331" i="16"/>
  <c r="M331" i="16"/>
  <c r="N331" i="16"/>
  <c r="O331" i="16"/>
  <c r="P331" i="16"/>
  <c r="Q331" i="16"/>
  <c r="R331" i="16"/>
  <c r="S331" i="16"/>
  <c r="T331" i="16"/>
  <c r="U331" i="16"/>
  <c r="V331" i="16"/>
  <c r="W331" i="16"/>
  <c r="X331" i="16"/>
  <c r="Y331" i="16"/>
  <c r="Z331" i="16"/>
  <c r="AA331" i="16"/>
  <c r="AB331" i="16"/>
  <c r="AC331" i="16"/>
  <c r="E332" i="16"/>
  <c r="F332" i="16"/>
  <c r="G332" i="16"/>
  <c r="H332" i="16"/>
  <c r="I332" i="16"/>
  <c r="J332" i="16"/>
  <c r="K332" i="16"/>
  <c r="L332" i="16"/>
  <c r="M332" i="16"/>
  <c r="N332" i="16"/>
  <c r="O332" i="16"/>
  <c r="P332" i="16"/>
  <c r="Q332" i="16"/>
  <c r="R332" i="16"/>
  <c r="S332" i="16"/>
  <c r="T332" i="16"/>
  <c r="U332" i="16"/>
  <c r="V332" i="16"/>
  <c r="W332" i="16"/>
  <c r="X332" i="16"/>
  <c r="Y332" i="16"/>
  <c r="Z332" i="16"/>
  <c r="AA332" i="16"/>
  <c r="AB332" i="16"/>
  <c r="AC332" i="16"/>
  <c r="E333" i="16"/>
  <c r="F333" i="16"/>
  <c r="G333" i="16"/>
  <c r="H333" i="16"/>
  <c r="I333" i="16"/>
  <c r="J333" i="16"/>
  <c r="K333" i="16"/>
  <c r="L333" i="16"/>
  <c r="M333" i="16"/>
  <c r="N333" i="16"/>
  <c r="O333" i="16"/>
  <c r="P333" i="16"/>
  <c r="Q333" i="16"/>
  <c r="R333" i="16"/>
  <c r="S333" i="16"/>
  <c r="T333" i="16"/>
  <c r="U333" i="16"/>
  <c r="V333" i="16"/>
  <c r="W333" i="16"/>
  <c r="X333" i="16"/>
  <c r="Y333" i="16"/>
  <c r="Z333" i="16"/>
  <c r="AA333" i="16"/>
  <c r="AB333" i="16"/>
  <c r="AC333" i="16"/>
  <c r="E334" i="16"/>
  <c r="F334" i="16"/>
  <c r="G334" i="16"/>
  <c r="H334" i="16"/>
  <c r="I334" i="16"/>
  <c r="J334" i="16"/>
  <c r="K334" i="16"/>
  <c r="L334" i="16"/>
  <c r="M334" i="16"/>
  <c r="N334" i="16"/>
  <c r="O334" i="16"/>
  <c r="P334" i="16"/>
  <c r="Q334" i="16"/>
  <c r="R334" i="16"/>
  <c r="S334" i="16"/>
  <c r="T334" i="16"/>
  <c r="U334" i="16"/>
  <c r="V334" i="16"/>
  <c r="W334" i="16"/>
  <c r="X334" i="16"/>
  <c r="Y334" i="16"/>
  <c r="Z334" i="16"/>
  <c r="AA334" i="16"/>
  <c r="AB334" i="16"/>
  <c r="AC334" i="16"/>
  <c r="E335" i="16"/>
  <c r="F335" i="16"/>
  <c r="G335" i="16"/>
  <c r="H335" i="16"/>
  <c r="I335" i="16"/>
  <c r="J335" i="16"/>
  <c r="K335" i="16"/>
  <c r="L335" i="16"/>
  <c r="M335" i="16"/>
  <c r="N335" i="16"/>
  <c r="O335" i="16"/>
  <c r="P335" i="16"/>
  <c r="Q335" i="16"/>
  <c r="R335" i="16"/>
  <c r="S335" i="16"/>
  <c r="T335" i="16"/>
  <c r="U335" i="16"/>
  <c r="V335" i="16"/>
  <c r="W335" i="16"/>
  <c r="X335" i="16"/>
  <c r="Y335" i="16"/>
  <c r="Z335" i="16"/>
  <c r="AA335" i="16"/>
  <c r="AB335" i="16"/>
  <c r="AC335" i="16"/>
  <c r="E336" i="16"/>
  <c r="F336" i="16"/>
  <c r="G336" i="16"/>
  <c r="H336" i="16"/>
  <c r="I336" i="16"/>
  <c r="J336" i="16"/>
  <c r="K336" i="16"/>
  <c r="L336" i="16"/>
  <c r="M336" i="16"/>
  <c r="N336" i="16"/>
  <c r="O336" i="16"/>
  <c r="P336" i="16"/>
  <c r="Q336" i="16"/>
  <c r="R336" i="16"/>
  <c r="S336" i="16"/>
  <c r="T336" i="16"/>
  <c r="U336" i="16"/>
  <c r="V336" i="16"/>
  <c r="W336" i="16"/>
  <c r="X336" i="16"/>
  <c r="Y336" i="16"/>
  <c r="Z336" i="16"/>
  <c r="AA336" i="16"/>
  <c r="AB336" i="16"/>
  <c r="AC336" i="16"/>
  <c r="E337" i="16"/>
  <c r="F337" i="16"/>
  <c r="G337" i="16"/>
  <c r="H337" i="16"/>
  <c r="I337" i="16"/>
  <c r="J337" i="16"/>
  <c r="K337" i="16"/>
  <c r="L337" i="16"/>
  <c r="M337" i="16"/>
  <c r="N337" i="16"/>
  <c r="O337" i="16"/>
  <c r="P337" i="16"/>
  <c r="Q337" i="16"/>
  <c r="R337" i="16"/>
  <c r="S337" i="16"/>
  <c r="T337" i="16"/>
  <c r="U337" i="16"/>
  <c r="V337" i="16"/>
  <c r="W337" i="16"/>
  <c r="X337" i="16"/>
  <c r="Y337" i="16"/>
  <c r="Z337" i="16"/>
  <c r="AA337" i="16"/>
  <c r="AB337" i="16"/>
  <c r="AC337" i="16"/>
  <c r="E338" i="16"/>
  <c r="F338" i="16"/>
  <c r="G338" i="16"/>
  <c r="H338" i="16"/>
  <c r="I338" i="16"/>
  <c r="J338" i="16"/>
  <c r="K338" i="16"/>
  <c r="L338" i="16"/>
  <c r="M338" i="16"/>
  <c r="N338" i="16"/>
  <c r="O338" i="16"/>
  <c r="P338" i="16"/>
  <c r="Q338" i="16"/>
  <c r="R338" i="16"/>
  <c r="S338" i="16"/>
  <c r="T338" i="16"/>
  <c r="U338" i="16"/>
  <c r="V338" i="16"/>
  <c r="W338" i="16"/>
  <c r="X338" i="16"/>
  <c r="Y338" i="16"/>
  <c r="Z338" i="16"/>
  <c r="AA338" i="16"/>
  <c r="AB338" i="16"/>
  <c r="AC338" i="16"/>
  <c r="E339" i="16"/>
  <c r="F339" i="16"/>
  <c r="G339" i="16"/>
  <c r="H339" i="16"/>
  <c r="I339" i="16"/>
  <c r="J339" i="16"/>
  <c r="K339" i="16"/>
  <c r="L339" i="16"/>
  <c r="M339" i="16"/>
  <c r="N339" i="16"/>
  <c r="O339" i="16"/>
  <c r="P339" i="16"/>
  <c r="Q339" i="16"/>
  <c r="R339" i="16"/>
  <c r="S339" i="16"/>
  <c r="T339" i="16"/>
  <c r="U339" i="16"/>
  <c r="V339" i="16"/>
  <c r="W339" i="16"/>
  <c r="X339" i="16"/>
  <c r="Y339" i="16"/>
  <c r="Z339" i="16"/>
  <c r="AA339" i="16"/>
  <c r="AB339" i="16"/>
  <c r="AC339" i="16"/>
  <c r="E340" i="16"/>
  <c r="F340" i="16"/>
  <c r="G340" i="16"/>
  <c r="H340" i="16"/>
  <c r="I340" i="16"/>
  <c r="J340" i="16"/>
  <c r="K340" i="16"/>
  <c r="L340" i="16"/>
  <c r="M340" i="16"/>
  <c r="N340" i="16"/>
  <c r="O340" i="16"/>
  <c r="P340" i="16"/>
  <c r="Q340" i="16"/>
  <c r="R340" i="16"/>
  <c r="S340" i="16"/>
  <c r="T340" i="16"/>
  <c r="U340" i="16"/>
  <c r="V340" i="16"/>
  <c r="W340" i="16"/>
  <c r="X340" i="16"/>
  <c r="Y340" i="16"/>
  <c r="Z340" i="16"/>
  <c r="AA340" i="16"/>
  <c r="AB340" i="16"/>
  <c r="AC340" i="16"/>
  <c r="E341" i="16"/>
  <c r="F341" i="16"/>
  <c r="G341" i="16"/>
  <c r="H341" i="16"/>
  <c r="I341" i="16"/>
  <c r="J341" i="16"/>
  <c r="K341" i="16"/>
  <c r="L341" i="16"/>
  <c r="M341" i="16"/>
  <c r="N341" i="16"/>
  <c r="O341" i="16"/>
  <c r="P341" i="16"/>
  <c r="Q341" i="16"/>
  <c r="R341" i="16"/>
  <c r="S341" i="16"/>
  <c r="T341" i="16"/>
  <c r="U341" i="16"/>
  <c r="V341" i="16"/>
  <c r="W341" i="16"/>
  <c r="X341" i="16"/>
  <c r="Y341" i="16"/>
  <c r="Z341" i="16"/>
  <c r="AA341" i="16"/>
  <c r="AB341" i="16"/>
  <c r="AC341" i="16"/>
  <c r="E342" i="16"/>
  <c r="F342" i="16"/>
  <c r="G342" i="16"/>
  <c r="H342" i="16"/>
  <c r="I342" i="16"/>
  <c r="J342" i="16"/>
  <c r="K342" i="16"/>
  <c r="L342" i="16"/>
  <c r="M342" i="16"/>
  <c r="N342" i="16"/>
  <c r="O342" i="16"/>
  <c r="P342" i="16"/>
  <c r="Q342" i="16"/>
  <c r="R342" i="16"/>
  <c r="S342" i="16"/>
  <c r="T342" i="16"/>
  <c r="U342" i="16"/>
  <c r="V342" i="16"/>
  <c r="W342" i="16"/>
  <c r="X342" i="16"/>
  <c r="Y342" i="16"/>
  <c r="Z342" i="16"/>
  <c r="AA342" i="16"/>
  <c r="AB342" i="16"/>
  <c r="AC342" i="16"/>
  <c r="E343" i="16"/>
  <c r="F343" i="16"/>
  <c r="G343" i="16"/>
  <c r="H343" i="16"/>
  <c r="I343" i="16"/>
  <c r="J343" i="16"/>
  <c r="K343" i="16"/>
  <c r="L343" i="16"/>
  <c r="M343" i="16"/>
  <c r="N343" i="16"/>
  <c r="O343" i="16"/>
  <c r="P343" i="16"/>
  <c r="Q343" i="16"/>
  <c r="R343" i="16"/>
  <c r="S343" i="16"/>
  <c r="T343" i="16"/>
  <c r="U343" i="16"/>
  <c r="V343" i="16"/>
  <c r="W343" i="16"/>
  <c r="X343" i="16"/>
  <c r="Y343" i="16"/>
  <c r="Z343" i="16"/>
  <c r="AA343" i="16"/>
  <c r="AB343" i="16"/>
  <c r="AC343" i="16"/>
  <c r="E344" i="16"/>
  <c r="F344" i="16"/>
  <c r="G344" i="16"/>
  <c r="H344" i="16"/>
  <c r="I344" i="16"/>
  <c r="J344" i="16"/>
  <c r="K344" i="16"/>
  <c r="L344" i="16"/>
  <c r="M344" i="16"/>
  <c r="N344" i="16"/>
  <c r="O344" i="16"/>
  <c r="P344" i="16"/>
  <c r="Q344" i="16"/>
  <c r="R344" i="16"/>
  <c r="S344" i="16"/>
  <c r="T344" i="16"/>
  <c r="U344" i="16"/>
  <c r="V344" i="16"/>
  <c r="W344" i="16"/>
  <c r="X344" i="16"/>
  <c r="Y344" i="16"/>
  <c r="Z344" i="16"/>
  <c r="AA344" i="16"/>
  <c r="AB344" i="16"/>
  <c r="AC344" i="16"/>
  <c r="E345" i="16"/>
  <c r="F345" i="16"/>
  <c r="G345" i="16"/>
  <c r="H345" i="16"/>
  <c r="I345" i="16"/>
  <c r="J345" i="16"/>
  <c r="K345" i="16"/>
  <c r="L345" i="16"/>
  <c r="M345" i="16"/>
  <c r="N345" i="16"/>
  <c r="O345" i="16"/>
  <c r="P345" i="16"/>
  <c r="Q345" i="16"/>
  <c r="R345" i="16"/>
  <c r="S345" i="16"/>
  <c r="T345" i="16"/>
  <c r="U345" i="16"/>
  <c r="V345" i="16"/>
  <c r="W345" i="16"/>
  <c r="X345" i="16"/>
  <c r="Y345" i="16"/>
  <c r="Z345" i="16"/>
  <c r="AA345" i="16"/>
  <c r="AB345" i="16"/>
  <c r="AC345" i="16"/>
  <c r="E346" i="16"/>
  <c r="F346" i="16"/>
  <c r="G346" i="16"/>
  <c r="H346" i="16"/>
  <c r="I346" i="16"/>
  <c r="J346" i="16"/>
  <c r="K346" i="16"/>
  <c r="L346" i="16"/>
  <c r="M346" i="16"/>
  <c r="N346" i="16"/>
  <c r="O346" i="16"/>
  <c r="P346" i="16"/>
  <c r="Q346" i="16"/>
  <c r="R346" i="16"/>
  <c r="S346" i="16"/>
  <c r="T346" i="16"/>
  <c r="U346" i="16"/>
  <c r="V346" i="16"/>
  <c r="W346" i="16"/>
  <c r="X346" i="16"/>
  <c r="Y346" i="16"/>
  <c r="Z346" i="16"/>
  <c r="AA346" i="16"/>
  <c r="AB346" i="16"/>
  <c r="AC346" i="16"/>
  <c r="E347" i="16"/>
  <c r="F347" i="16"/>
  <c r="G347" i="16"/>
  <c r="H347" i="16"/>
  <c r="I347" i="16"/>
  <c r="J347" i="16"/>
  <c r="K347" i="16"/>
  <c r="L347" i="16"/>
  <c r="M347" i="16"/>
  <c r="N347" i="16"/>
  <c r="O347" i="16"/>
  <c r="P347" i="16"/>
  <c r="Q347" i="16"/>
  <c r="R347" i="16"/>
  <c r="S347" i="16"/>
  <c r="T347" i="16"/>
  <c r="U347" i="16"/>
  <c r="V347" i="16"/>
  <c r="W347" i="16"/>
  <c r="X347" i="16"/>
  <c r="Y347" i="16"/>
  <c r="Z347" i="16"/>
  <c r="AA347" i="16"/>
  <c r="AB347" i="16"/>
  <c r="AC347" i="16"/>
  <c r="E348" i="16"/>
  <c r="F348" i="16"/>
  <c r="G348" i="16"/>
  <c r="H348" i="16"/>
  <c r="I348" i="16"/>
  <c r="J348" i="16"/>
  <c r="K348" i="16"/>
  <c r="L348" i="16"/>
  <c r="M348" i="16"/>
  <c r="N348" i="16"/>
  <c r="O348" i="16"/>
  <c r="P348" i="16"/>
  <c r="Q348" i="16"/>
  <c r="R348" i="16"/>
  <c r="S348" i="16"/>
  <c r="T348" i="16"/>
  <c r="U348" i="16"/>
  <c r="V348" i="16"/>
  <c r="W348" i="16"/>
  <c r="X348" i="16"/>
  <c r="Y348" i="16"/>
  <c r="Z348" i="16"/>
  <c r="AA348" i="16"/>
  <c r="AB348" i="16"/>
  <c r="AC348" i="16"/>
  <c r="E349" i="16"/>
  <c r="F349" i="16"/>
  <c r="G349" i="16"/>
  <c r="H349" i="16"/>
  <c r="I349" i="16"/>
  <c r="J349" i="16"/>
  <c r="K349" i="16"/>
  <c r="L349" i="16"/>
  <c r="M349" i="16"/>
  <c r="N349" i="16"/>
  <c r="O349" i="16"/>
  <c r="P349" i="16"/>
  <c r="Q349" i="16"/>
  <c r="R349" i="16"/>
  <c r="S349" i="16"/>
  <c r="T349" i="16"/>
  <c r="U349" i="16"/>
  <c r="V349" i="16"/>
  <c r="W349" i="16"/>
  <c r="X349" i="16"/>
  <c r="Y349" i="16"/>
  <c r="Z349" i="16"/>
  <c r="AA349" i="16"/>
  <c r="AB349" i="16"/>
  <c r="AC349" i="16"/>
  <c r="E350" i="16"/>
  <c r="F350" i="16"/>
  <c r="G350" i="16"/>
  <c r="H350" i="16"/>
  <c r="I350" i="16"/>
  <c r="J350" i="16"/>
  <c r="K350" i="16"/>
  <c r="L350" i="16"/>
  <c r="M350" i="16"/>
  <c r="N350" i="16"/>
  <c r="O350" i="16"/>
  <c r="P350" i="16"/>
  <c r="Q350" i="16"/>
  <c r="R350" i="16"/>
  <c r="S350" i="16"/>
  <c r="T350" i="16"/>
  <c r="U350" i="16"/>
  <c r="V350" i="16"/>
  <c r="W350" i="16"/>
  <c r="X350" i="16"/>
  <c r="Y350" i="16"/>
  <c r="Z350" i="16"/>
  <c r="AA350" i="16"/>
  <c r="AB350" i="16"/>
  <c r="AC350" i="16"/>
  <c r="E351" i="16"/>
  <c r="F351" i="16"/>
  <c r="G351" i="16"/>
  <c r="H351" i="16"/>
  <c r="I351" i="16"/>
  <c r="J351" i="16"/>
  <c r="K351" i="16"/>
  <c r="L351" i="16"/>
  <c r="M351" i="16"/>
  <c r="N351" i="16"/>
  <c r="O351" i="16"/>
  <c r="P351" i="16"/>
  <c r="Q351" i="16"/>
  <c r="R351" i="16"/>
  <c r="S351" i="16"/>
  <c r="T351" i="16"/>
  <c r="U351" i="16"/>
  <c r="V351" i="16"/>
  <c r="W351" i="16"/>
  <c r="X351" i="16"/>
  <c r="Y351" i="16"/>
  <c r="Z351" i="16"/>
  <c r="AA351" i="16"/>
  <c r="AB351" i="16"/>
  <c r="AC351" i="16"/>
  <c r="E352" i="16"/>
  <c r="F352" i="16"/>
  <c r="G352" i="16"/>
  <c r="H352" i="16"/>
  <c r="I352" i="16"/>
  <c r="J352" i="16"/>
  <c r="K352" i="16"/>
  <c r="L352" i="16"/>
  <c r="M352" i="16"/>
  <c r="N352" i="16"/>
  <c r="O352" i="16"/>
  <c r="P352" i="16"/>
  <c r="Q352" i="16"/>
  <c r="R352" i="16"/>
  <c r="S352" i="16"/>
  <c r="T352" i="16"/>
  <c r="U352" i="16"/>
  <c r="V352" i="16"/>
  <c r="W352" i="16"/>
  <c r="X352" i="16"/>
  <c r="Y352" i="16"/>
  <c r="Z352" i="16"/>
  <c r="AA352" i="16"/>
  <c r="AB352" i="16"/>
  <c r="AC352" i="16"/>
  <c r="E353" i="16"/>
  <c r="F353" i="16"/>
  <c r="G353" i="16"/>
  <c r="H353" i="16"/>
  <c r="I353" i="16"/>
  <c r="J353" i="16"/>
  <c r="K353" i="16"/>
  <c r="L353" i="16"/>
  <c r="M353" i="16"/>
  <c r="N353" i="16"/>
  <c r="O353" i="16"/>
  <c r="P353" i="16"/>
  <c r="Q353" i="16"/>
  <c r="R353" i="16"/>
  <c r="S353" i="16"/>
  <c r="T353" i="16"/>
  <c r="U353" i="16"/>
  <c r="V353" i="16"/>
  <c r="W353" i="16"/>
  <c r="X353" i="16"/>
  <c r="Y353" i="16"/>
  <c r="Z353" i="16"/>
  <c r="AA353" i="16"/>
  <c r="AB353" i="16"/>
  <c r="AC353" i="16"/>
  <c r="E354" i="16"/>
  <c r="F354" i="16"/>
  <c r="G354" i="16"/>
  <c r="H354" i="16"/>
  <c r="I354" i="16"/>
  <c r="J354" i="16"/>
  <c r="K354" i="16"/>
  <c r="L354" i="16"/>
  <c r="M354" i="16"/>
  <c r="N354" i="16"/>
  <c r="O354" i="16"/>
  <c r="P354" i="16"/>
  <c r="Q354" i="16"/>
  <c r="R354" i="16"/>
  <c r="S354" i="16"/>
  <c r="T354" i="16"/>
  <c r="U354" i="16"/>
  <c r="V354" i="16"/>
  <c r="W354" i="16"/>
  <c r="X354" i="16"/>
  <c r="Y354" i="16"/>
  <c r="Z354" i="16"/>
  <c r="AA354" i="16"/>
  <c r="AB354" i="16"/>
  <c r="AC354" i="16"/>
  <c r="E355" i="16"/>
  <c r="F355" i="16"/>
  <c r="G355" i="16"/>
  <c r="H355" i="16"/>
  <c r="I355" i="16"/>
  <c r="J355" i="16"/>
  <c r="K355" i="16"/>
  <c r="L355" i="16"/>
  <c r="M355" i="16"/>
  <c r="N355" i="16"/>
  <c r="O355" i="16"/>
  <c r="P355" i="16"/>
  <c r="Q355" i="16"/>
  <c r="R355" i="16"/>
  <c r="S355" i="16"/>
  <c r="T355" i="16"/>
  <c r="U355" i="16"/>
  <c r="V355" i="16"/>
  <c r="W355" i="16"/>
  <c r="X355" i="16"/>
  <c r="Y355" i="16"/>
  <c r="Z355" i="16"/>
  <c r="AA355" i="16"/>
  <c r="AB355" i="16"/>
  <c r="AC355" i="16"/>
  <c r="E356" i="16"/>
  <c r="F356" i="16"/>
  <c r="G356" i="16"/>
  <c r="H356" i="16"/>
  <c r="I356" i="16"/>
  <c r="J356" i="16"/>
  <c r="K356" i="16"/>
  <c r="L356" i="16"/>
  <c r="M356" i="16"/>
  <c r="N356" i="16"/>
  <c r="O356" i="16"/>
  <c r="P356" i="16"/>
  <c r="Q356" i="16"/>
  <c r="R356" i="16"/>
  <c r="S356" i="16"/>
  <c r="T356" i="16"/>
  <c r="U356" i="16"/>
  <c r="V356" i="16"/>
  <c r="W356" i="16"/>
  <c r="X356" i="16"/>
  <c r="Y356" i="16"/>
  <c r="Z356" i="16"/>
  <c r="AA356" i="16"/>
  <c r="AB356" i="16"/>
  <c r="AC356" i="16"/>
  <c r="E357" i="16"/>
  <c r="F357" i="16"/>
  <c r="G357" i="16"/>
  <c r="H357" i="16"/>
  <c r="I357" i="16"/>
  <c r="J357" i="16"/>
  <c r="K357" i="16"/>
  <c r="L357" i="16"/>
  <c r="M357" i="16"/>
  <c r="N357" i="16"/>
  <c r="O357" i="16"/>
  <c r="P357" i="16"/>
  <c r="Q357" i="16"/>
  <c r="R357" i="16"/>
  <c r="S357" i="16"/>
  <c r="T357" i="16"/>
  <c r="U357" i="16"/>
  <c r="V357" i="16"/>
  <c r="W357" i="16"/>
  <c r="X357" i="16"/>
  <c r="Y357" i="16"/>
  <c r="Z357" i="16"/>
  <c r="AA357" i="16"/>
  <c r="AB357" i="16"/>
  <c r="AC357" i="16"/>
  <c r="E358" i="16"/>
  <c r="F358" i="16"/>
  <c r="G358" i="16"/>
  <c r="H358" i="16"/>
  <c r="I358" i="16"/>
  <c r="J358" i="16"/>
  <c r="K358" i="16"/>
  <c r="L358" i="16"/>
  <c r="M358" i="16"/>
  <c r="N358" i="16"/>
  <c r="O358" i="16"/>
  <c r="P358" i="16"/>
  <c r="Q358" i="16"/>
  <c r="R358" i="16"/>
  <c r="S358" i="16"/>
  <c r="T358" i="16"/>
  <c r="U358" i="16"/>
  <c r="V358" i="16"/>
  <c r="W358" i="16"/>
  <c r="X358" i="16"/>
  <c r="Y358" i="16"/>
  <c r="Z358" i="16"/>
  <c r="AA358" i="16"/>
  <c r="AB358" i="16"/>
  <c r="AC358" i="16"/>
  <c r="E359" i="16"/>
  <c r="F359" i="16"/>
  <c r="G359" i="16"/>
  <c r="H359" i="16"/>
  <c r="I359" i="16"/>
  <c r="J359" i="16"/>
  <c r="K359" i="16"/>
  <c r="L359" i="16"/>
  <c r="M359" i="16"/>
  <c r="N359" i="16"/>
  <c r="O359" i="16"/>
  <c r="P359" i="16"/>
  <c r="Q359" i="16"/>
  <c r="R359" i="16"/>
  <c r="S359" i="16"/>
  <c r="T359" i="16"/>
  <c r="U359" i="16"/>
  <c r="V359" i="16"/>
  <c r="W359" i="16"/>
  <c r="X359" i="16"/>
  <c r="Y359" i="16"/>
  <c r="Z359" i="16"/>
  <c r="AA359" i="16"/>
  <c r="AB359" i="16"/>
  <c r="AC359" i="16"/>
  <c r="E360" i="16"/>
  <c r="F360" i="16"/>
  <c r="G360" i="16"/>
  <c r="H360" i="16"/>
  <c r="I360" i="16"/>
  <c r="J360" i="16"/>
  <c r="K360" i="16"/>
  <c r="L360" i="16"/>
  <c r="M360" i="16"/>
  <c r="N360" i="16"/>
  <c r="O360" i="16"/>
  <c r="P360" i="16"/>
  <c r="Q360" i="16"/>
  <c r="R360" i="16"/>
  <c r="S360" i="16"/>
  <c r="T360" i="16"/>
  <c r="U360" i="16"/>
  <c r="V360" i="16"/>
  <c r="W360" i="16"/>
  <c r="X360" i="16"/>
  <c r="Y360" i="16"/>
  <c r="Z360" i="16"/>
  <c r="AA360" i="16"/>
  <c r="AB360" i="16"/>
  <c r="AC360" i="16"/>
  <c r="E361" i="16"/>
  <c r="F361" i="16"/>
  <c r="G361" i="16"/>
  <c r="H361" i="16"/>
  <c r="I361" i="16"/>
  <c r="J361" i="16"/>
  <c r="K361" i="16"/>
  <c r="L361" i="16"/>
  <c r="M361" i="16"/>
  <c r="N361" i="16"/>
  <c r="O361" i="16"/>
  <c r="P361" i="16"/>
  <c r="Q361" i="16"/>
  <c r="R361" i="16"/>
  <c r="S361" i="16"/>
  <c r="T361" i="16"/>
  <c r="U361" i="16"/>
  <c r="V361" i="16"/>
  <c r="W361" i="16"/>
  <c r="X361" i="16"/>
  <c r="Y361" i="16"/>
  <c r="Z361" i="16"/>
  <c r="AA361" i="16"/>
  <c r="AB361" i="16"/>
  <c r="AC361" i="16"/>
  <c r="E362" i="16"/>
  <c r="F362" i="16"/>
  <c r="G362" i="16"/>
  <c r="H362" i="16"/>
  <c r="I362" i="16"/>
  <c r="J362" i="16"/>
  <c r="K362" i="16"/>
  <c r="L362" i="16"/>
  <c r="M362" i="16"/>
  <c r="N362" i="16"/>
  <c r="O362" i="16"/>
  <c r="P362" i="16"/>
  <c r="Q362" i="16"/>
  <c r="R362" i="16"/>
  <c r="S362" i="16"/>
  <c r="T362" i="16"/>
  <c r="U362" i="16"/>
  <c r="V362" i="16"/>
  <c r="W362" i="16"/>
  <c r="X362" i="16"/>
  <c r="Y362" i="16"/>
  <c r="Z362" i="16"/>
  <c r="AA362" i="16"/>
  <c r="AB362" i="16"/>
  <c r="AC362" i="16"/>
  <c r="E363" i="16"/>
  <c r="F363" i="16"/>
  <c r="G363" i="16"/>
  <c r="H363" i="16"/>
  <c r="I363" i="16"/>
  <c r="J363" i="16"/>
  <c r="K363" i="16"/>
  <c r="L363" i="16"/>
  <c r="M363" i="16"/>
  <c r="N363" i="16"/>
  <c r="O363" i="16"/>
  <c r="P363" i="16"/>
  <c r="Q363" i="16"/>
  <c r="R363" i="16"/>
  <c r="S363" i="16"/>
  <c r="T363" i="16"/>
  <c r="U363" i="16"/>
  <c r="V363" i="16"/>
  <c r="W363" i="16"/>
  <c r="X363" i="16"/>
  <c r="Y363" i="16"/>
  <c r="Z363" i="16"/>
  <c r="AA363" i="16"/>
  <c r="AB363" i="16"/>
  <c r="AC363" i="16"/>
  <c r="E364" i="16"/>
  <c r="F364" i="16"/>
  <c r="G364" i="16"/>
  <c r="H364" i="16"/>
  <c r="I364" i="16"/>
  <c r="J364" i="16"/>
  <c r="K364" i="16"/>
  <c r="L364" i="16"/>
  <c r="M364" i="16"/>
  <c r="N364" i="16"/>
  <c r="O364" i="16"/>
  <c r="P364" i="16"/>
  <c r="Q364" i="16"/>
  <c r="R364" i="16"/>
  <c r="S364" i="16"/>
  <c r="T364" i="16"/>
  <c r="U364" i="16"/>
  <c r="V364" i="16"/>
  <c r="W364" i="16"/>
  <c r="X364" i="16"/>
  <c r="Y364" i="16"/>
  <c r="Z364" i="16"/>
  <c r="AA364" i="16"/>
  <c r="AB364" i="16"/>
  <c r="AC364" i="16"/>
  <c r="E365" i="16"/>
  <c r="F365" i="16"/>
  <c r="G365" i="16"/>
  <c r="H365" i="16"/>
  <c r="I365" i="16"/>
  <c r="J365" i="16"/>
  <c r="K365" i="16"/>
  <c r="L365" i="16"/>
  <c r="M365" i="16"/>
  <c r="N365" i="16"/>
  <c r="O365" i="16"/>
  <c r="P365" i="16"/>
  <c r="Q365" i="16"/>
  <c r="R365" i="16"/>
  <c r="S365" i="16"/>
  <c r="T365" i="16"/>
  <c r="U365" i="16"/>
  <c r="V365" i="16"/>
  <c r="W365" i="16"/>
  <c r="X365" i="16"/>
  <c r="Y365" i="16"/>
  <c r="Z365" i="16"/>
  <c r="AA365" i="16"/>
  <c r="AB365" i="16"/>
  <c r="AC365" i="16"/>
  <c r="E366" i="16"/>
  <c r="F366" i="16"/>
  <c r="G366" i="16"/>
  <c r="H366" i="16"/>
  <c r="I366" i="16"/>
  <c r="J366" i="16"/>
  <c r="K366" i="16"/>
  <c r="L366" i="16"/>
  <c r="M366" i="16"/>
  <c r="N366" i="16"/>
  <c r="O366" i="16"/>
  <c r="P366" i="16"/>
  <c r="Q366" i="16"/>
  <c r="R366" i="16"/>
  <c r="S366" i="16"/>
  <c r="T366" i="16"/>
  <c r="U366" i="16"/>
  <c r="V366" i="16"/>
  <c r="W366" i="16"/>
  <c r="X366" i="16"/>
  <c r="Y366" i="16"/>
  <c r="Z366" i="16"/>
  <c r="AA366" i="16"/>
  <c r="AB366" i="16"/>
  <c r="AC366" i="16"/>
  <c r="E367" i="16"/>
  <c r="F367" i="16"/>
  <c r="G367" i="16"/>
  <c r="H367" i="16"/>
  <c r="I367" i="16"/>
  <c r="J367" i="16"/>
  <c r="K367" i="16"/>
  <c r="L367" i="16"/>
  <c r="M367" i="16"/>
  <c r="N367" i="16"/>
  <c r="O367" i="16"/>
  <c r="P367" i="16"/>
  <c r="Q367" i="16"/>
  <c r="R367" i="16"/>
  <c r="S367" i="16"/>
  <c r="T367" i="16"/>
  <c r="U367" i="16"/>
  <c r="V367" i="16"/>
  <c r="W367" i="16"/>
  <c r="X367" i="16"/>
  <c r="Y367" i="16"/>
  <c r="Z367" i="16"/>
  <c r="AA367" i="16"/>
  <c r="AB367" i="16"/>
  <c r="AC367" i="16"/>
  <c r="E368" i="16"/>
  <c r="F368" i="16"/>
  <c r="G368" i="16"/>
  <c r="H368" i="16"/>
  <c r="I368" i="16"/>
  <c r="J368" i="16"/>
  <c r="K368" i="16"/>
  <c r="L368" i="16"/>
  <c r="M368" i="16"/>
  <c r="N368" i="16"/>
  <c r="O368" i="16"/>
  <c r="P368" i="16"/>
  <c r="Q368" i="16"/>
  <c r="R368" i="16"/>
  <c r="S368" i="16"/>
  <c r="T368" i="16"/>
  <c r="U368" i="16"/>
  <c r="V368" i="16"/>
  <c r="W368" i="16"/>
  <c r="X368" i="16"/>
  <c r="Y368" i="16"/>
  <c r="Z368" i="16"/>
  <c r="AA368" i="16"/>
  <c r="AB368" i="16"/>
  <c r="AC368" i="16"/>
  <c r="E369" i="16"/>
  <c r="F369" i="16"/>
  <c r="G369" i="16"/>
  <c r="H369" i="16"/>
  <c r="I369" i="16"/>
  <c r="J369" i="16"/>
  <c r="K369" i="16"/>
  <c r="L369" i="16"/>
  <c r="M369" i="16"/>
  <c r="N369" i="16"/>
  <c r="O369" i="16"/>
  <c r="P369" i="16"/>
  <c r="Q369" i="16"/>
  <c r="R369" i="16"/>
  <c r="S369" i="16"/>
  <c r="T369" i="16"/>
  <c r="U369" i="16"/>
  <c r="V369" i="16"/>
  <c r="W369" i="16"/>
  <c r="X369" i="16"/>
  <c r="Y369" i="16"/>
  <c r="Z369" i="16"/>
  <c r="AA369" i="16"/>
  <c r="AB369" i="16"/>
  <c r="AC369" i="16"/>
  <c r="E370" i="16"/>
  <c r="F370" i="16"/>
  <c r="G370" i="16"/>
  <c r="H370" i="16"/>
  <c r="I370" i="16"/>
  <c r="J370" i="16"/>
  <c r="K370" i="16"/>
  <c r="L370" i="16"/>
  <c r="M370" i="16"/>
  <c r="N370" i="16"/>
  <c r="O370" i="16"/>
  <c r="P370" i="16"/>
  <c r="Q370" i="16"/>
  <c r="R370" i="16"/>
  <c r="S370" i="16"/>
  <c r="T370" i="16"/>
  <c r="U370" i="16"/>
  <c r="V370" i="16"/>
  <c r="W370" i="16"/>
  <c r="X370" i="16"/>
  <c r="Y370" i="16"/>
  <c r="Z370" i="16"/>
  <c r="AA370" i="16"/>
  <c r="AB370" i="16"/>
  <c r="AC370" i="16"/>
  <c r="E371" i="16"/>
  <c r="F371" i="16"/>
  <c r="G371" i="16"/>
  <c r="H371" i="16"/>
  <c r="I371" i="16"/>
  <c r="J371" i="16"/>
  <c r="K371" i="16"/>
  <c r="L371" i="16"/>
  <c r="M371" i="16"/>
  <c r="N371" i="16"/>
  <c r="O371" i="16"/>
  <c r="P371" i="16"/>
  <c r="Q371" i="16"/>
  <c r="R371" i="16"/>
  <c r="S371" i="16"/>
  <c r="T371" i="16"/>
  <c r="U371" i="16"/>
  <c r="V371" i="16"/>
  <c r="W371" i="16"/>
  <c r="X371" i="16"/>
  <c r="Y371" i="16"/>
  <c r="Z371" i="16"/>
  <c r="AA371" i="16"/>
  <c r="AB371" i="16"/>
  <c r="AC371" i="16"/>
  <c r="E372" i="16"/>
  <c r="F372" i="16"/>
  <c r="G372" i="16"/>
  <c r="H372" i="16"/>
  <c r="I372" i="16"/>
  <c r="J372" i="16"/>
  <c r="K372" i="16"/>
  <c r="L372" i="16"/>
  <c r="M372" i="16"/>
  <c r="N372" i="16"/>
  <c r="O372" i="16"/>
  <c r="P372" i="16"/>
  <c r="Q372" i="16"/>
  <c r="R372" i="16"/>
  <c r="S372" i="16"/>
  <c r="T372" i="16"/>
  <c r="U372" i="16"/>
  <c r="V372" i="16"/>
  <c r="W372" i="16"/>
  <c r="X372" i="16"/>
  <c r="Y372" i="16"/>
  <c r="Z372" i="16"/>
  <c r="AA372" i="16"/>
  <c r="AB372" i="16"/>
  <c r="AC372" i="16"/>
  <c r="E373" i="16"/>
  <c r="F373" i="16"/>
  <c r="G373" i="16"/>
  <c r="H373" i="16"/>
  <c r="I373" i="16"/>
  <c r="J373" i="16"/>
  <c r="K373" i="16"/>
  <c r="L373" i="16"/>
  <c r="M373" i="16"/>
  <c r="N373" i="16"/>
  <c r="O373" i="16"/>
  <c r="P373" i="16"/>
  <c r="Q373" i="16"/>
  <c r="R373" i="16"/>
  <c r="S373" i="16"/>
  <c r="T373" i="16"/>
  <c r="U373" i="16"/>
  <c r="V373" i="16"/>
  <c r="W373" i="16"/>
  <c r="X373" i="16"/>
  <c r="Y373" i="16"/>
  <c r="Z373" i="16"/>
  <c r="AA373" i="16"/>
  <c r="AB373" i="16"/>
  <c r="AC373" i="16"/>
  <c r="E374" i="16"/>
  <c r="F374" i="16"/>
  <c r="G374" i="16"/>
  <c r="H374" i="16"/>
  <c r="I374" i="16"/>
  <c r="J374" i="16"/>
  <c r="K374" i="16"/>
  <c r="L374" i="16"/>
  <c r="M374" i="16"/>
  <c r="N374" i="16"/>
  <c r="O374" i="16"/>
  <c r="P374" i="16"/>
  <c r="Q374" i="16"/>
  <c r="R374" i="16"/>
  <c r="S374" i="16"/>
  <c r="T374" i="16"/>
  <c r="U374" i="16"/>
  <c r="V374" i="16"/>
  <c r="W374" i="16"/>
  <c r="X374" i="16"/>
  <c r="Y374" i="16"/>
  <c r="Z374" i="16"/>
  <c r="AA374" i="16"/>
  <c r="AB374" i="16"/>
  <c r="AC374" i="16"/>
  <c r="E375" i="16"/>
  <c r="F375" i="16"/>
  <c r="G375" i="16"/>
  <c r="H375" i="16"/>
  <c r="I375" i="16"/>
  <c r="J375" i="16"/>
  <c r="K375" i="16"/>
  <c r="L375" i="16"/>
  <c r="M375" i="16"/>
  <c r="N375" i="16"/>
  <c r="O375" i="16"/>
  <c r="P375" i="16"/>
  <c r="Q375" i="16"/>
  <c r="R375" i="16"/>
  <c r="S375" i="16"/>
  <c r="T375" i="16"/>
  <c r="U375" i="16"/>
  <c r="V375" i="16"/>
  <c r="W375" i="16"/>
  <c r="X375" i="16"/>
  <c r="Y375" i="16"/>
  <c r="Z375" i="16"/>
  <c r="AA375" i="16"/>
  <c r="AB375" i="16"/>
  <c r="AC375" i="16"/>
  <c r="E376" i="16"/>
  <c r="F376" i="16"/>
  <c r="G376" i="16"/>
  <c r="H376" i="16"/>
  <c r="I376" i="16"/>
  <c r="J376" i="16"/>
  <c r="K376" i="16"/>
  <c r="L376" i="16"/>
  <c r="M376" i="16"/>
  <c r="N376" i="16"/>
  <c r="O376" i="16"/>
  <c r="P376" i="16"/>
  <c r="Q376" i="16"/>
  <c r="R376" i="16"/>
  <c r="S376" i="16"/>
  <c r="T376" i="16"/>
  <c r="U376" i="16"/>
  <c r="V376" i="16"/>
  <c r="W376" i="16"/>
  <c r="X376" i="16"/>
  <c r="Y376" i="16"/>
  <c r="Z376" i="16"/>
  <c r="AA376" i="16"/>
  <c r="AB376" i="16"/>
  <c r="AC376" i="16"/>
  <c r="E377" i="16"/>
  <c r="F377" i="16"/>
  <c r="G377" i="16"/>
  <c r="H377" i="16"/>
  <c r="I377" i="16"/>
  <c r="J377" i="16"/>
  <c r="K377" i="16"/>
  <c r="L377" i="16"/>
  <c r="M377" i="16"/>
  <c r="N377" i="16"/>
  <c r="O377" i="16"/>
  <c r="P377" i="16"/>
  <c r="Q377" i="16"/>
  <c r="R377" i="16"/>
  <c r="S377" i="16"/>
  <c r="T377" i="16"/>
  <c r="U377" i="16"/>
  <c r="V377" i="16"/>
  <c r="W377" i="16"/>
  <c r="X377" i="16"/>
  <c r="Y377" i="16"/>
  <c r="Z377" i="16"/>
  <c r="AA377" i="16"/>
  <c r="AB377" i="16"/>
  <c r="AC377" i="16"/>
  <c r="E378" i="16"/>
  <c r="F378" i="16"/>
  <c r="G378" i="16"/>
  <c r="H378" i="16"/>
  <c r="I378" i="16"/>
  <c r="J378" i="16"/>
  <c r="K378" i="16"/>
  <c r="L378" i="16"/>
  <c r="M378" i="16"/>
  <c r="N378" i="16"/>
  <c r="O378" i="16"/>
  <c r="P378" i="16"/>
  <c r="Q378" i="16"/>
  <c r="R378" i="16"/>
  <c r="S378" i="16"/>
  <c r="T378" i="16"/>
  <c r="U378" i="16"/>
  <c r="V378" i="16"/>
  <c r="W378" i="16"/>
  <c r="X378" i="16"/>
  <c r="Y378" i="16"/>
  <c r="Z378" i="16"/>
  <c r="AA378" i="16"/>
  <c r="AB378" i="16"/>
  <c r="AC378" i="16"/>
  <c r="E379" i="16"/>
  <c r="F379" i="16"/>
  <c r="G379" i="16"/>
  <c r="H379" i="16"/>
  <c r="I379" i="16"/>
  <c r="J379" i="16"/>
  <c r="K379" i="16"/>
  <c r="L379" i="16"/>
  <c r="M379" i="16"/>
  <c r="N379" i="16"/>
  <c r="O379" i="16"/>
  <c r="P379" i="16"/>
  <c r="Q379" i="16"/>
  <c r="R379" i="16"/>
  <c r="S379" i="16"/>
  <c r="T379" i="16"/>
  <c r="U379" i="16"/>
  <c r="V379" i="16"/>
  <c r="W379" i="16"/>
  <c r="X379" i="16"/>
  <c r="Y379" i="16"/>
  <c r="Z379" i="16"/>
  <c r="AA379" i="16"/>
  <c r="AB379" i="16"/>
  <c r="AC379" i="16"/>
  <c r="E380" i="16"/>
  <c r="F380" i="16"/>
  <c r="G380" i="16"/>
  <c r="H380" i="16"/>
  <c r="I380" i="16"/>
  <c r="J380" i="16"/>
  <c r="K380" i="16"/>
  <c r="L380" i="16"/>
  <c r="M380" i="16"/>
  <c r="N380" i="16"/>
  <c r="O380" i="16"/>
  <c r="P380" i="16"/>
  <c r="Q380" i="16"/>
  <c r="R380" i="16"/>
  <c r="S380" i="16"/>
  <c r="T380" i="16"/>
  <c r="U380" i="16"/>
  <c r="V380" i="16"/>
  <c r="W380" i="16"/>
  <c r="X380" i="16"/>
  <c r="Y380" i="16"/>
  <c r="Z380" i="16"/>
  <c r="AA380" i="16"/>
  <c r="AB380" i="16"/>
  <c r="AC380" i="16"/>
  <c r="E381" i="16"/>
  <c r="F381" i="16"/>
  <c r="G381" i="16"/>
  <c r="H381" i="16"/>
  <c r="I381" i="16"/>
  <c r="J381" i="16"/>
  <c r="K381" i="16"/>
  <c r="L381" i="16"/>
  <c r="M381" i="16"/>
  <c r="N381" i="16"/>
  <c r="O381" i="16"/>
  <c r="P381" i="16"/>
  <c r="Q381" i="16"/>
  <c r="R381" i="16"/>
  <c r="S381" i="16"/>
  <c r="T381" i="16"/>
  <c r="U381" i="16"/>
  <c r="V381" i="16"/>
  <c r="W381" i="16"/>
  <c r="X381" i="16"/>
  <c r="Y381" i="16"/>
  <c r="Z381" i="16"/>
  <c r="AA381" i="16"/>
  <c r="AB381" i="16"/>
  <c r="AC381" i="16"/>
  <c r="E382" i="16"/>
  <c r="F382" i="16"/>
  <c r="G382" i="16"/>
  <c r="H382" i="16"/>
  <c r="I382" i="16"/>
  <c r="J382" i="16"/>
  <c r="K382" i="16"/>
  <c r="L382" i="16"/>
  <c r="M382" i="16"/>
  <c r="N382" i="16"/>
  <c r="O382" i="16"/>
  <c r="P382" i="16"/>
  <c r="Q382" i="16"/>
  <c r="R382" i="16"/>
  <c r="S382" i="16"/>
  <c r="T382" i="16"/>
  <c r="U382" i="16"/>
  <c r="V382" i="16"/>
  <c r="W382" i="16"/>
  <c r="X382" i="16"/>
  <c r="Y382" i="16"/>
  <c r="Z382" i="16"/>
  <c r="AA382" i="16"/>
  <c r="AB382" i="16"/>
  <c r="AC382" i="16"/>
  <c r="E383" i="16"/>
  <c r="F383" i="16"/>
  <c r="G383" i="16"/>
  <c r="H383" i="16"/>
  <c r="I383" i="16"/>
  <c r="J383" i="16"/>
  <c r="K383" i="16"/>
  <c r="L383" i="16"/>
  <c r="M383" i="16"/>
  <c r="N383" i="16"/>
  <c r="O383" i="16"/>
  <c r="P383" i="16"/>
  <c r="Q383" i="16"/>
  <c r="R383" i="16"/>
  <c r="S383" i="16"/>
  <c r="T383" i="16"/>
  <c r="U383" i="16"/>
  <c r="V383" i="16"/>
  <c r="W383" i="16"/>
  <c r="X383" i="16"/>
  <c r="Y383" i="16"/>
  <c r="Z383" i="16"/>
  <c r="AA383" i="16"/>
  <c r="AB383" i="16"/>
  <c r="AC383" i="16"/>
  <c r="E384" i="16"/>
  <c r="F384" i="16"/>
  <c r="G384" i="16"/>
  <c r="H384" i="16"/>
  <c r="I384" i="16"/>
  <c r="J384" i="16"/>
  <c r="K384" i="16"/>
  <c r="L384" i="16"/>
  <c r="M384" i="16"/>
  <c r="N384" i="16"/>
  <c r="O384" i="16"/>
  <c r="P384" i="16"/>
  <c r="Q384" i="16"/>
  <c r="R384" i="16"/>
  <c r="S384" i="16"/>
  <c r="T384" i="16"/>
  <c r="U384" i="16"/>
  <c r="V384" i="16"/>
  <c r="W384" i="16"/>
  <c r="X384" i="16"/>
  <c r="Y384" i="16"/>
  <c r="Z384" i="16"/>
  <c r="AA384" i="16"/>
  <c r="AB384" i="16"/>
  <c r="AC384" i="16"/>
  <c r="E385" i="16"/>
  <c r="F385" i="16"/>
  <c r="G385" i="16"/>
  <c r="H385" i="16"/>
  <c r="I385" i="16"/>
  <c r="J385" i="16"/>
  <c r="K385" i="16"/>
  <c r="L385" i="16"/>
  <c r="M385" i="16"/>
  <c r="N385" i="16"/>
  <c r="O385" i="16"/>
  <c r="P385" i="16"/>
  <c r="Q385" i="16"/>
  <c r="R385" i="16"/>
  <c r="S385" i="16"/>
  <c r="T385" i="16"/>
  <c r="U385" i="16"/>
  <c r="V385" i="16"/>
  <c r="W385" i="16"/>
  <c r="X385" i="16"/>
  <c r="Y385" i="16"/>
  <c r="Z385" i="16"/>
  <c r="AA385" i="16"/>
  <c r="AB385" i="16"/>
  <c r="AC385" i="16"/>
  <c r="E386" i="16"/>
  <c r="F386" i="16"/>
  <c r="G386" i="16"/>
  <c r="H386" i="16"/>
  <c r="I386" i="16"/>
  <c r="J386" i="16"/>
  <c r="K386" i="16"/>
  <c r="L386" i="16"/>
  <c r="M386" i="16"/>
  <c r="N386" i="16"/>
  <c r="O386" i="16"/>
  <c r="P386" i="16"/>
  <c r="Q386" i="16"/>
  <c r="R386" i="16"/>
  <c r="S386" i="16"/>
  <c r="T386" i="16"/>
  <c r="U386" i="16"/>
  <c r="V386" i="16"/>
  <c r="W386" i="16"/>
  <c r="X386" i="16"/>
  <c r="Y386" i="16"/>
  <c r="Z386" i="16"/>
  <c r="AA386" i="16"/>
  <c r="AB386" i="16"/>
  <c r="AC386" i="16"/>
  <c r="E387" i="16"/>
  <c r="F387" i="16"/>
  <c r="G387" i="16"/>
  <c r="H387" i="16"/>
  <c r="I387" i="16"/>
  <c r="J387" i="16"/>
  <c r="K387" i="16"/>
  <c r="L387" i="16"/>
  <c r="M387" i="16"/>
  <c r="N387" i="16"/>
  <c r="O387" i="16"/>
  <c r="P387" i="16"/>
  <c r="Q387" i="16"/>
  <c r="R387" i="16"/>
  <c r="S387" i="16"/>
  <c r="T387" i="16"/>
  <c r="U387" i="16"/>
  <c r="V387" i="16"/>
  <c r="W387" i="16"/>
  <c r="X387" i="16"/>
  <c r="Y387" i="16"/>
  <c r="Z387" i="16"/>
  <c r="AA387" i="16"/>
  <c r="AB387" i="16"/>
  <c r="AC387" i="16"/>
  <c r="E388" i="16"/>
  <c r="F388" i="16"/>
  <c r="G388" i="16"/>
  <c r="H388" i="16"/>
  <c r="I388" i="16"/>
  <c r="J388" i="16"/>
  <c r="K388" i="16"/>
  <c r="L388" i="16"/>
  <c r="M388" i="16"/>
  <c r="N388" i="16"/>
  <c r="O388" i="16"/>
  <c r="P388" i="16"/>
  <c r="Q388" i="16"/>
  <c r="R388" i="16"/>
  <c r="S388" i="16"/>
  <c r="T388" i="16"/>
  <c r="U388" i="16"/>
  <c r="V388" i="16"/>
  <c r="W388" i="16"/>
  <c r="X388" i="16"/>
  <c r="Y388" i="16"/>
  <c r="Z388" i="16"/>
  <c r="AA388" i="16"/>
  <c r="AB388" i="16"/>
  <c r="AC388" i="16"/>
  <c r="E389" i="16"/>
  <c r="F389" i="16"/>
  <c r="G389" i="16"/>
  <c r="H389" i="16"/>
  <c r="I389" i="16"/>
  <c r="J389" i="16"/>
  <c r="K389" i="16"/>
  <c r="L389" i="16"/>
  <c r="M389" i="16"/>
  <c r="N389" i="16"/>
  <c r="O389" i="16"/>
  <c r="P389" i="16"/>
  <c r="Q389" i="16"/>
  <c r="R389" i="16"/>
  <c r="S389" i="16"/>
  <c r="T389" i="16"/>
  <c r="U389" i="16"/>
  <c r="V389" i="16"/>
  <c r="W389" i="16"/>
  <c r="X389" i="16"/>
  <c r="Y389" i="16"/>
  <c r="Z389" i="16"/>
  <c r="AA389" i="16"/>
  <c r="AB389" i="16"/>
  <c r="AC389" i="16"/>
  <c r="E390" i="16"/>
  <c r="F390" i="16"/>
  <c r="G390" i="16"/>
  <c r="H390" i="16"/>
  <c r="I390" i="16"/>
  <c r="J390" i="16"/>
  <c r="K390" i="16"/>
  <c r="L390" i="16"/>
  <c r="M390" i="16"/>
  <c r="N390" i="16"/>
  <c r="O390" i="16"/>
  <c r="P390" i="16"/>
  <c r="Q390" i="16"/>
  <c r="R390" i="16"/>
  <c r="S390" i="16"/>
  <c r="T390" i="16"/>
  <c r="U390" i="16"/>
  <c r="V390" i="16"/>
  <c r="W390" i="16"/>
  <c r="X390" i="16"/>
  <c r="Y390" i="16"/>
  <c r="Z390" i="16"/>
  <c r="AA390" i="16"/>
  <c r="AB390" i="16"/>
  <c r="AC390" i="16"/>
  <c r="E391" i="16"/>
  <c r="F391" i="16"/>
  <c r="G391" i="16"/>
  <c r="H391" i="16"/>
  <c r="I391" i="16"/>
  <c r="J391" i="16"/>
  <c r="K391" i="16"/>
  <c r="L391" i="16"/>
  <c r="M391" i="16"/>
  <c r="N391" i="16"/>
  <c r="O391" i="16"/>
  <c r="P391" i="16"/>
  <c r="Q391" i="16"/>
  <c r="R391" i="16"/>
  <c r="S391" i="16"/>
  <c r="T391" i="16"/>
  <c r="U391" i="16"/>
  <c r="V391" i="16"/>
  <c r="W391" i="16"/>
  <c r="X391" i="16"/>
  <c r="Y391" i="16"/>
  <c r="Z391" i="16"/>
  <c r="AA391" i="16"/>
  <c r="AB391" i="16"/>
  <c r="AC391" i="16"/>
  <c r="E392" i="16"/>
  <c r="F392" i="16"/>
  <c r="G392" i="16"/>
  <c r="H392" i="16"/>
  <c r="I392" i="16"/>
  <c r="J392" i="16"/>
  <c r="K392" i="16"/>
  <c r="L392" i="16"/>
  <c r="M392" i="16"/>
  <c r="N392" i="16"/>
  <c r="O392" i="16"/>
  <c r="P392" i="16"/>
  <c r="Q392" i="16"/>
  <c r="R392" i="16"/>
  <c r="S392" i="16"/>
  <c r="T392" i="16"/>
  <c r="U392" i="16"/>
  <c r="V392" i="16"/>
  <c r="W392" i="16"/>
  <c r="X392" i="16"/>
  <c r="Y392" i="16"/>
  <c r="Z392" i="16"/>
  <c r="AA392" i="16"/>
  <c r="AB392" i="16"/>
  <c r="AC392" i="16"/>
  <c r="E393" i="16"/>
  <c r="F393" i="16"/>
  <c r="G393" i="16"/>
  <c r="H393" i="16"/>
  <c r="I393" i="16"/>
  <c r="J393" i="16"/>
  <c r="K393" i="16"/>
  <c r="L393" i="16"/>
  <c r="M393" i="16"/>
  <c r="N393" i="16"/>
  <c r="O393" i="16"/>
  <c r="P393" i="16"/>
  <c r="Q393" i="16"/>
  <c r="R393" i="16"/>
  <c r="S393" i="16"/>
  <c r="T393" i="16"/>
  <c r="U393" i="16"/>
  <c r="V393" i="16"/>
  <c r="W393" i="16"/>
  <c r="X393" i="16"/>
  <c r="Y393" i="16"/>
  <c r="Z393" i="16"/>
  <c r="AA393" i="16"/>
  <c r="AB393" i="16"/>
  <c r="AC393" i="16"/>
  <c r="E394" i="16"/>
  <c r="F394" i="16"/>
  <c r="G394" i="16"/>
  <c r="H394" i="16"/>
  <c r="I394" i="16"/>
  <c r="J394" i="16"/>
  <c r="K394" i="16"/>
  <c r="L394" i="16"/>
  <c r="M394" i="16"/>
  <c r="N394" i="16"/>
  <c r="O394" i="16"/>
  <c r="P394" i="16"/>
  <c r="Q394" i="16"/>
  <c r="R394" i="16"/>
  <c r="S394" i="16"/>
  <c r="T394" i="16"/>
  <c r="U394" i="16"/>
  <c r="V394" i="16"/>
  <c r="W394" i="16"/>
  <c r="X394" i="16"/>
  <c r="Y394" i="16"/>
  <c r="Z394" i="16"/>
  <c r="AA394" i="16"/>
  <c r="AB394" i="16"/>
  <c r="AC394" i="16"/>
  <c r="E395" i="16"/>
  <c r="F395" i="16"/>
  <c r="G395" i="16"/>
  <c r="H395" i="16"/>
  <c r="I395" i="16"/>
  <c r="J395" i="16"/>
  <c r="K395" i="16"/>
  <c r="L395" i="16"/>
  <c r="M395" i="16"/>
  <c r="N395" i="16"/>
  <c r="O395" i="16"/>
  <c r="P395" i="16"/>
  <c r="Q395" i="16"/>
  <c r="R395" i="16"/>
  <c r="S395" i="16"/>
  <c r="T395" i="16"/>
  <c r="U395" i="16"/>
  <c r="V395" i="16"/>
  <c r="W395" i="16"/>
  <c r="X395" i="16"/>
  <c r="Y395" i="16"/>
  <c r="Z395" i="16"/>
  <c r="AA395" i="16"/>
  <c r="AB395" i="16"/>
  <c r="AC395" i="16"/>
  <c r="E396" i="16"/>
  <c r="F396" i="16"/>
  <c r="G396" i="16"/>
  <c r="H396" i="16"/>
  <c r="I396" i="16"/>
  <c r="J396" i="16"/>
  <c r="K396" i="16"/>
  <c r="L396" i="16"/>
  <c r="M396" i="16"/>
  <c r="N396" i="16"/>
  <c r="O396" i="16"/>
  <c r="P396" i="16"/>
  <c r="Q396" i="16"/>
  <c r="R396" i="16"/>
  <c r="S396" i="16"/>
  <c r="T396" i="16"/>
  <c r="U396" i="16"/>
  <c r="V396" i="16"/>
  <c r="W396" i="16"/>
  <c r="X396" i="16"/>
  <c r="Y396" i="16"/>
  <c r="Z396" i="16"/>
  <c r="AA396" i="16"/>
  <c r="AB396" i="16"/>
  <c r="AC396" i="16"/>
  <c r="E397" i="16"/>
  <c r="F397" i="16"/>
  <c r="G397" i="16"/>
  <c r="H397" i="16"/>
  <c r="I397" i="16"/>
  <c r="J397" i="16"/>
  <c r="K397" i="16"/>
  <c r="L397" i="16"/>
  <c r="M397" i="16"/>
  <c r="N397" i="16"/>
  <c r="O397" i="16"/>
  <c r="P397" i="16"/>
  <c r="Q397" i="16"/>
  <c r="R397" i="16"/>
  <c r="S397" i="16"/>
  <c r="T397" i="16"/>
  <c r="U397" i="16"/>
  <c r="V397" i="16"/>
  <c r="W397" i="16"/>
  <c r="X397" i="16"/>
  <c r="Y397" i="16"/>
  <c r="Z397" i="16"/>
  <c r="AA397" i="16"/>
  <c r="AB397" i="16"/>
  <c r="AC397" i="16"/>
  <c r="E398" i="16"/>
  <c r="F398" i="16"/>
  <c r="G398" i="16"/>
  <c r="H398" i="16"/>
  <c r="I398" i="16"/>
  <c r="J398" i="16"/>
  <c r="K398" i="16"/>
  <c r="L398" i="16"/>
  <c r="M398" i="16"/>
  <c r="N398" i="16"/>
  <c r="O398" i="16"/>
  <c r="P398" i="16"/>
  <c r="Q398" i="16"/>
  <c r="R398" i="16"/>
  <c r="S398" i="16"/>
  <c r="T398" i="16"/>
  <c r="U398" i="16"/>
  <c r="V398" i="16"/>
  <c r="W398" i="16"/>
  <c r="X398" i="16"/>
  <c r="Y398" i="16"/>
  <c r="Z398" i="16"/>
  <c r="AA398" i="16"/>
  <c r="AB398" i="16"/>
  <c r="AC398" i="16"/>
  <c r="E399" i="16"/>
  <c r="F399" i="16"/>
  <c r="G399" i="16"/>
  <c r="H399" i="16"/>
  <c r="I399" i="16"/>
  <c r="J399" i="16"/>
  <c r="K399" i="16"/>
  <c r="L399" i="16"/>
  <c r="M399" i="16"/>
  <c r="N399" i="16"/>
  <c r="O399" i="16"/>
  <c r="P399" i="16"/>
  <c r="Q399" i="16"/>
  <c r="R399" i="16"/>
  <c r="S399" i="16"/>
  <c r="T399" i="16"/>
  <c r="U399" i="16"/>
  <c r="V399" i="16"/>
  <c r="W399" i="16"/>
  <c r="X399" i="16"/>
  <c r="Y399" i="16"/>
  <c r="Z399" i="16"/>
  <c r="AA399" i="16"/>
  <c r="AB399" i="16"/>
  <c r="AC399" i="16"/>
  <c r="E400" i="16"/>
  <c r="F400" i="16"/>
  <c r="G400" i="16"/>
  <c r="H400" i="16"/>
  <c r="I400" i="16"/>
  <c r="J400" i="16"/>
  <c r="K400" i="16"/>
  <c r="L400" i="16"/>
  <c r="M400" i="16"/>
  <c r="N400" i="16"/>
  <c r="O400" i="16"/>
  <c r="P400" i="16"/>
  <c r="Q400" i="16"/>
  <c r="R400" i="16"/>
  <c r="S400" i="16"/>
  <c r="T400" i="16"/>
  <c r="U400" i="16"/>
  <c r="V400" i="16"/>
  <c r="W400" i="16"/>
  <c r="X400" i="16"/>
  <c r="Y400" i="16"/>
  <c r="Z400" i="16"/>
  <c r="AA400" i="16"/>
  <c r="AB400" i="16"/>
  <c r="AC400" i="16"/>
  <c r="E401" i="16"/>
  <c r="F401" i="16"/>
  <c r="G401" i="16"/>
  <c r="H401" i="16"/>
  <c r="I401" i="16"/>
  <c r="J401" i="16"/>
  <c r="K401" i="16"/>
  <c r="L401" i="16"/>
  <c r="M401" i="16"/>
  <c r="N401" i="16"/>
  <c r="O401" i="16"/>
  <c r="P401" i="16"/>
  <c r="Q401" i="16"/>
  <c r="R401" i="16"/>
  <c r="S401" i="16"/>
  <c r="T401" i="16"/>
  <c r="U401" i="16"/>
  <c r="V401" i="16"/>
  <c r="W401" i="16"/>
  <c r="X401" i="16"/>
  <c r="Y401" i="16"/>
  <c r="Z401" i="16"/>
  <c r="AA401" i="16"/>
  <c r="AB401" i="16"/>
  <c r="AC401" i="16"/>
  <c r="E402" i="16"/>
  <c r="F402" i="16"/>
  <c r="G402" i="16"/>
  <c r="H402" i="16"/>
  <c r="I402" i="16"/>
  <c r="J402" i="16"/>
  <c r="K402" i="16"/>
  <c r="L402" i="16"/>
  <c r="M402" i="16"/>
  <c r="N402" i="16"/>
  <c r="O402" i="16"/>
  <c r="P402" i="16"/>
  <c r="Q402" i="16"/>
  <c r="R402" i="16"/>
  <c r="S402" i="16"/>
  <c r="T402" i="16"/>
  <c r="U402" i="16"/>
  <c r="V402" i="16"/>
  <c r="W402" i="16"/>
  <c r="X402" i="16"/>
  <c r="Y402" i="16"/>
  <c r="Z402" i="16"/>
  <c r="AA402" i="16"/>
  <c r="AB402" i="16"/>
  <c r="AC402" i="16"/>
  <c r="E403" i="16"/>
  <c r="F403" i="16"/>
  <c r="G403" i="16"/>
  <c r="H403" i="16"/>
  <c r="I403" i="16"/>
  <c r="J403" i="16"/>
  <c r="K403" i="16"/>
  <c r="L403" i="16"/>
  <c r="M403" i="16"/>
  <c r="N403" i="16"/>
  <c r="O403" i="16"/>
  <c r="P403" i="16"/>
  <c r="Q403" i="16"/>
  <c r="R403" i="16"/>
  <c r="S403" i="16"/>
  <c r="T403" i="16"/>
  <c r="U403" i="16"/>
  <c r="V403" i="16"/>
  <c r="W403" i="16"/>
  <c r="X403" i="16"/>
  <c r="Y403" i="16"/>
  <c r="Z403" i="16"/>
  <c r="AA403" i="16"/>
  <c r="AB403" i="16"/>
  <c r="AC403" i="16"/>
  <c r="E404" i="16"/>
  <c r="F404" i="16"/>
  <c r="G404" i="16"/>
  <c r="H404" i="16"/>
  <c r="I404" i="16"/>
  <c r="J404" i="16"/>
  <c r="K404" i="16"/>
  <c r="L404" i="16"/>
  <c r="M404" i="16"/>
  <c r="N404" i="16"/>
  <c r="O404" i="16"/>
  <c r="P404" i="16"/>
  <c r="Q404" i="16"/>
  <c r="R404" i="16"/>
  <c r="S404" i="16"/>
  <c r="T404" i="16"/>
  <c r="U404" i="16"/>
  <c r="V404" i="16"/>
  <c r="W404" i="16"/>
  <c r="X404" i="16"/>
  <c r="Y404" i="16"/>
  <c r="Z404" i="16"/>
  <c r="AA404" i="16"/>
  <c r="AB404" i="16"/>
  <c r="AC404" i="16"/>
  <c r="E405" i="16"/>
  <c r="F405" i="16"/>
  <c r="G405" i="16"/>
  <c r="H405" i="16"/>
  <c r="I405" i="16"/>
  <c r="J405" i="16"/>
  <c r="K405" i="16"/>
  <c r="L405" i="16"/>
  <c r="M405" i="16"/>
  <c r="N405" i="16"/>
  <c r="O405" i="16"/>
  <c r="P405" i="16"/>
  <c r="Q405" i="16"/>
  <c r="R405" i="16"/>
  <c r="S405" i="16"/>
  <c r="T405" i="16"/>
  <c r="U405" i="16"/>
  <c r="V405" i="16"/>
  <c r="W405" i="16"/>
  <c r="X405" i="16"/>
  <c r="Y405" i="16"/>
  <c r="Z405" i="16"/>
  <c r="AA405" i="16"/>
  <c r="AB405" i="16"/>
  <c r="AC405" i="16"/>
  <c r="E406" i="16"/>
  <c r="F406" i="16"/>
  <c r="G406" i="16"/>
  <c r="H406" i="16"/>
  <c r="I406" i="16"/>
  <c r="J406" i="16"/>
  <c r="K406" i="16"/>
  <c r="L406" i="16"/>
  <c r="M406" i="16"/>
  <c r="N406" i="16"/>
  <c r="O406" i="16"/>
  <c r="P406" i="16"/>
  <c r="Q406" i="16"/>
  <c r="R406" i="16"/>
  <c r="S406" i="16"/>
  <c r="T406" i="16"/>
  <c r="U406" i="16"/>
  <c r="V406" i="16"/>
  <c r="W406" i="16"/>
  <c r="X406" i="16"/>
  <c r="Y406" i="16"/>
  <c r="Z406" i="16"/>
  <c r="AA406" i="16"/>
  <c r="AB406" i="16"/>
  <c r="AC406" i="16"/>
  <c r="E407" i="16"/>
  <c r="F407" i="16"/>
  <c r="G407" i="16"/>
  <c r="H407" i="16"/>
  <c r="I407" i="16"/>
  <c r="J407" i="16"/>
  <c r="K407" i="16"/>
  <c r="L407" i="16"/>
  <c r="M407" i="16"/>
  <c r="N407" i="16"/>
  <c r="O407" i="16"/>
  <c r="P407" i="16"/>
  <c r="Q407" i="16"/>
  <c r="R407" i="16"/>
  <c r="S407" i="16"/>
  <c r="T407" i="16"/>
  <c r="U407" i="16"/>
  <c r="V407" i="16"/>
  <c r="W407" i="16"/>
  <c r="X407" i="16"/>
  <c r="Y407" i="16"/>
  <c r="Z407" i="16"/>
  <c r="AA407" i="16"/>
  <c r="AB407" i="16"/>
  <c r="AC407" i="16"/>
  <c r="E408" i="16"/>
  <c r="F408" i="16"/>
  <c r="G408" i="16"/>
  <c r="H408" i="16"/>
  <c r="I408" i="16"/>
  <c r="J408" i="16"/>
  <c r="K408" i="16"/>
  <c r="L408" i="16"/>
  <c r="M408" i="16"/>
  <c r="N408" i="16"/>
  <c r="O408" i="16"/>
  <c r="P408" i="16"/>
  <c r="Q408" i="16"/>
  <c r="R408" i="16"/>
  <c r="S408" i="16"/>
  <c r="T408" i="16"/>
  <c r="U408" i="16"/>
  <c r="V408" i="16"/>
  <c r="W408" i="16"/>
  <c r="X408" i="16"/>
  <c r="Y408" i="16"/>
  <c r="Z408" i="16"/>
  <c r="AA408" i="16"/>
  <c r="AB408" i="16"/>
  <c r="AC408" i="16"/>
  <c r="E409" i="16"/>
  <c r="F409" i="16"/>
  <c r="G409" i="16"/>
  <c r="H409" i="16"/>
  <c r="I409" i="16"/>
  <c r="J409" i="16"/>
  <c r="K409" i="16"/>
  <c r="L409" i="16"/>
  <c r="M409" i="16"/>
  <c r="N409" i="16"/>
  <c r="O409" i="16"/>
  <c r="P409" i="16"/>
  <c r="Q409" i="16"/>
  <c r="R409" i="16"/>
  <c r="S409" i="16"/>
  <c r="T409" i="16"/>
  <c r="U409" i="16"/>
  <c r="V409" i="16"/>
  <c r="W409" i="16"/>
  <c r="X409" i="16"/>
  <c r="Y409" i="16"/>
  <c r="Z409" i="16"/>
  <c r="AA409" i="16"/>
  <c r="AB409" i="16"/>
  <c r="AC409" i="16"/>
  <c r="E410" i="16"/>
  <c r="F410" i="16"/>
  <c r="G410" i="16"/>
  <c r="H410" i="16"/>
  <c r="I410" i="16"/>
  <c r="J410" i="16"/>
  <c r="K410" i="16"/>
  <c r="L410" i="16"/>
  <c r="M410" i="16"/>
  <c r="N410" i="16"/>
  <c r="O410" i="16"/>
  <c r="P410" i="16"/>
  <c r="Q410" i="16"/>
  <c r="R410" i="16"/>
  <c r="S410" i="16"/>
  <c r="T410" i="16"/>
  <c r="U410" i="16"/>
  <c r="V410" i="16"/>
  <c r="W410" i="16"/>
  <c r="X410" i="16"/>
  <c r="Y410" i="16"/>
  <c r="Z410" i="16"/>
  <c r="AA410" i="16"/>
  <c r="AB410" i="16"/>
  <c r="AC410" i="16"/>
  <c r="E411" i="16"/>
  <c r="F411" i="16"/>
  <c r="G411" i="16"/>
  <c r="H411" i="16"/>
  <c r="I411" i="16"/>
  <c r="J411" i="16"/>
  <c r="K411" i="16"/>
  <c r="L411" i="16"/>
  <c r="M411" i="16"/>
  <c r="N411" i="16"/>
  <c r="O411" i="16"/>
  <c r="P411" i="16"/>
  <c r="Q411" i="16"/>
  <c r="R411" i="16"/>
  <c r="S411" i="16"/>
  <c r="T411" i="16"/>
  <c r="U411" i="16"/>
  <c r="V411" i="16"/>
  <c r="W411" i="16"/>
  <c r="X411" i="16"/>
  <c r="Y411" i="16"/>
  <c r="Z411" i="16"/>
  <c r="AA411" i="16"/>
  <c r="AB411" i="16"/>
  <c r="AC411" i="16"/>
  <c r="E412" i="16"/>
  <c r="F412" i="16"/>
  <c r="G412" i="16"/>
  <c r="H412" i="16"/>
  <c r="I412" i="16"/>
  <c r="J412" i="16"/>
  <c r="K412" i="16"/>
  <c r="L412" i="16"/>
  <c r="M412" i="16"/>
  <c r="N412" i="16"/>
  <c r="O412" i="16"/>
  <c r="P412" i="16"/>
  <c r="Q412" i="16"/>
  <c r="R412" i="16"/>
  <c r="S412" i="16"/>
  <c r="T412" i="16"/>
  <c r="U412" i="16"/>
  <c r="V412" i="16"/>
  <c r="W412" i="16"/>
  <c r="X412" i="16"/>
  <c r="Y412" i="16"/>
  <c r="Z412" i="16"/>
  <c r="AA412" i="16"/>
  <c r="AB412" i="16"/>
  <c r="AC412" i="16"/>
  <c r="E413" i="16"/>
  <c r="F413" i="16"/>
  <c r="G413" i="16"/>
  <c r="H413" i="16"/>
  <c r="I413" i="16"/>
  <c r="J413" i="16"/>
  <c r="K413" i="16"/>
  <c r="L413" i="16"/>
  <c r="M413" i="16"/>
  <c r="N413" i="16"/>
  <c r="O413" i="16"/>
  <c r="P413" i="16"/>
  <c r="Q413" i="16"/>
  <c r="R413" i="16"/>
  <c r="S413" i="16"/>
  <c r="T413" i="16"/>
  <c r="U413" i="16"/>
  <c r="V413" i="16"/>
  <c r="W413" i="16"/>
  <c r="X413" i="16"/>
  <c r="Y413" i="16"/>
  <c r="Z413" i="16"/>
  <c r="AA413" i="16"/>
  <c r="AB413" i="16"/>
  <c r="AC413" i="16"/>
  <c r="E414" i="16"/>
  <c r="F414" i="16"/>
  <c r="G414" i="16"/>
  <c r="H414" i="16"/>
  <c r="I414" i="16"/>
  <c r="J414" i="16"/>
  <c r="K414" i="16"/>
  <c r="L414" i="16"/>
  <c r="M414" i="16"/>
  <c r="N414" i="16"/>
  <c r="O414" i="16"/>
  <c r="P414" i="16"/>
  <c r="Q414" i="16"/>
  <c r="R414" i="16"/>
  <c r="S414" i="16"/>
  <c r="T414" i="16"/>
  <c r="U414" i="16"/>
  <c r="V414" i="16"/>
  <c r="W414" i="16"/>
  <c r="X414" i="16"/>
  <c r="Y414" i="16"/>
  <c r="Z414" i="16"/>
  <c r="AA414" i="16"/>
  <c r="AB414" i="16"/>
  <c r="AC414" i="16"/>
  <c r="E415" i="16"/>
  <c r="F415" i="16"/>
  <c r="G415" i="16"/>
  <c r="H415" i="16"/>
  <c r="I415" i="16"/>
  <c r="J415" i="16"/>
  <c r="K415" i="16"/>
  <c r="L415" i="16"/>
  <c r="M415" i="16"/>
  <c r="N415" i="16"/>
  <c r="O415" i="16"/>
  <c r="P415" i="16"/>
  <c r="Q415" i="16"/>
  <c r="R415" i="16"/>
  <c r="S415" i="16"/>
  <c r="T415" i="16"/>
  <c r="U415" i="16"/>
  <c r="V415" i="16"/>
  <c r="W415" i="16"/>
  <c r="X415" i="16"/>
  <c r="Y415" i="16"/>
  <c r="Z415" i="16"/>
  <c r="AA415" i="16"/>
  <c r="AB415" i="16"/>
  <c r="AC415" i="16"/>
  <c r="E416" i="16"/>
  <c r="F416" i="16"/>
  <c r="G416" i="16"/>
  <c r="H416" i="16"/>
  <c r="I416" i="16"/>
  <c r="J416" i="16"/>
  <c r="K416" i="16"/>
  <c r="L416" i="16"/>
  <c r="M416" i="16"/>
  <c r="N416" i="16"/>
  <c r="O416" i="16"/>
  <c r="P416" i="16"/>
  <c r="Q416" i="16"/>
  <c r="R416" i="16"/>
  <c r="S416" i="16"/>
  <c r="T416" i="16"/>
  <c r="U416" i="16"/>
  <c r="V416" i="16"/>
  <c r="W416" i="16"/>
  <c r="X416" i="16"/>
  <c r="Y416" i="16"/>
  <c r="Z416" i="16"/>
  <c r="AA416" i="16"/>
  <c r="AB416" i="16"/>
  <c r="AC416" i="16"/>
  <c r="E417" i="16"/>
  <c r="F417" i="16"/>
  <c r="G417" i="16"/>
  <c r="H417" i="16"/>
  <c r="I417" i="16"/>
  <c r="J417" i="16"/>
  <c r="K417" i="16"/>
  <c r="L417" i="16"/>
  <c r="M417" i="16"/>
  <c r="N417" i="16"/>
  <c r="O417" i="16"/>
  <c r="P417" i="16"/>
  <c r="Q417" i="16"/>
  <c r="R417" i="16"/>
  <c r="S417" i="16"/>
  <c r="T417" i="16"/>
  <c r="U417" i="16"/>
  <c r="V417" i="16"/>
  <c r="W417" i="16"/>
  <c r="X417" i="16"/>
  <c r="Y417" i="16"/>
  <c r="Z417" i="16"/>
  <c r="AA417" i="16"/>
  <c r="AB417" i="16"/>
  <c r="AC417" i="16"/>
  <c r="E418" i="16"/>
  <c r="F418" i="16"/>
  <c r="G418" i="16"/>
  <c r="H418" i="16"/>
  <c r="I418" i="16"/>
  <c r="J418" i="16"/>
  <c r="K418" i="16"/>
  <c r="L418" i="16"/>
  <c r="M418" i="16"/>
  <c r="N418" i="16"/>
  <c r="O418" i="16"/>
  <c r="P418" i="16"/>
  <c r="Q418" i="16"/>
  <c r="R418" i="16"/>
  <c r="S418" i="16"/>
  <c r="T418" i="16"/>
  <c r="U418" i="16"/>
  <c r="V418" i="16"/>
  <c r="W418" i="16"/>
  <c r="X418" i="16"/>
  <c r="Y418" i="16"/>
  <c r="Z418" i="16"/>
  <c r="AA418" i="16"/>
  <c r="AB418" i="16"/>
  <c r="AC418" i="16"/>
  <c r="E419" i="16"/>
  <c r="F419" i="16"/>
  <c r="G419" i="16"/>
  <c r="H419" i="16"/>
  <c r="I419" i="16"/>
  <c r="J419" i="16"/>
  <c r="K419" i="16"/>
  <c r="L419" i="16"/>
  <c r="M419" i="16"/>
  <c r="N419" i="16"/>
  <c r="O419" i="16"/>
  <c r="P419" i="16"/>
  <c r="Q419" i="16"/>
  <c r="R419" i="16"/>
  <c r="S419" i="16"/>
  <c r="T419" i="16"/>
  <c r="U419" i="16"/>
  <c r="V419" i="16"/>
  <c r="W419" i="16"/>
  <c r="X419" i="16"/>
  <c r="Y419" i="16"/>
  <c r="Z419" i="16"/>
  <c r="AA419" i="16"/>
  <c r="AB419" i="16"/>
  <c r="AC419" i="16"/>
  <c r="E420" i="16"/>
  <c r="F420" i="16"/>
  <c r="G420" i="16"/>
  <c r="H420" i="16"/>
  <c r="I420" i="16"/>
  <c r="J420" i="16"/>
  <c r="K420" i="16"/>
  <c r="L420" i="16"/>
  <c r="M420" i="16"/>
  <c r="N420" i="16"/>
  <c r="O420" i="16"/>
  <c r="P420" i="16"/>
  <c r="Q420" i="16"/>
  <c r="R420" i="16"/>
  <c r="S420" i="16"/>
  <c r="T420" i="16"/>
  <c r="U420" i="16"/>
  <c r="V420" i="16"/>
  <c r="W420" i="16"/>
  <c r="X420" i="16"/>
  <c r="Y420" i="16"/>
  <c r="Z420" i="16"/>
  <c r="AA420" i="16"/>
  <c r="AB420" i="16"/>
  <c r="AC420" i="16"/>
  <c r="E421" i="16"/>
  <c r="F421" i="16"/>
  <c r="G421" i="16"/>
  <c r="H421" i="16"/>
  <c r="I421" i="16"/>
  <c r="J421" i="16"/>
  <c r="K421" i="16"/>
  <c r="L421" i="16"/>
  <c r="M421" i="16"/>
  <c r="N421" i="16"/>
  <c r="O421" i="16"/>
  <c r="P421" i="16"/>
  <c r="Q421" i="16"/>
  <c r="R421" i="16"/>
  <c r="S421" i="16"/>
  <c r="T421" i="16"/>
  <c r="U421" i="16"/>
  <c r="V421" i="16"/>
  <c r="W421" i="16"/>
  <c r="X421" i="16"/>
  <c r="Y421" i="16"/>
  <c r="Z421" i="16"/>
  <c r="AA421" i="16"/>
  <c r="AB421" i="16"/>
  <c r="AC421" i="16"/>
  <c r="E422" i="16"/>
  <c r="F422" i="16"/>
  <c r="G422" i="16"/>
  <c r="H422" i="16"/>
  <c r="I422" i="16"/>
  <c r="J422" i="16"/>
  <c r="K422" i="16"/>
  <c r="L422" i="16"/>
  <c r="M422" i="16"/>
  <c r="N422" i="16"/>
  <c r="O422" i="16"/>
  <c r="P422" i="16"/>
  <c r="Q422" i="16"/>
  <c r="R422" i="16"/>
  <c r="S422" i="16"/>
  <c r="T422" i="16"/>
  <c r="U422" i="16"/>
  <c r="V422" i="16"/>
  <c r="W422" i="16"/>
  <c r="X422" i="16"/>
  <c r="Y422" i="16"/>
  <c r="Z422" i="16"/>
  <c r="AA422" i="16"/>
  <c r="AB422" i="16"/>
  <c r="AC422" i="16"/>
  <c r="E423" i="16"/>
  <c r="F423" i="16"/>
  <c r="G423" i="16"/>
  <c r="H423" i="16"/>
  <c r="I423" i="16"/>
  <c r="J423" i="16"/>
  <c r="K423" i="16"/>
  <c r="L423" i="16"/>
  <c r="M423" i="16"/>
  <c r="N423" i="16"/>
  <c r="O423" i="16"/>
  <c r="P423" i="16"/>
  <c r="Q423" i="16"/>
  <c r="R423" i="16"/>
  <c r="S423" i="16"/>
  <c r="T423" i="16"/>
  <c r="U423" i="16"/>
  <c r="V423" i="16"/>
  <c r="W423" i="16"/>
  <c r="X423" i="16"/>
  <c r="Y423" i="16"/>
  <c r="Z423" i="16"/>
  <c r="AA423" i="16"/>
  <c r="AB423" i="16"/>
  <c r="AC423" i="16"/>
  <c r="E424" i="16"/>
  <c r="F424" i="16"/>
  <c r="G424" i="16"/>
  <c r="H424" i="16"/>
  <c r="I424" i="16"/>
  <c r="J424" i="16"/>
  <c r="K424" i="16"/>
  <c r="L424" i="16"/>
  <c r="M424" i="16"/>
  <c r="N424" i="16"/>
  <c r="O424" i="16"/>
  <c r="P424" i="16"/>
  <c r="Q424" i="16"/>
  <c r="R424" i="16"/>
  <c r="S424" i="16"/>
  <c r="T424" i="16"/>
  <c r="U424" i="16"/>
  <c r="V424" i="16"/>
  <c r="W424" i="16"/>
  <c r="X424" i="16"/>
  <c r="Y424" i="16"/>
  <c r="Z424" i="16"/>
  <c r="AA424" i="16"/>
  <c r="AB424" i="16"/>
  <c r="AC424" i="16"/>
  <c r="E425" i="16"/>
  <c r="F425" i="16"/>
  <c r="G425" i="16"/>
  <c r="H425" i="16"/>
  <c r="I425" i="16"/>
  <c r="J425" i="16"/>
  <c r="K425" i="16"/>
  <c r="L425" i="16"/>
  <c r="M425" i="16"/>
  <c r="N425" i="16"/>
  <c r="O425" i="16"/>
  <c r="P425" i="16"/>
  <c r="Q425" i="16"/>
  <c r="R425" i="16"/>
  <c r="S425" i="16"/>
  <c r="T425" i="16"/>
  <c r="U425" i="16"/>
  <c r="V425" i="16"/>
  <c r="W425" i="16"/>
  <c r="X425" i="16"/>
  <c r="Y425" i="16"/>
  <c r="Z425" i="16"/>
  <c r="AA425" i="16"/>
  <c r="AB425" i="16"/>
  <c r="AC425" i="16"/>
  <c r="E426" i="16"/>
  <c r="F426" i="16"/>
  <c r="G426" i="16"/>
  <c r="H426" i="16"/>
  <c r="I426" i="16"/>
  <c r="J426" i="16"/>
  <c r="K426" i="16"/>
  <c r="L426" i="16"/>
  <c r="M426" i="16"/>
  <c r="N426" i="16"/>
  <c r="O426" i="16"/>
  <c r="P426" i="16"/>
  <c r="Q426" i="16"/>
  <c r="R426" i="16"/>
  <c r="S426" i="16"/>
  <c r="T426" i="16"/>
  <c r="U426" i="16"/>
  <c r="V426" i="16"/>
  <c r="W426" i="16"/>
  <c r="X426" i="16"/>
  <c r="Y426" i="16"/>
  <c r="Z426" i="16"/>
  <c r="AA426" i="16"/>
  <c r="AB426" i="16"/>
  <c r="AC426" i="16"/>
  <c r="E427" i="16"/>
  <c r="F427" i="16"/>
  <c r="G427" i="16"/>
  <c r="H427" i="16"/>
  <c r="I427" i="16"/>
  <c r="J427" i="16"/>
  <c r="K427" i="16"/>
  <c r="L427" i="16"/>
  <c r="M427" i="16"/>
  <c r="N427" i="16"/>
  <c r="O427" i="16"/>
  <c r="P427" i="16"/>
  <c r="Q427" i="16"/>
  <c r="R427" i="16"/>
  <c r="S427" i="16"/>
  <c r="T427" i="16"/>
  <c r="U427" i="16"/>
  <c r="V427" i="16"/>
  <c r="W427" i="16"/>
  <c r="X427" i="16"/>
  <c r="Y427" i="16"/>
  <c r="Z427" i="16"/>
  <c r="AA427" i="16"/>
  <c r="AB427" i="16"/>
  <c r="AC427" i="16"/>
  <c r="E428" i="16"/>
  <c r="F428" i="16"/>
  <c r="G428" i="16"/>
  <c r="H428" i="16"/>
  <c r="I428" i="16"/>
  <c r="J428" i="16"/>
  <c r="K428" i="16"/>
  <c r="L428" i="16"/>
  <c r="M428" i="16"/>
  <c r="N428" i="16"/>
  <c r="O428" i="16"/>
  <c r="P428" i="16"/>
  <c r="Q428" i="16"/>
  <c r="R428" i="16"/>
  <c r="S428" i="16"/>
  <c r="T428" i="16"/>
  <c r="U428" i="16"/>
  <c r="V428" i="16"/>
  <c r="W428" i="16"/>
  <c r="X428" i="16"/>
  <c r="Y428" i="16"/>
  <c r="Z428" i="16"/>
  <c r="AA428" i="16"/>
  <c r="AB428" i="16"/>
  <c r="AC428" i="16"/>
  <c r="E429" i="16"/>
  <c r="F429" i="16"/>
  <c r="G429" i="16"/>
  <c r="H429" i="16"/>
  <c r="I429" i="16"/>
  <c r="J429" i="16"/>
  <c r="K429" i="16"/>
  <c r="L429" i="16"/>
  <c r="M429" i="16"/>
  <c r="N429" i="16"/>
  <c r="O429" i="16"/>
  <c r="P429" i="16"/>
  <c r="Q429" i="16"/>
  <c r="R429" i="16"/>
  <c r="S429" i="16"/>
  <c r="T429" i="16"/>
  <c r="U429" i="16"/>
  <c r="V429" i="16"/>
  <c r="W429" i="16"/>
  <c r="X429" i="16"/>
  <c r="Y429" i="16"/>
  <c r="Z429" i="16"/>
  <c r="AA429" i="16"/>
  <c r="AB429" i="16"/>
  <c r="AC429" i="16"/>
  <c r="E430" i="16"/>
  <c r="F430" i="16"/>
  <c r="G430" i="16"/>
  <c r="H430" i="16"/>
  <c r="I430" i="16"/>
  <c r="J430" i="16"/>
  <c r="K430" i="16"/>
  <c r="L430" i="16"/>
  <c r="M430" i="16"/>
  <c r="N430" i="16"/>
  <c r="O430" i="16"/>
  <c r="P430" i="16"/>
  <c r="Q430" i="16"/>
  <c r="R430" i="16"/>
  <c r="S430" i="16"/>
  <c r="T430" i="16"/>
  <c r="U430" i="16"/>
  <c r="V430" i="16"/>
  <c r="W430" i="16"/>
  <c r="X430" i="16"/>
  <c r="Y430" i="16"/>
  <c r="Z430" i="16"/>
  <c r="AA430" i="16"/>
  <c r="AB430" i="16"/>
  <c r="AC430" i="16"/>
  <c r="E431" i="16"/>
  <c r="F431" i="16"/>
  <c r="G431" i="16"/>
  <c r="H431" i="16"/>
  <c r="I431" i="16"/>
  <c r="J431" i="16"/>
  <c r="K431" i="16"/>
  <c r="L431" i="16"/>
  <c r="M431" i="16"/>
  <c r="N431" i="16"/>
  <c r="O431" i="16"/>
  <c r="P431" i="16"/>
  <c r="Q431" i="16"/>
  <c r="R431" i="16"/>
  <c r="S431" i="16"/>
  <c r="T431" i="16"/>
  <c r="U431" i="16"/>
  <c r="V431" i="16"/>
  <c r="W431" i="16"/>
  <c r="X431" i="16"/>
  <c r="Y431" i="16"/>
  <c r="Z431" i="16"/>
  <c r="AA431" i="16"/>
  <c r="AB431" i="16"/>
  <c r="AC431" i="16"/>
  <c r="E432" i="16"/>
  <c r="F432" i="16"/>
  <c r="G432" i="16"/>
  <c r="H432" i="16"/>
  <c r="I432" i="16"/>
  <c r="J432" i="16"/>
  <c r="K432" i="16"/>
  <c r="L432" i="16"/>
  <c r="M432" i="16"/>
  <c r="N432" i="16"/>
  <c r="O432" i="16"/>
  <c r="P432" i="16"/>
  <c r="Q432" i="16"/>
  <c r="R432" i="16"/>
  <c r="S432" i="16"/>
  <c r="T432" i="16"/>
  <c r="U432" i="16"/>
  <c r="V432" i="16"/>
  <c r="W432" i="16"/>
  <c r="X432" i="16"/>
  <c r="Y432" i="16"/>
  <c r="Z432" i="16"/>
  <c r="AA432" i="16"/>
  <c r="AB432" i="16"/>
  <c r="AC432" i="16"/>
  <c r="E433" i="16"/>
  <c r="F433" i="16"/>
  <c r="G433" i="16"/>
  <c r="H433" i="16"/>
  <c r="I433" i="16"/>
  <c r="J433" i="16"/>
  <c r="K433" i="16"/>
  <c r="L433" i="16"/>
  <c r="M433" i="16"/>
  <c r="N433" i="16"/>
  <c r="O433" i="16"/>
  <c r="P433" i="16"/>
  <c r="Q433" i="16"/>
  <c r="R433" i="16"/>
  <c r="S433" i="16"/>
  <c r="T433" i="16"/>
  <c r="U433" i="16"/>
  <c r="V433" i="16"/>
  <c r="W433" i="16"/>
  <c r="X433" i="16"/>
  <c r="Y433" i="16"/>
  <c r="Z433" i="16"/>
  <c r="AA433" i="16"/>
  <c r="AB433" i="16"/>
  <c r="AC433" i="16"/>
  <c r="E434" i="16"/>
  <c r="F434" i="16"/>
  <c r="G434" i="16"/>
  <c r="H434" i="16"/>
  <c r="I434" i="16"/>
  <c r="J434" i="16"/>
  <c r="K434" i="16"/>
  <c r="L434" i="16"/>
  <c r="M434" i="16"/>
  <c r="N434" i="16"/>
  <c r="O434" i="16"/>
  <c r="P434" i="16"/>
  <c r="Q434" i="16"/>
  <c r="R434" i="16"/>
  <c r="S434" i="16"/>
  <c r="T434" i="16"/>
  <c r="U434" i="16"/>
  <c r="V434" i="16"/>
  <c r="W434" i="16"/>
  <c r="X434" i="16"/>
  <c r="Y434" i="16"/>
  <c r="Z434" i="16"/>
  <c r="AA434" i="16"/>
  <c r="AB434" i="16"/>
  <c r="AC434" i="16"/>
  <c r="E435" i="16"/>
  <c r="F435" i="16"/>
  <c r="G435" i="16"/>
  <c r="H435" i="16"/>
  <c r="I435" i="16"/>
  <c r="J435" i="16"/>
  <c r="K435" i="16"/>
  <c r="L435" i="16"/>
  <c r="M435" i="16"/>
  <c r="N435" i="16"/>
  <c r="O435" i="16"/>
  <c r="P435" i="16"/>
  <c r="Q435" i="16"/>
  <c r="R435" i="16"/>
  <c r="S435" i="16"/>
  <c r="T435" i="16"/>
  <c r="U435" i="16"/>
  <c r="V435" i="16"/>
  <c r="W435" i="16"/>
  <c r="X435" i="16"/>
  <c r="Y435" i="16"/>
  <c r="Z435" i="16"/>
  <c r="AA435" i="16"/>
  <c r="AB435" i="16"/>
  <c r="AC435" i="16"/>
  <c r="E436" i="16"/>
  <c r="F436" i="16"/>
  <c r="G436" i="16"/>
  <c r="H436" i="16"/>
  <c r="I436" i="16"/>
  <c r="J436" i="16"/>
  <c r="K436" i="16"/>
  <c r="L436" i="16"/>
  <c r="M436" i="16"/>
  <c r="N436" i="16"/>
  <c r="O436" i="16"/>
  <c r="P436" i="16"/>
  <c r="Q436" i="16"/>
  <c r="R436" i="16"/>
  <c r="S436" i="16"/>
  <c r="T436" i="16"/>
  <c r="U436" i="16"/>
  <c r="V436" i="16"/>
  <c r="W436" i="16"/>
  <c r="X436" i="16"/>
  <c r="Y436" i="16"/>
  <c r="Z436" i="16"/>
  <c r="AA436" i="16"/>
  <c r="AB436" i="16"/>
  <c r="AC436" i="16"/>
  <c r="E437" i="16"/>
  <c r="F437" i="16"/>
  <c r="G437" i="16"/>
  <c r="H437" i="16"/>
  <c r="I437" i="16"/>
  <c r="J437" i="16"/>
  <c r="K437" i="16"/>
  <c r="L437" i="16"/>
  <c r="M437" i="16"/>
  <c r="N437" i="16"/>
  <c r="O437" i="16"/>
  <c r="P437" i="16"/>
  <c r="Q437" i="16"/>
  <c r="R437" i="16"/>
  <c r="S437" i="16"/>
  <c r="T437" i="16"/>
  <c r="U437" i="16"/>
  <c r="V437" i="16"/>
  <c r="W437" i="16"/>
  <c r="X437" i="16"/>
  <c r="Y437" i="16"/>
  <c r="Z437" i="16"/>
  <c r="AA437" i="16"/>
  <c r="AB437" i="16"/>
  <c r="AC437" i="16"/>
  <c r="E438" i="16"/>
  <c r="F438" i="16"/>
  <c r="G438" i="16"/>
  <c r="H438" i="16"/>
  <c r="I438" i="16"/>
  <c r="J438" i="16"/>
  <c r="K438" i="16"/>
  <c r="L438" i="16"/>
  <c r="M438" i="16"/>
  <c r="N438" i="16"/>
  <c r="O438" i="16"/>
  <c r="P438" i="16"/>
  <c r="Q438" i="16"/>
  <c r="R438" i="16"/>
  <c r="S438" i="16"/>
  <c r="T438" i="16"/>
  <c r="U438" i="16"/>
  <c r="V438" i="16"/>
  <c r="W438" i="16"/>
  <c r="X438" i="16"/>
  <c r="Y438" i="16"/>
  <c r="Z438" i="16"/>
  <c r="AA438" i="16"/>
  <c r="AB438" i="16"/>
  <c r="AC438" i="16"/>
  <c r="E439" i="16"/>
  <c r="F439" i="16"/>
  <c r="G439" i="16"/>
  <c r="H439" i="16"/>
  <c r="I439" i="16"/>
  <c r="J439" i="16"/>
  <c r="K439" i="16"/>
  <c r="L439" i="16"/>
  <c r="M439" i="16"/>
  <c r="N439" i="16"/>
  <c r="O439" i="16"/>
  <c r="P439" i="16"/>
  <c r="Q439" i="16"/>
  <c r="R439" i="16"/>
  <c r="S439" i="16"/>
  <c r="T439" i="16"/>
  <c r="U439" i="16"/>
  <c r="V439" i="16"/>
  <c r="W439" i="16"/>
  <c r="X439" i="16"/>
  <c r="Y439" i="16"/>
  <c r="Z439" i="16"/>
  <c r="AA439" i="16"/>
  <c r="AB439" i="16"/>
  <c r="AC439" i="16"/>
  <c r="E440" i="16"/>
  <c r="F440" i="16"/>
  <c r="G440" i="16"/>
  <c r="H440" i="16"/>
  <c r="I440" i="16"/>
  <c r="J440" i="16"/>
  <c r="K440" i="16"/>
  <c r="L440" i="16"/>
  <c r="M440" i="16"/>
  <c r="N440" i="16"/>
  <c r="O440" i="16"/>
  <c r="P440" i="16"/>
  <c r="Q440" i="16"/>
  <c r="R440" i="16"/>
  <c r="S440" i="16"/>
  <c r="T440" i="16"/>
  <c r="U440" i="16"/>
  <c r="V440" i="16"/>
  <c r="W440" i="16"/>
  <c r="X440" i="16"/>
  <c r="Y440" i="16"/>
  <c r="Z440" i="16"/>
  <c r="AA440" i="16"/>
  <c r="AB440" i="16"/>
  <c r="AC440" i="16"/>
  <c r="E441" i="16"/>
  <c r="F441" i="16"/>
  <c r="G441" i="16"/>
  <c r="H441" i="16"/>
  <c r="I441" i="16"/>
  <c r="J441" i="16"/>
  <c r="K441" i="16"/>
  <c r="L441" i="16"/>
  <c r="M441" i="16"/>
  <c r="N441" i="16"/>
  <c r="O441" i="16"/>
  <c r="P441" i="16"/>
  <c r="Q441" i="16"/>
  <c r="R441" i="16"/>
  <c r="S441" i="16"/>
  <c r="T441" i="16"/>
  <c r="U441" i="16"/>
  <c r="V441" i="16"/>
  <c r="W441" i="16"/>
  <c r="X441" i="16"/>
  <c r="Y441" i="16"/>
  <c r="Z441" i="16"/>
  <c r="AA441" i="16"/>
  <c r="AB441" i="16"/>
  <c r="AC441" i="16"/>
  <c r="E442" i="16"/>
  <c r="F442" i="16"/>
  <c r="G442" i="16"/>
  <c r="H442" i="16"/>
  <c r="I442" i="16"/>
  <c r="J442" i="16"/>
  <c r="K442" i="16"/>
  <c r="L442" i="16"/>
  <c r="M442" i="16"/>
  <c r="N442" i="16"/>
  <c r="O442" i="16"/>
  <c r="P442" i="16"/>
  <c r="Q442" i="16"/>
  <c r="R442" i="16"/>
  <c r="S442" i="16"/>
  <c r="T442" i="16"/>
  <c r="U442" i="16"/>
  <c r="V442" i="16"/>
  <c r="W442" i="16"/>
  <c r="X442" i="16"/>
  <c r="Y442" i="16"/>
  <c r="Z442" i="16"/>
  <c r="AA442" i="16"/>
  <c r="AB442" i="16"/>
  <c r="AC442" i="16"/>
  <c r="E443" i="16"/>
  <c r="F443" i="16"/>
  <c r="G443" i="16"/>
  <c r="H443" i="16"/>
  <c r="I443" i="16"/>
  <c r="J443" i="16"/>
  <c r="K443" i="16"/>
  <c r="L443" i="16"/>
  <c r="M443" i="16"/>
  <c r="N443" i="16"/>
  <c r="O443" i="16"/>
  <c r="P443" i="16"/>
  <c r="Q443" i="16"/>
  <c r="R443" i="16"/>
  <c r="S443" i="16"/>
  <c r="T443" i="16"/>
  <c r="U443" i="16"/>
  <c r="V443" i="16"/>
  <c r="W443" i="16"/>
  <c r="X443" i="16"/>
  <c r="Y443" i="16"/>
  <c r="Z443" i="16"/>
  <c r="AA443" i="16"/>
  <c r="AB443" i="16"/>
  <c r="AC443" i="16"/>
  <c r="E444" i="16"/>
  <c r="F444" i="16"/>
  <c r="G444" i="16"/>
  <c r="H444" i="16"/>
  <c r="I444" i="16"/>
  <c r="J444" i="16"/>
  <c r="K444" i="16"/>
  <c r="L444" i="16"/>
  <c r="M444" i="16"/>
  <c r="N444" i="16"/>
  <c r="O444" i="16"/>
  <c r="P444" i="16"/>
  <c r="Q444" i="16"/>
  <c r="R444" i="16"/>
  <c r="S444" i="16"/>
  <c r="T444" i="16"/>
  <c r="U444" i="16"/>
  <c r="V444" i="16"/>
  <c r="W444" i="16"/>
  <c r="X444" i="16"/>
  <c r="Y444" i="16"/>
  <c r="Z444" i="16"/>
  <c r="AA444" i="16"/>
  <c r="AB444" i="16"/>
  <c r="AC444" i="16"/>
  <c r="E445" i="16"/>
  <c r="F445" i="16"/>
  <c r="G445" i="16"/>
  <c r="H445" i="16"/>
  <c r="I445" i="16"/>
  <c r="J445" i="16"/>
  <c r="K445" i="16"/>
  <c r="L445" i="16"/>
  <c r="M445" i="16"/>
  <c r="N445" i="16"/>
  <c r="O445" i="16"/>
  <c r="P445" i="16"/>
  <c r="Q445" i="16"/>
  <c r="R445" i="16"/>
  <c r="S445" i="16"/>
  <c r="T445" i="16"/>
  <c r="U445" i="16"/>
  <c r="V445" i="16"/>
  <c r="W445" i="16"/>
  <c r="X445" i="16"/>
  <c r="Y445" i="16"/>
  <c r="Z445" i="16"/>
  <c r="AA445" i="16"/>
  <c r="AB445" i="16"/>
  <c r="AC445" i="16"/>
  <c r="E446" i="16"/>
  <c r="F446" i="16"/>
  <c r="G446" i="16"/>
  <c r="H446" i="16"/>
  <c r="I446" i="16"/>
  <c r="J446" i="16"/>
  <c r="K446" i="16"/>
  <c r="L446" i="16"/>
  <c r="M446" i="16"/>
  <c r="N446" i="16"/>
  <c r="O446" i="16"/>
  <c r="P446" i="16"/>
  <c r="Q446" i="16"/>
  <c r="R446" i="16"/>
  <c r="S446" i="16"/>
  <c r="T446" i="16"/>
  <c r="U446" i="16"/>
  <c r="V446" i="16"/>
  <c r="W446" i="16"/>
  <c r="X446" i="16"/>
  <c r="Y446" i="16"/>
  <c r="Z446" i="16"/>
  <c r="AA446" i="16"/>
  <c r="AB446" i="16"/>
  <c r="AC446" i="16"/>
  <c r="E447" i="16"/>
  <c r="F447" i="16"/>
  <c r="G447" i="16"/>
  <c r="H447" i="16"/>
  <c r="I447" i="16"/>
  <c r="J447" i="16"/>
  <c r="K447" i="16"/>
  <c r="L447" i="16"/>
  <c r="M447" i="16"/>
  <c r="N447" i="16"/>
  <c r="O447" i="16"/>
  <c r="P447" i="16"/>
  <c r="Q447" i="16"/>
  <c r="R447" i="16"/>
  <c r="S447" i="16"/>
  <c r="T447" i="16"/>
  <c r="U447" i="16"/>
  <c r="V447" i="16"/>
  <c r="W447" i="16"/>
  <c r="X447" i="16"/>
  <c r="Y447" i="16"/>
  <c r="Z447" i="16"/>
  <c r="AA447" i="16"/>
  <c r="AB447" i="16"/>
  <c r="AC447" i="16"/>
  <c r="E448" i="16"/>
  <c r="F448" i="16"/>
  <c r="G448" i="16"/>
  <c r="H448" i="16"/>
  <c r="I448" i="16"/>
  <c r="J448" i="16"/>
  <c r="K448" i="16"/>
  <c r="L448" i="16"/>
  <c r="M448" i="16"/>
  <c r="N448" i="16"/>
  <c r="O448" i="16"/>
  <c r="P448" i="16"/>
  <c r="Q448" i="16"/>
  <c r="R448" i="16"/>
  <c r="S448" i="16"/>
  <c r="T448" i="16"/>
  <c r="U448" i="16"/>
  <c r="V448" i="16"/>
  <c r="W448" i="16"/>
  <c r="X448" i="16"/>
  <c r="Y448" i="16"/>
  <c r="Z448" i="16"/>
  <c r="AA448" i="16"/>
  <c r="AB448" i="16"/>
  <c r="AC448" i="16"/>
  <c r="E449" i="16"/>
  <c r="F449" i="16"/>
  <c r="G449" i="16"/>
  <c r="H449" i="16"/>
  <c r="I449" i="16"/>
  <c r="J449" i="16"/>
  <c r="K449" i="16"/>
  <c r="L449" i="16"/>
  <c r="M449" i="16"/>
  <c r="N449" i="16"/>
  <c r="O449" i="16"/>
  <c r="P449" i="16"/>
  <c r="Q449" i="16"/>
  <c r="R449" i="16"/>
  <c r="S449" i="16"/>
  <c r="T449" i="16"/>
  <c r="U449" i="16"/>
  <c r="V449" i="16"/>
  <c r="W449" i="16"/>
  <c r="X449" i="16"/>
  <c r="Y449" i="16"/>
  <c r="Z449" i="16"/>
  <c r="AA449" i="16"/>
  <c r="AB449" i="16"/>
  <c r="AC449" i="16"/>
  <c r="E450" i="16"/>
  <c r="F450" i="16"/>
  <c r="G450" i="16"/>
  <c r="H450" i="16"/>
  <c r="I450" i="16"/>
  <c r="J450" i="16"/>
  <c r="K450" i="16"/>
  <c r="L450" i="16"/>
  <c r="M450" i="16"/>
  <c r="N450" i="16"/>
  <c r="O450" i="16"/>
  <c r="P450" i="16"/>
  <c r="Q450" i="16"/>
  <c r="R450" i="16"/>
  <c r="S450" i="16"/>
  <c r="T450" i="16"/>
  <c r="U450" i="16"/>
  <c r="V450" i="16"/>
  <c r="W450" i="16"/>
  <c r="X450" i="16"/>
  <c r="Y450" i="16"/>
  <c r="Z450" i="16"/>
  <c r="AA450" i="16"/>
  <c r="AB450" i="16"/>
  <c r="AC450" i="16"/>
  <c r="E451" i="16"/>
  <c r="F451" i="16"/>
  <c r="G451" i="16"/>
  <c r="H451" i="16"/>
  <c r="I451" i="16"/>
  <c r="J451" i="16"/>
  <c r="K451" i="16"/>
  <c r="L451" i="16"/>
  <c r="M451" i="16"/>
  <c r="N451" i="16"/>
  <c r="O451" i="16"/>
  <c r="P451" i="16"/>
  <c r="Q451" i="16"/>
  <c r="R451" i="16"/>
  <c r="S451" i="16"/>
  <c r="T451" i="16"/>
  <c r="U451" i="16"/>
  <c r="V451" i="16"/>
  <c r="W451" i="16"/>
  <c r="X451" i="16"/>
  <c r="Y451" i="16"/>
  <c r="Z451" i="16"/>
  <c r="AA451" i="16"/>
  <c r="AB451" i="16"/>
  <c r="AC451" i="16"/>
  <c r="E452" i="16"/>
  <c r="F452" i="16"/>
  <c r="G452" i="16"/>
  <c r="H452" i="16"/>
  <c r="I452" i="16"/>
  <c r="J452" i="16"/>
  <c r="K452" i="16"/>
  <c r="L452" i="16"/>
  <c r="M452" i="16"/>
  <c r="N452" i="16"/>
  <c r="O452" i="16"/>
  <c r="P452" i="16"/>
  <c r="Q452" i="16"/>
  <c r="R452" i="16"/>
  <c r="S452" i="16"/>
  <c r="T452" i="16"/>
  <c r="U452" i="16"/>
  <c r="V452" i="16"/>
  <c r="W452" i="16"/>
  <c r="X452" i="16"/>
  <c r="Y452" i="16"/>
  <c r="Z452" i="16"/>
  <c r="AA452" i="16"/>
  <c r="AB452" i="16"/>
  <c r="AC452" i="16"/>
  <c r="E453" i="16"/>
  <c r="F453" i="16"/>
  <c r="G453" i="16"/>
  <c r="H453" i="16"/>
  <c r="I453" i="16"/>
  <c r="J453" i="16"/>
  <c r="K453" i="16"/>
  <c r="L453" i="16"/>
  <c r="M453" i="16"/>
  <c r="N453" i="16"/>
  <c r="O453" i="16"/>
  <c r="P453" i="16"/>
  <c r="Q453" i="16"/>
  <c r="R453" i="16"/>
  <c r="S453" i="16"/>
  <c r="T453" i="16"/>
  <c r="U453" i="16"/>
  <c r="V453" i="16"/>
  <c r="W453" i="16"/>
  <c r="X453" i="16"/>
  <c r="Y453" i="16"/>
  <c r="Z453" i="16"/>
  <c r="AA453" i="16"/>
  <c r="AB453" i="16"/>
  <c r="AC453" i="16"/>
  <c r="E454" i="16"/>
  <c r="F454" i="16"/>
  <c r="G454" i="16"/>
  <c r="H454" i="16"/>
  <c r="I454" i="16"/>
  <c r="J454" i="16"/>
  <c r="K454" i="16"/>
  <c r="L454" i="16"/>
  <c r="M454" i="16"/>
  <c r="N454" i="16"/>
  <c r="O454" i="16"/>
  <c r="P454" i="16"/>
  <c r="Q454" i="16"/>
  <c r="R454" i="16"/>
  <c r="S454" i="16"/>
  <c r="T454" i="16"/>
  <c r="U454" i="16"/>
  <c r="V454" i="16"/>
  <c r="W454" i="16"/>
  <c r="X454" i="16"/>
  <c r="Y454" i="16"/>
  <c r="Z454" i="16"/>
  <c r="AA454" i="16"/>
  <c r="AB454" i="16"/>
  <c r="AC454" i="16"/>
  <c r="E455" i="16"/>
  <c r="F455" i="16"/>
  <c r="G455" i="16"/>
  <c r="H455" i="16"/>
  <c r="I455" i="16"/>
  <c r="J455" i="16"/>
  <c r="K455" i="16"/>
  <c r="L455" i="16"/>
  <c r="M455" i="16"/>
  <c r="N455" i="16"/>
  <c r="O455" i="16"/>
  <c r="P455" i="16"/>
  <c r="Q455" i="16"/>
  <c r="R455" i="16"/>
  <c r="S455" i="16"/>
  <c r="T455" i="16"/>
  <c r="U455" i="16"/>
  <c r="V455" i="16"/>
  <c r="W455" i="16"/>
  <c r="X455" i="16"/>
  <c r="Y455" i="16"/>
  <c r="Z455" i="16"/>
  <c r="AA455" i="16"/>
  <c r="AB455" i="16"/>
  <c r="AC455" i="16"/>
  <c r="E456" i="16"/>
  <c r="F456" i="16"/>
  <c r="G456" i="16"/>
  <c r="H456" i="16"/>
  <c r="I456" i="16"/>
  <c r="J456" i="16"/>
  <c r="K456" i="16"/>
  <c r="L456" i="16"/>
  <c r="M456" i="16"/>
  <c r="N456" i="16"/>
  <c r="O456" i="16"/>
  <c r="P456" i="16"/>
  <c r="Q456" i="16"/>
  <c r="R456" i="16"/>
  <c r="S456" i="16"/>
  <c r="T456" i="16"/>
  <c r="U456" i="16"/>
  <c r="V456" i="16"/>
  <c r="W456" i="16"/>
  <c r="X456" i="16"/>
  <c r="Y456" i="16"/>
  <c r="Z456" i="16"/>
  <c r="AA456" i="16"/>
  <c r="AB456" i="16"/>
  <c r="AC456" i="16"/>
  <c r="E457" i="16"/>
  <c r="F457" i="16"/>
  <c r="G457" i="16"/>
  <c r="H457" i="16"/>
  <c r="I457" i="16"/>
  <c r="J457" i="16"/>
  <c r="K457" i="16"/>
  <c r="L457" i="16"/>
  <c r="M457" i="16"/>
  <c r="N457" i="16"/>
  <c r="O457" i="16"/>
  <c r="P457" i="16"/>
  <c r="Q457" i="16"/>
  <c r="R457" i="16"/>
  <c r="S457" i="16"/>
  <c r="T457" i="16"/>
  <c r="U457" i="16"/>
  <c r="V457" i="16"/>
  <c r="W457" i="16"/>
  <c r="X457" i="16"/>
  <c r="Y457" i="16"/>
  <c r="Z457" i="16"/>
  <c r="AA457" i="16"/>
  <c r="AB457" i="16"/>
  <c r="AC457" i="16"/>
  <c r="E458" i="16"/>
  <c r="F458" i="16"/>
  <c r="G458" i="16"/>
  <c r="H458" i="16"/>
  <c r="I458" i="16"/>
  <c r="J458" i="16"/>
  <c r="K458" i="16"/>
  <c r="L458" i="16"/>
  <c r="M458" i="16"/>
  <c r="N458" i="16"/>
  <c r="O458" i="16"/>
  <c r="P458" i="16"/>
  <c r="Q458" i="16"/>
  <c r="R458" i="16"/>
  <c r="S458" i="16"/>
  <c r="T458" i="16"/>
  <c r="U458" i="16"/>
  <c r="V458" i="16"/>
  <c r="W458" i="16"/>
  <c r="X458" i="16"/>
  <c r="Y458" i="16"/>
  <c r="Z458" i="16"/>
  <c r="AA458" i="16"/>
  <c r="AB458" i="16"/>
  <c r="AC458" i="16"/>
  <c r="E459" i="16"/>
  <c r="F459" i="16"/>
  <c r="G459" i="16"/>
  <c r="H459" i="16"/>
  <c r="I459" i="16"/>
  <c r="J459" i="16"/>
  <c r="K459" i="16"/>
  <c r="L459" i="16"/>
  <c r="M459" i="16"/>
  <c r="N459" i="16"/>
  <c r="O459" i="16"/>
  <c r="P459" i="16"/>
  <c r="Q459" i="16"/>
  <c r="R459" i="16"/>
  <c r="S459" i="16"/>
  <c r="T459" i="16"/>
  <c r="U459" i="16"/>
  <c r="V459" i="16"/>
  <c r="W459" i="16"/>
  <c r="X459" i="16"/>
  <c r="Y459" i="16"/>
  <c r="Z459" i="16"/>
  <c r="AA459" i="16"/>
  <c r="AB459" i="16"/>
  <c r="AC459" i="16"/>
  <c r="E460" i="16"/>
  <c r="F460" i="16"/>
  <c r="G460" i="16"/>
  <c r="H460" i="16"/>
  <c r="I460" i="16"/>
  <c r="J460" i="16"/>
  <c r="K460" i="16"/>
  <c r="L460" i="16"/>
  <c r="M460" i="16"/>
  <c r="N460" i="16"/>
  <c r="O460" i="16"/>
  <c r="P460" i="16"/>
  <c r="Q460" i="16"/>
  <c r="R460" i="16"/>
  <c r="S460" i="16"/>
  <c r="T460" i="16"/>
  <c r="U460" i="16"/>
  <c r="V460" i="16"/>
  <c r="W460" i="16"/>
  <c r="X460" i="16"/>
  <c r="Y460" i="16"/>
  <c r="Z460" i="16"/>
  <c r="AA460" i="16"/>
  <c r="AB460" i="16"/>
  <c r="AC460" i="16"/>
  <c r="E461" i="16"/>
  <c r="F461" i="16"/>
  <c r="G461" i="16"/>
  <c r="H461" i="16"/>
  <c r="I461" i="16"/>
  <c r="J461" i="16"/>
  <c r="K461" i="16"/>
  <c r="L461" i="16"/>
  <c r="M461" i="16"/>
  <c r="N461" i="16"/>
  <c r="O461" i="16"/>
  <c r="P461" i="16"/>
  <c r="Q461" i="16"/>
  <c r="R461" i="16"/>
  <c r="S461" i="16"/>
  <c r="T461" i="16"/>
  <c r="U461" i="16"/>
  <c r="V461" i="16"/>
  <c r="W461" i="16"/>
  <c r="X461" i="16"/>
  <c r="Y461" i="16"/>
  <c r="Z461" i="16"/>
  <c r="AA461" i="16"/>
  <c r="AB461" i="16"/>
  <c r="AC461" i="16"/>
  <c r="E462" i="16"/>
  <c r="F462" i="16"/>
  <c r="G462" i="16"/>
  <c r="H462" i="16"/>
  <c r="I462" i="16"/>
  <c r="J462" i="16"/>
  <c r="K462" i="16"/>
  <c r="L462" i="16"/>
  <c r="M462" i="16"/>
  <c r="N462" i="16"/>
  <c r="O462" i="16"/>
  <c r="P462" i="16"/>
  <c r="Q462" i="16"/>
  <c r="R462" i="16"/>
  <c r="S462" i="16"/>
  <c r="T462" i="16"/>
  <c r="U462" i="16"/>
  <c r="V462" i="16"/>
  <c r="W462" i="16"/>
  <c r="X462" i="16"/>
  <c r="Y462" i="16"/>
  <c r="Z462" i="16"/>
  <c r="AA462" i="16"/>
  <c r="AB462" i="16"/>
  <c r="AC462" i="16"/>
  <c r="E463" i="16"/>
  <c r="F463" i="16"/>
  <c r="G463" i="16"/>
  <c r="H463" i="16"/>
  <c r="I463" i="16"/>
  <c r="J463" i="16"/>
  <c r="K463" i="16"/>
  <c r="L463" i="16"/>
  <c r="M463" i="16"/>
  <c r="N463" i="16"/>
  <c r="O463" i="16"/>
  <c r="P463" i="16"/>
  <c r="Q463" i="16"/>
  <c r="R463" i="16"/>
  <c r="S463" i="16"/>
  <c r="T463" i="16"/>
  <c r="U463" i="16"/>
  <c r="V463" i="16"/>
  <c r="W463" i="16"/>
  <c r="X463" i="16"/>
  <c r="Y463" i="16"/>
  <c r="Z463" i="16"/>
  <c r="AA463" i="16"/>
  <c r="AB463" i="16"/>
  <c r="AC463" i="16"/>
  <c r="E464" i="16"/>
  <c r="F464" i="16"/>
  <c r="G464" i="16"/>
  <c r="H464" i="16"/>
  <c r="I464" i="16"/>
  <c r="J464" i="16"/>
  <c r="K464" i="16"/>
  <c r="L464" i="16"/>
  <c r="M464" i="16"/>
  <c r="N464" i="16"/>
  <c r="O464" i="16"/>
  <c r="P464" i="16"/>
  <c r="Q464" i="16"/>
  <c r="R464" i="16"/>
  <c r="S464" i="16"/>
  <c r="T464" i="16"/>
  <c r="U464" i="16"/>
  <c r="V464" i="16"/>
  <c r="W464" i="16"/>
  <c r="X464" i="16"/>
  <c r="Y464" i="16"/>
  <c r="Z464" i="16"/>
  <c r="AA464" i="16"/>
  <c r="AB464" i="16"/>
  <c r="AC464" i="16"/>
  <c r="E465" i="16"/>
  <c r="F465" i="16"/>
  <c r="G465" i="16"/>
  <c r="H465" i="16"/>
  <c r="I465" i="16"/>
  <c r="J465" i="16"/>
  <c r="K465" i="16"/>
  <c r="L465" i="16"/>
  <c r="M465" i="16"/>
  <c r="N465" i="16"/>
  <c r="O465" i="16"/>
  <c r="P465" i="16"/>
  <c r="Q465" i="16"/>
  <c r="R465" i="16"/>
  <c r="S465" i="16"/>
  <c r="T465" i="16"/>
  <c r="U465" i="16"/>
  <c r="V465" i="16"/>
  <c r="W465" i="16"/>
  <c r="X465" i="16"/>
  <c r="Y465" i="16"/>
  <c r="Z465" i="16"/>
  <c r="AA465" i="16"/>
  <c r="AB465" i="16"/>
  <c r="AC465" i="16"/>
  <c r="E466" i="16"/>
  <c r="F466" i="16"/>
  <c r="G466" i="16"/>
  <c r="H466" i="16"/>
  <c r="I466" i="16"/>
  <c r="J466" i="16"/>
  <c r="K466" i="16"/>
  <c r="L466" i="16"/>
  <c r="M466" i="16"/>
  <c r="N466" i="16"/>
  <c r="O466" i="16"/>
  <c r="P466" i="16"/>
  <c r="Q466" i="16"/>
  <c r="R466" i="16"/>
  <c r="S466" i="16"/>
  <c r="T466" i="16"/>
  <c r="U466" i="16"/>
  <c r="V466" i="16"/>
  <c r="W466" i="16"/>
  <c r="X466" i="16"/>
  <c r="Y466" i="16"/>
  <c r="Z466" i="16"/>
  <c r="AA466" i="16"/>
  <c r="AB466" i="16"/>
  <c r="AC466" i="16"/>
  <c r="E467" i="16"/>
  <c r="F467" i="16"/>
  <c r="G467" i="16"/>
  <c r="H467" i="16"/>
  <c r="I467" i="16"/>
  <c r="J467" i="16"/>
  <c r="K467" i="16"/>
  <c r="L467" i="16"/>
  <c r="M467" i="16"/>
  <c r="N467" i="16"/>
  <c r="O467" i="16"/>
  <c r="P467" i="16"/>
  <c r="Q467" i="16"/>
  <c r="R467" i="16"/>
  <c r="S467" i="16"/>
  <c r="T467" i="16"/>
  <c r="U467" i="16"/>
  <c r="V467" i="16"/>
  <c r="W467" i="16"/>
  <c r="X467" i="16"/>
  <c r="Y467" i="16"/>
  <c r="Z467" i="16"/>
  <c r="AA467" i="16"/>
  <c r="AB467" i="16"/>
  <c r="AC467" i="16"/>
  <c r="E468" i="16"/>
  <c r="F468" i="16"/>
  <c r="G468" i="16"/>
  <c r="H468" i="16"/>
  <c r="I468" i="16"/>
  <c r="J468" i="16"/>
  <c r="K468" i="16"/>
  <c r="L468" i="16"/>
  <c r="M468" i="16"/>
  <c r="N468" i="16"/>
  <c r="O468" i="16"/>
  <c r="P468" i="16"/>
  <c r="Q468" i="16"/>
  <c r="R468" i="16"/>
  <c r="S468" i="16"/>
  <c r="T468" i="16"/>
  <c r="U468" i="16"/>
  <c r="V468" i="16"/>
  <c r="W468" i="16"/>
  <c r="X468" i="16"/>
  <c r="Y468" i="16"/>
  <c r="Z468" i="16"/>
  <c r="AA468" i="16"/>
  <c r="AB468" i="16"/>
  <c r="AC468" i="16"/>
  <c r="E469" i="16"/>
  <c r="F469" i="16"/>
  <c r="G469" i="16"/>
  <c r="H469" i="16"/>
  <c r="I469" i="16"/>
  <c r="J469" i="16"/>
  <c r="K469" i="16"/>
  <c r="L469" i="16"/>
  <c r="M469" i="16"/>
  <c r="N469" i="16"/>
  <c r="O469" i="16"/>
  <c r="P469" i="16"/>
  <c r="Q469" i="16"/>
  <c r="R469" i="16"/>
  <c r="S469" i="16"/>
  <c r="T469" i="16"/>
  <c r="U469" i="16"/>
  <c r="V469" i="16"/>
  <c r="W469" i="16"/>
  <c r="X469" i="16"/>
  <c r="Y469" i="16"/>
  <c r="Z469" i="16"/>
  <c r="AA469" i="16"/>
  <c r="AB469" i="16"/>
  <c r="AC469" i="16"/>
  <c r="E470" i="16"/>
  <c r="F470" i="16"/>
  <c r="G470" i="16"/>
  <c r="H470" i="16"/>
  <c r="I470" i="16"/>
  <c r="J470" i="16"/>
  <c r="K470" i="16"/>
  <c r="L470" i="16"/>
  <c r="M470" i="16"/>
  <c r="N470" i="16"/>
  <c r="O470" i="16"/>
  <c r="P470" i="16"/>
  <c r="Q470" i="16"/>
  <c r="R470" i="16"/>
  <c r="S470" i="16"/>
  <c r="T470" i="16"/>
  <c r="U470" i="16"/>
  <c r="V470" i="16"/>
  <c r="W470" i="16"/>
  <c r="X470" i="16"/>
  <c r="Y470" i="16"/>
  <c r="Z470" i="16"/>
  <c r="AA470" i="16"/>
  <c r="AB470" i="16"/>
  <c r="AC470" i="16"/>
  <c r="E471" i="16"/>
  <c r="F471" i="16"/>
  <c r="G471" i="16"/>
  <c r="H471" i="16"/>
  <c r="I471" i="16"/>
  <c r="J471" i="16"/>
  <c r="K471" i="16"/>
  <c r="L471" i="16"/>
  <c r="M471" i="16"/>
  <c r="N471" i="16"/>
  <c r="O471" i="16"/>
  <c r="P471" i="16"/>
  <c r="Q471" i="16"/>
  <c r="R471" i="16"/>
  <c r="S471" i="16"/>
  <c r="T471" i="16"/>
  <c r="U471" i="16"/>
  <c r="V471" i="16"/>
  <c r="W471" i="16"/>
  <c r="X471" i="16"/>
  <c r="Y471" i="16"/>
  <c r="Z471" i="16"/>
  <c r="AA471" i="16"/>
  <c r="AB471" i="16"/>
  <c r="AC471" i="16"/>
  <c r="E472" i="16"/>
  <c r="F472" i="16"/>
  <c r="G472" i="16"/>
  <c r="H472" i="16"/>
  <c r="I472" i="16"/>
  <c r="J472" i="16"/>
  <c r="K472" i="16"/>
  <c r="L472" i="16"/>
  <c r="M472" i="16"/>
  <c r="N472" i="16"/>
  <c r="O472" i="16"/>
  <c r="P472" i="16"/>
  <c r="Q472" i="16"/>
  <c r="R472" i="16"/>
  <c r="S472" i="16"/>
  <c r="T472" i="16"/>
  <c r="U472" i="16"/>
  <c r="V472" i="16"/>
  <c r="W472" i="16"/>
  <c r="X472" i="16"/>
  <c r="Y472" i="16"/>
  <c r="Z472" i="16"/>
  <c r="AA472" i="16"/>
  <c r="AB472" i="16"/>
  <c r="AC472" i="16"/>
  <c r="E473" i="16"/>
  <c r="F473" i="16"/>
  <c r="G473" i="16"/>
  <c r="H473" i="16"/>
  <c r="I473" i="16"/>
  <c r="J473" i="16"/>
  <c r="K473" i="16"/>
  <c r="L473" i="16"/>
  <c r="M473" i="16"/>
  <c r="N473" i="16"/>
  <c r="O473" i="16"/>
  <c r="P473" i="16"/>
  <c r="Q473" i="16"/>
  <c r="R473" i="16"/>
  <c r="S473" i="16"/>
  <c r="T473" i="16"/>
  <c r="U473" i="16"/>
  <c r="V473" i="16"/>
  <c r="W473" i="16"/>
  <c r="X473" i="16"/>
  <c r="Y473" i="16"/>
  <c r="Z473" i="16"/>
  <c r="AA473" i="16"/>
  <c r="AB473" i="16"/>
  <c r="AC473" i="16"/>
  <c r="E474" i="16"/>
  <c r="F474" i="16"/>
  <c r="G474" i="16"/>
  <c r="H474" i="16"/>
  <c r="I474" i="16"/>
  <c r="J474" i="16"/>
  <c r="K474" i="16"/>
  <c r="L474" i="16"/>
  <c r="M474" i="16"/>
  <c r="N474" i="16"/>
  <c r="O474" i="16"/>
  <c r="P474" i="16"/>
  <c r="Q474" i="16"/>
  <c r="R474" i="16"/>
  <c r="S474" i="16"/>
  <c r="T474" i="16"/>
  <c r="U474" i="16"/>
  <c r="V474" i="16"/>
  <c r="W474" i="16"/>
  <c r="X474" i="16"/>
  <c r="Y474" i="16"/>
  <c r="Z474" i="16"/>
  <c r="AA474" i="16"/>
  <c r="AB474" i="16"/>
  <c r="AC474" i="16"/>
  <c r="E475" i="16"/>
  <c r="F475" i="16"/>
  <c r="G475" i="16"/>
  <c r="H475" i="16"/>
  <c r="I475" i="16"/>
  <c r="J475" i="16"/>
  <c r="K475" i="16"/>
  <c r="L475" i="16"/>
  <c r="M475" i="16"/>
  <c r="N475" i="16"/>
  <c r="O475" i="16"/>
  <c r="P475" i="16"/>
  <c r="Q475" i="16"/>
  <c r="R475" i="16"/>
  <c r="S475" i="16"/>
  <c r="T475" i="16"/>
  <c r="U475" i="16"/>
  <c r="V475" i="16"/>
  <c r="W475" i="16"/>
  <c r="X475" i="16"/>
  <c r="Y475" i="16"/>
  <c r="Z475" i="16"/>
  <c r="AA475" i="16"/>
  <c r="AB475" i="16"/>
  <c r="AC475" i="16"/>
  <c r="E476" i="16"/>
  <c r="F476" i="16"/>
  <c r="G476" i="16"/>
  <c r="H476" i="16"/>
  <c r="I476" i="16"/>
  <c r="J476" i="16"/>
  <c r="K476" i="16"/>
  <c r="L476" i="16"/>
  <c r="M476" i="16"/>
  <c r="N476" i="16"/>
  <c r="O476" i="16"/>
  <c r="P476" i="16"/>
  <c r="Q476" i="16"/>
  <c r="R476" i="16"/>
  <c r="S476" i="16"/>
  <c r="T476" i="16"/>
  <c r="U476" i="16"/>
  <c r="V476" i="16"/>
  <c r="W476" i="16"/>
  <c r="X476" i="16"/>
  <c r="Y476" i="16"/>
  <c r="Z476" i="16"/>
  <c r="AA476" i="16"/>
  <c r="AB476" i="16"/>
  <c r="AC476" i="16"/>
  <c r="E477" i="16"/>
  <c r="F477" i="16"/>
  <c r="G477" i="16"/>
  <c r="H477" i="16"/>
  <c r="I477" i="16"/>
  <c r="J477" i="16"/>
  <c r="K477" i="16"/>
  <c r="L477" i="16"/>
  <c r="M477" i="16"/>
  <c r="N477" i="16"/>
  <c r="O477" i="16"/>
  <c r="P477" i="16"/>
  <c r="Q477" i="16"/>
  <c r="R477" i="16"/>
  <c r="S477" i="16"/>
  <c r="T477" i="16"/>
  <c r="U477" i="16"/>
  <c r="V477" i="16"/>
  <c r="W477" i="16"/>
  <c r="X477" i="16"/>
  <c r="Y477" i="16"/>
  <c r="Z477" i="16"/>
  <c r="AA477" i="16"/>
  <c r="AB477" i="16"/>
  <c r="AC477" i="16"/>
  <c r="E478" i="16"/>
  <c r="F478" i="16"/>
  <c r="G478" i="16"/>
  <c r="H478" i="16"/>
  <c r="I478" i="16"/>
  <c r="J478" i="16"/>
  <c r="K478" i="16"/>
  <c r="L478" i="16"/>
  <c r="M478" i="16"/>
  <c r="N478" i="16"/>
  <c r="O478" i="16"/>
  <c r="P478" i="16"/>
  <c r="Q478" i="16"/>
  <c r="R478" i="16"/>
  <c r="S478" i="16"/>
  <c r="T478" i="16"/>
  <c r="U478" i="16"/>
  <c r="V478" i="16"/>
  <c r="W478" i="16"/>
  <c r="X478" i="16"/>
  <c r="Y478" i="16"/>
  <c r="Z478" i="16"/>
  <c r="AA478" i="16"/>
  <c r="AB478" i="16"/>
  <c r="AC478" i="16"/>
  <c r="E479" i="16"/>
  <c r="F479" i="16"/>
  <c r="G479" i="16"/>
  <c r="H479" i="16"/>
  <c r="I479" i="16"/>
  <c r="J479" i="16"/>
  <c r="K479" i="16"/>
  <c r="L479" i="16"/>
  <c r="M479" i="16"/>
  <c r="N479" i="16"/>
  <c r="O479" i="16"/>
  <c r="P479" i="16"/>
  <c r="Q479" i="16"/>
  <c r="R479" i="16"/>
  <c r="S479" i="16"/>
  <c r="T479" i="16"/>
  <c r="U479" i="16"/>
  <c r="V479" i="16"/>
  <c r="W479" i="16"/>
  <c r="X479" i="16"/>
  <c r="Y479" i="16"/>
  <c r="Z479" i="16"/>
  <c r="AA479" i="16"/>
  <c r="AB479" i="16"/>
  <c r="AC479" i="16"/>
  <c r="E480" i="16"/>
  <c r="F480" i="16"/>
  <c r="G480" i="16"/>
  <c r="H480" i="16"/>
  <c r="I480" i="16"/>
  <c r="J480" i="16"/>
  <c r="K480" i="16"/>
  <c r="L480" i="16"/>
  <c r="M480" i="16"/>
  <c r="N480" i="16"/>
  <c r="O480" i="16"/>
  <c r="P480" i="16"/>
  <c r="Q480" i="16"/>
  <c r="R480" i="16"/>
  <c r="S480" i="16"/>
  <c r="T480" i="16"/>
  <c r="U480" i="16"/>
  <c r="V480" i="16"/>
  <c r="W480" i="16"/>
  <c r="X480" i="16"/>
  <c r="Y480" i="16"/>
  <c r="Z480" i="16"/>
  <c r="AA480" i="16"/>
  <c r="AB480" i="16"/>
  <c r="AC480" i="16"/>
  <c r="E481" i="16"/>
  <c r="F481" i="16"/>
  <c r="G481" i="16"/>
  <c r="H481" i="16"/>
  <c r="I481" i="16"/>
  <c r="J481" i="16"/>
  <c r="K481" i="16"/>
  <c r="L481" i="16"/>
  <c r="M481" i="16"/>
  <c r="N481" i="16"/>
  <c r="O481" i="16"/>
  <c r="P481" i="16"/>
  <c r="Q481" i="16"/>
  <c r="R481" i="16"/>
  <c r="S481" i="16"/>
  <c r="T481" i="16"/>
  <c r="U481" i="16"/>
  <c r="V481" i="16"/>
  <c r="W481" i="16"/>
  <c r="X481" i="16"/>
  <c r="Y481" i="16"/>
  <c r="Z481" i="16"/>
  <c r="AA481" i="16"/>
  <c r="AB481" i="16"/>
  <c r="AC481" i="16"/>
  <c r="E482" i="16"/>
  <c r="F482" i="16"/>
  <c r="G482" i="16"/>
  <c r="H482" i="16"/>
  <c r="I482" i="16"/>
  <c r="J482" i="16"/>
  <c r="K482" i="16"/>
  <c r="L482" i="16"/>
  <c r="M482" i="16"/>
  <c r="N482" i="16"/>
  <c r="O482" i="16"/>
  <c r="P482" i="16"/>
  <c r="Q482" i="16"/>
  <c r="R482" i="16"/>
  <c r="S482" i="16"/>
  <c r="T482" i="16"/>
  <c r="U482" i="16"/>
  <c r="V482" i="16"/>
  <c r="W482" i="16"/>
  <c r="X482" i="16"/>
  <c r="Y482" i="16"/>
  <c r="Z482" i="16"/>
  <c r="AA482" i="16"/>
  <c r="AB482" i="16"/>
  <c r="AC482" i="16"/>
  <c r="E483" i="16"/>
  <c r="F483" i="16"/>
  <c r="G483" i="16"/>
  <c r="H483" i="16"/>
  <c r="I483" i="16"/>
  <c r="J483" i="16"/>
  <c r="K483" i="16"/>
  <c r="L483" i="16"/>
  <c r="M483" i="16"/>
  <c r="N483" i="16"/>
  <c r="O483" i="16"/>
  <c r="P483" i="16"/>
  <c r="Q483" i="16"/>
  <c r="R483" i="16"/>
  <c r="S483" i="16"/>
  <c r="T483" i="16"/>
  <c r="U483" i="16"/>
  <c r="V483" i="16"/>
  <c r="W483" i="16"/>
  <c r="X483" i="16"/>
  <c r="Y483" i="16"/>
  <c r="Z483" i="16"/>
  <c r="AA483" i="16"/>
  <c r="AB483" i="16"/>
  <c r="AC483" i="16"/>
  <c r="E484" i="16"/>
  <c r="F484" i="16"/>
  <c r="G484" i="16"/>
  <c r="H484" i="16"/>
  <c r="I484" i="16"/>
  <c r="J484" i="16"/>
  <c r="K484" i="16"/>
  <c r="L484" i="16"/>
  <c r="M484" i="16"/>
  <c r="N484" i="16"/>
  <c r="O484" i="16"/>
  <c r="P484" i="16"/>
  <c r="Q484" i="16"/>
  <c r="R484" i="16"/>
  <c r="S484" i="16"/>
  <c r="T484" i="16"/>
  <c r="U484" i="16"/>
  <c r="V484" i="16"/>
  <c r="W484" i="16"/>
  <c r="X484" i="16"/>
  <c r="Y484" i="16"/>
  <c r="Z484" i="16"/>
  <c r="AA484" i="16"/>
  <c r="AB484" i="16"/>
  <c r="AC484" i="16"/>
  <c r="E485" i="16"/>
  <c r="F485" i="16"/>
  <c r="G485" i="16"/>
  <c r="H485" i="16"/>
  <c r="I485" i="16"/>
  <c r="J485" i="16"/>
  <c r="K485" i="16"/>
  <c r="L485" i="16"/>
  <c r="M485" i="16"/>
  <c r="N485" i="16"/>
  <c r="O485" i="16"/>
  <c r="P485" i="16"/>
  <c r="Q485" i="16"/>
  <c r="R485" i="16"/>
  <c r="S485" i="16"/>
  <c r="T485" i="16"/>
  <c r="U485" i="16"/>
  <c r="V485" i="16"/>
  <c r="W485" i="16"/>
  <c r="X485" i="16"/>
  <c r="Y485" i="16"/>
  <c r="Z485" i="16"/>
  <c r="AA485" i="16"/>
  <c r="AB485" i="16"/>
  <c r="AC485" i="16"/>
  <c r="E486" i="16"/>
  <c r="F486" i="16"/>
  <c r="G486" i="16"/>
  <c r="H486" i="16"/>
  <c r="I486" i="16"/>
  <c r="J486" i="16"/>
  <c r="K486" i="16"/>
  <c r="L486" i="16"/>
  <c r="M486" i="16"/>
  <c r="N486" i="16"/>
  <c r="O486" i="16"/>
  <c r="P486" i="16"/>
  <c r="Q486" i="16"/>
  <c r="R486" i="16"/>
  <c r="S486" i="16"/>
  <c r="T486" i="16"/>
  <c r="U486" i="16"/>
  <c r="V486" i="16"/>
  <c r="W486" i="16"/>
  <c r="X486" i="16"/>
  <c r="Y486" i="16"/>
  <c r="Z486" i="16"/>
  <c r="AA486" i="16"/>
  <c r="AB486" i="16"/>
  <c r="AC486" i="16"/>
  <c r="E487" i="16"/>
  <c r="F487" i="16"/>
  <c r="G487" i="16"/>
  <c r="H487" i="16"/>
  <c r="I487" i="16"/>
  <c r="J487" i="16"/>
  <c r="K487" i="16"/>
  <c r="L487" i="16"/>
  <c r="M487" i="16"/>
  <c r="N487" i="16"/>
  <c r="O487" i="16"/>
  <c r="P487" i="16"/>
  <c r="Q487" i="16"/>
  <c r="R487" i="16"/>
  <c r="S487" i="16"/>
  <c r="T487" i="16"/>
  <c r="U487" i="16"/>
  <c r="V487" i="16"/>
  <c r="W487" i="16"/>
  <c r="X487" i="16"/>
  <c r="Y487" i="16"/>
  <c r="Z487" i="16"/>
  <c r="AA487" i="16"/>
  <c r="AB487" i="16"/>
  <c r="AC487" i="16"/>
  <c r="E488" i="16"/>
  <c r="F488" i="16"/>
  <c r="G488" i="16"/>
  <c r="H488" i="16"/>
  <c r="I488" i="16"/>
  <c r="J488" i="16"/>
  <c r="K488" i="16"/>
  <c r="L488" i="16"/>
  <c r="M488" i="16"/>
  <c r="N488" i="16"/>
  <c r="O488" i="16"/>
  <c r="P488" i="16"/>
  <c r="Q488" i="16"/>
  <c r="R488" i="16"/>
  <c r="S488" i="16"/>
  <c r="T488" i="16"/>
  <c r="U488" i="16"/>
  <c r="V488" i="16"/>
  <c r="W488" i="16"/>
  <c r="X488" i="16"/>
  <c r="Y488" i="16"/>
  <c r="Z488" i="16"/>
  <c r="AA488" i="16"/>
  <c r="AB488" i="16"/>
  <c r="AC488" i="16"/>
  <c r="E489" i="16"/>
  <c r="F489" i="16"/>
  <c r="G489" i="16"/>
  <c r="H489" i="16"/>
  <c r="I489" i="16"/>
  <c r="J489" i="16"/>
  <c r="K489" i="16"/>
  <c r="L489" i="16"/>
  <c r="M489" i="16"/>
  <c r="N489" i="16"/>
  <c r="O489" i="16"/>
  <c r="P489" i="16"/>
  <c r="Q489" i="16"/>
  <c r="R489" i="16"/>
  <c r="S489" i="16"/>
  <c r="T489" i="16"/>
  <c r="U489" i="16"/>
  <c r="V489" i="16"/>
  <c r="W489" i="16"/>
  <c r="X489" i="16"/>
  <c r="Y489" i="16"/>
  <c r="Z489" i="16"/>
  <c r="AA489" i="16"/>
  <c r="AB489" i="16"/>
  <c r="AC489" i="16"/>
  <c r="E490" i="16"/>
  <c r="F490" i="16"/>
  <c r="G490" i="16"/>
  <c r="H490" i="16"/>
  <c r="I490" i="16"/>
  <c r="J490" i="16"/>
  <c r="K490" i="16"/>
  <c r="L490" i="16"/>
  <c r="M490" i="16"/>
  <c r="N490" i="16"/>
  <c r="O490" i="16"/>
  <c r="P490" i="16"/>
  <c r="Q490" i="16"/>
  <c r="R490" i="16"/>
  <c r="S490" i="16"/>
  <c r="T490" i="16"/>
  <c r="U490" i="16"/>
  <c r="V490" i="16"/>
  <c r="W490" i="16"/>
  <c r="X490" i="16"/>
  <c r="Y490" i="16"/>
  <c r="Z490" i="16"/>
  <c r="AA490" i="16"/>
  <c r="AB490" i="16"/>
  <c r="AC490" i="16"/>
  <c r="E491" i="16"/>
  <c r="F491" i="16"/>
  <c r="G491" i="16"/>
  <c r="H491" i="16"/>
  <c r="I491" i="16"/>
  <c r="J491" i="16"/>
  <c r="K491" i="16"/>
  <c r="L491" i="16"/>
  <c r="M491" i="16"/>
  <c r="N491" i="16"/>
  <c r="O491" i="16"/>
  <c r="P491" i="16"/>
  <c r="Q491" i="16"/>
  <c r="R491" i="16"/>
  <c r="S491" i="16"/>
  <c r="T491" i="16"/>
  <c r="U491" i="16"/>
  <c r="V491" i="16"/>
  <c r="W491" i="16"/>
  <c r="X491" i="16"/>
  <c r="Y491" i="16"/>
  <c r="Z491" i="16"/>
  <c r="AA491" i="16"/>
  <c r="AB491" i="16"/>
  <c r="AC491" i="16"/>
  <c r="E492" i="16"/>
  <c r="F492" i="16"/>
  <c r="G492" i="16"/>
  <c r="H492" i="16"/>
  <c r="I492" i="16"/>
  <c r="J492" i="16"/>
  <c r="K492" i="16"/>
  <c r="L492" i="16"/>
  <c r="M492" i="16"/>
  <c r="N492" i="16"/>
  <c r="O492" i="16"/>
  <c r="P492" i="16"/>
  <c r="Q492" i="16"/>
  <c r="R492" i="16"/>
  <c r="S492" i="16"/>
  <c r="T492" i="16"/>
  <c r="U492" i="16"/>
  <c r="V492" i="16"/>
  <c r="W492" i="16"/>
  <c r="X492" i="16"/>
  <c r="Y492" i="16"/>
  <c r="Z492" i="16"/>
  <c r="AA492" i="16"/>
  <c r="AB492" i="16"/>
  <c r="AC492" i="16"/>
  <c r="E493" i="16"/>
  <c r="F493" i="16"/>
  <c r="G493" i="16"/>
  <c r="H493" i="16"/>
  <c r="I493" i="16"/>
  <c r="J493" i="16"/>
  <c r="K493" i="16"/>
  <c r="L493" i="16"/>
  <c r="M493" i="16"/>
  <c r="N493" i="16"/>
  <c r="O493" i="16"/>
  <c r="P493" i="16"/>
  <c r="Q493" i="16"/>
  <c r="R493" i="16"/>
  <c r="S493" i="16"/>
  <c r="T493" i="16"/>
  <c r="U493" i="16"/>
  <c r="V493" i="16"/>
  <c r="W493" i="16"/>
  <c r="X493" i="16"/>
  <c r="Y493" i="16"/>
  <c r="Z493" i="16"/>
  <c r="AA493" i="16"/>
  <c r="AB493" i="16"/>
  <c r="AC493" i="16"/>
  <c r="E494" i="16"/>
  <c r="F494" i="16"/>
  <c r="G494" i="16"/>
  <c r="H494" i="16"/>
  <c r="I494" i="16"/>
  <c r="J494" i="16"/>
  <c r="K494" i="16"/>
  <c r="L494" i="16"/>
  <c r="M494" i="16"/>
  <c r="N494" i="16"/>
  <c r="O494" i="16"/>
  <c r="P494" i="16"/>
  <c r="Q494" i="16"/>
  <c r="R494" i="16"/>
  <c r="S494" i="16"/>
  <c r="T494" i="16"/>
  <c r="U494" i="16"/>
  <c r="V494" i="16"/>
  <c r="W494" i="16"/>
  <c r="X494" i="16"/>
  <c r="Y494" i="16"/>
  <c r="Z494" i="16"/>
  <c r="AA494" i="16"/>
  <c r="AB494" i="16"/>
  <c r="AC494" i="16"/>
  <c r="E495" i="16"/>
  <c r="F495" i="16"/>
  <c r="G495" i="16"/>
  <c r="H495" i="16"/>
  <c r="I495" i="16"/>
  <c r="J495" i="16"/>
  <c r="K495" i="16"/>
  <c r="L495" i="16"/>
  <c r="M495" i="16"/>
  <c r="N495" i="16"/>
  <c r="O495" i="16"/>
  <c r="P495" i="16"/>
  <c r="Q495" i="16"/>
  <c r="R495" i="16"/>
  <c r="S495" i="16"/>
  <c r="T495" i="16"/>
  <c r="U495" i="16"/>
  <c r="V495" i="16"/>
  <c r="W495" i="16"/>
  <c r="X495" i="16"/>
  <c r="Y495" i="16"/>
  <c r="Z495" i="16"/>
  <c r="AA495" i="16"/>
  <c r="AB495" i="16"/>
  <c r="AC495" i="16"/>
  <c r="E496" i="16"/>
  <c r="F496" i="16"/>
  <c r="G496" i="16"/>
  <c r="H496" i="16"/>
  <c r="I496" i="16"/>
  <c r="J496" i="16"/>
  <c r="K496" i="16"/>
  <c r="L496" i="16"/>
  <c r="M496" i="16"/>
  <c r="N496" i="16"/>
  <c r="O496" i="16"/>
  <c r="P496" i="16"/>
  <c r="Q496" i="16"/>
  <c r="R496" i="16"/>
  <c r="S496" i="16"/>
  <c r="T496" i="16"/>
  <c r="U496" i="16"/>
  <c r="V496" i="16"/>
  <c r="W496" i="16"/>
  <c r="X496" i="16"/>
  <c r="Y496" i="16"/>
  <c r="Z496" i="16"/>
  <c r="AA496" i="16"/>
  <c r="AB496" i="16"/>
  <c r="AC496" i="16"/>
  <c r="E497" i="16"/>
  <c r="F497" i="16"/>
  <c r="G497" i="16"/>
  <c r="H497" i="16"/>
  <c r="I497" i="16"/>
  <c r="J497" i="16"/>
  <c r="K497" i="16"/>
  <c r="L497" i="16"/>
  <c r="M497" i="16"/>
  <c r="N497" i="16"/>
  <c r="O497" i="16"/>
  <c r="P497" i="16"/>
  <c r="Q497" i="16"/>
  <c r="R497" i="16"/>
  <c r="S497" i="16"/>
  <c r="T497" i="16"/>
  <c r="U497" i="16"/>
  <c r="V497" i="16"/>
  <c r="W497" i="16"/>
  <c r="X497" i="16"/>
  <c r="Y497" i="16"/>
  <c r="Z497" i="16"/>
  <c r="AA497" i="16"/>
  <c r="AB497" i="16"/>
  <c r="AC497" i="16"/>
  <c r="E498" i="16"/>
  <c r="F498" i="16"/>
  <c r="G498" i="16"/>
  <c r="H498" i="16"/>
  <c r="I498" i="16"/>
  <c r="J498" i="16"/>
  <c r="K498" i="16"/>
  <c r="L498" i="16"/>
  <c r="M498" i="16"/>
  <c r="N498" i="16"/>
  <c r="O498" i="16"/>
  <c r="P498" i="16"/>
  <c r="Q498" i="16"/>
  <c r="R498" i="16"/>
  <c r="S498" i="16"/>
  <c r="T498" i="16"/>
  <c r="U498" i="16"/>
  <c r="V498" i="16"/>
  <c r="W498" i="16"/>
  <c r="X498" i="16"/>
  <c r="Y498" i="16"/>
  <c r="Z498" i="16"/>
  <c r="AA498" i="16"/>
  <c r="AB498" i="16"/>
  <c r="AC498" i="16"/>
  <c r="E499" i="16"/>
  <c r="F499" i="16"/>
  <c r="G499" i="16"/>
  <c r="H499" i="16"/>
  <c r="I499" i="16"/>
  <c r="J499" i="16"/>
  <c r="K499" i="16"/>
  <c r="L499" i="16"/>
  <c r="M499" i="16"/>
  <c r="N499" i="16"/>
  <c r="O499" i="16"/>
  <c r="P499" i="16"/>
  <c r="Q499" i="16"/>
  <c r="R499" i="16"/>
  <c r="S499" i="16"/>
  <c r="T499" i="16"/>
  <c r="U499" i="16"/>
  <c r="V499" i="16"/>
  <c r="W499" i="16"/>
  <c r="X499" i="16"/>
  <c r="Y499" i="16"/>
  <c r="Z499" i="16"/>
  <c r="AA499" i="16"/>
  <c r="AB499" i="16"/>
  <c r="AC499" i="16"/>
  <c r="E500" i="16"/>
  <c r="F500" i="16"/>
  <c r="G500" i="16"/>
  <c r="H500" i="16"/>
  <c r="I500" i="16"/>
  <c r="J500" i="16"/>
  <c r="K500" i="16"/>
  <c r="L500" i="16"/>
  <c r="M500" i="16"/>
  <c r="N500" i="16"/>
  <c r="O500" i="16"/>
  <c r="P500" i="16"/>
  <c r="Q500" i="16"/>
  <c r="R500" i="16"/>
  <c r="S500" i="16"/>
  <c r="T500" i="16"/>
  <c r="U500" i="16"/>
  <c r="V500" i="16"/>
  <c r="W500" i="16"/>
  <c r="X500" i="16"/>
  <c r="Y500" i="16"/>
  <c r="Z500" i="16"/>
  <c r="AA500" i="16"/>
  <c r="AB500" i="16"/>
  <c r="AC500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E5" i="16"/>
  <c r="M4" i="17" l="1"/>
  <c r="L4" i="17"/>
  <c r="H4" i="17"/>
  <c r="E4" i="17"/>
  <c r="D4" i="17"/>
  <c r="B4" i="17"/>
  <c r="R4" i="17" l="1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C41" i="16"/>
  <c r="D41" i="16"/>
  <c r="C42" i="16"/>
  <c r="D42" i="16"/>
  <c r="C43" i="16"/>
  <c r="D43" i="16"/>
  <c r="C44" i="16"/>
  <c r="D44" i="16"/>
  <c r="C45" i="16"/>
  <c r="D45" i="16"/>
  <c r="C46" i="16"/>
  <c r="D46" i="16"/>
  <c r="C47" i="16"/>
  <c r="D47" i="16"/>
  <c r="C48" i="16"/>
  <c r="D48" i="16"/>
  <c r="C49" i="16"/>
  <c r="D49" i="16"/>
  <c r="C50" i="16"/>
  <c r="D50" i="16"/>
  <c r="C51" i="16"/>
  <c r="D51" i="16"/>
  <c r="C52" i="16"/>
  <c r="D52" i="16"/>
  <c r="C53" i="16"/>
  <c r="D53" i="16"/>
  <c r="C54" i="16"/>
  <c r="D54" i="16"/>
  <c r="C55" i="16"/>
  <c r="D55" i="16"/>
  <c r="C56" i="16"/>
  <c r="D56" i="16"/>
  <c r="C57" i="16"/>
  <c r="D57" i="16"/>
  <c r="C58" i="16"/>
  <c r="D58" i="16"/>
  <c r="C59" i="16"/>
  <c r="D59" i="16"/>
  <c r="C60" i="16"/>
  <c r="D60" i="16"/>
  <c r="C61" i="16"/>
  <c r="D61" i="16"/>
  <c r="C62" i="16"/>
  <c r="D62" i="16"/>
  <c r="C63" i="16"/>
  <c r="D63" i="16"/>
  <c r="C64" i="16"/>
  <c r="D64" i="16"/>
  <c r="C65" i="16"/>
  <c r="D65" i="16"/>
  <c r="C66" i="16"/>
  <c r="D66" i="16"/>
  <c r="C67" i="16"/>
  <c r="D67" i="16"/>
  <c r="C68" i="16"/>
  <c r="D68" i="16"/>
  <c r="C69" i="16"/>
  <c r="D69" i="16"/>
  <c r="C70" i="16"/>
  <c r="D70" i="16"/>
  <c r="C71" i="16"/>
  <c r="D71" i="16"/>
  <c r="C72" i="16"/>
  <c r="D72" i="16"/>
  <c r="C73" i="16"/>
  <c r="D73" i="16"/>
  <c r="C74" i="16"/>
  <c r="D74" i="16"/>
  <c r="C75" i="16"/>
  <c r="D75" i="16"/>
  <c r="C76" i="16"/>
  <c r="D76" i="16"/>
  <c r="C77" i="16"/>
  <c r="D77" i="16"/>
  <c r="C78" i="16"/>
  <c r="D78" i="16"/>
  <c r="C79" i="16"/>
  <c r="D79" i="16"/>
  <c r="C80" i="16"/>
  <c r="D80" i="16"/>
  <c r="C81" i="16"/>
  <c r="D81" i="16"/>
  <c r="C82" i="16"/>
  <c r="D82" i="16"/>
  <c r="C83" i="16"/>
  <c r="D83" i="16"/>
  <c r="C84" i="16"/>
  <c r="D84" i="16"/>
  <c r="C85" i="16"/>
  <c r="D85" i="16"/>
  <c r="C86" i="16"/>
  <c r="D86" i="16"/>
  <c r="C87" i="16"/>
  <c r="D87" i="16"/>
  <c r="C88" i="16"/>
  <c r="D88" i="16"/>
  <c r="C89" i="16"/>
  <c r="D89" i="16"/>
  <c r="C90" i="16"/>
  <c r="D90" i="16"/>
  <c r="C91" i="16"/>
  <c r="D91" i="16"/>
  <c r="C92" i="16"/>
  <c r="D92" i="16"/>
  <c r="C93" i="16"/>
  <c r="D93" i="16"/>
  <c r="C94" i="16"/>
  <c r="D94" i="16"/>
  <c r="C95" i="16"/>
  <c r="D95" i="16"/>
  <c r="C96" i="16"/>
  <c r="D96" i="16"/>
  <c r="C97" i="16"/>
  <c r="D97" i="16"/>
  <c r="C98" i="16"/>
  <c r="D98" i="16"/>
  <c r="C99" i="16"/>
  <c r="D99" i="16"/>
  <c r="C100" i="16"/>
  <c r="D100" i="16"/>
  <c r="C101" i="16"/>
  <c r="D101" i="16"/>
  <c r="C102" i="16"/>
  <c r="D102" i="16"/>
  <c r="C103" i="16"/>
  <c r="D103" i="16"/>
  <c r="C104" i="16"/>
  <c r="D104" i="16"/>
  <c r="C105" i="16"/>
  <c r="D105" i="16"/>
  <c r="C106" i="16"/>
  <c r="D106" i="16"/>
  <c r="C107" i="16"/>
  <c r="D107" i="16"/>
  <c r="C108" i="16"/>
  <c r="D108" i="16"/>
  <c r="C109" i="16"/>
  <c r="D109" i="16"/>
  <c r="C110" i="16"/>
  <c r="D110" i="16"/>
  <c r="C111" i="16"/>
  <c r="D111" i="16"/>
  <c r="C112" i="16"/>
  <c r="D112" i="16"/>
  <c r="C113" i="16"/>
  <c r="D113" i="16"/>
  <c r="C114" i="16"/>
  <c r="D114" i="16"/>
  <c r="C115" i="16"/>
  <c r="D115" i="16"/>
  <c r="C116" i="16"/>
  <c r="D116" i="16"/>
  <c r="C117" i="16"/>
  <c r="D117" i="16"/>
  <c r="C118" i="16"/>
  <c r="D118" i="16"/>
  <c r="C119" i="16"/>
  <c r="D119" i="16"/>
  <c r="C120" i="16"/>
  <c r="D120" i="16"/>
  <c r="C121" i="16"/>
  <c r="D121" i="16"/>
  <c r="C122" i="16"/>
  <c r="D122" i="16"/>
  <c r="C123" i="16"/>
  <c r="D123" i="16"/>
  <c r="C124" i="16"/>
  <c r="D124" i="16"/>
  <c r="C125" i="16"/>
  <c r="D125" i="16"/>
  <c r="C126" i="16"/>
  <c r="D126" i="16"/>
  <c r="C127" i="16"/>
  <c r="D127" i="16"/>
  <c r="C128" i="16"/>
  <c r="D128" i="16"/>
  <c r="C129" i="16"/>
  <c r="D129" i="16"/>
  <c r="C130" i="16"/>
  <c r="D130" i="16"/>
  <c r="C131" i="16"/>
  <c r="D131" i="16"/>
  <c r="C132" i="16"/>
  <c r="D132" i="16"/>
  <c r="C133" i="16"/>
  <c r="D133" i="16"/>
  <c r="C134" i="16"/>
  <c r="D134" i="16"/>
  <c r="C135" i="16"/>
  <c r="D135" i="16"/>
  <c r="C136" i="16"/>
  <c r="D136" i="16"/>
  <c r="C137" i="16"/>
  <c r="D137" i="16"/>
  <c r="C138" i="16"/>
  <c r="D138" i="16"/>
  <c r="C139" i="16"/>
  <c r="D139" i="16"/>
  <c r="C140" i="16"/>
  <c r="D140" i="16"/>
  <c r="C141" i="16"/>
  <c r="D141" i="16"/>
  <c r="C142" i="16"/>
  <c r="D142" i="16"/>
  <c r="C143" i="16"/>
  <c r="D143" i="16"/>
  <c r="C144" i="16"/>
  <c r="D144" i="16"/>
  <c r="C145" i="16"/>
  <c r="D145" i="16"/>
  <c r="C146" i="16"/>
  <c r="D146" i="16"/>
  <c r="C147" i="16"/>
  <c r="D147" i="16"/>
  <c r="C148" i="16"/>
  <c r="D148" i="16"/>
  <c r="C149" i="16"/>
  <c r="D149" i="16"/>
  <c r="C150" i="16"/>
  <c r="D150" i="16"/>
  <c r="C151" i="16"/>
  <c r="D151" i="16"/>
  <c r="C152" i="16"/>
  <c r="D152" i="16"/>
  <c r="C153" i="16"/>
  <c r="D153" i="16"/>
  <c r="C154" i="16"/>
  <c r="D154" i="16"/>
  <c r="C155" i="16"/>
  <c r="D155" i="16"/>
  <c r="C156" i="16"/>
  <c r="D156" i="16"/>
  <c r="C157" i="16"/>
  <c r="D157" i="16"/>
  <c r="C158" i="16"/>
  <c r="D158" i="16"/>
  <c r="C159" i="16"/>
  <c r="D159" i="16"/>
  <c r="C160" i="16"/>
  <c r="D160" i="16"/>
  <c r="C161" i="16"/>
  <c r="D161" i="16"/>
  <c r="C162" i="16"/>
  <c r="D162" i="16"/>
  <c r="C163" i="16"/>
  <c r="D163" i="16"/>
  <c r="C164" i="16"/>
  <c r="D164" i="16"/>
  <c r="C165" i="16"/>
  <c r="D165" i="16"/>
  <c r="C166" i="16"/>
  <c r="D166" i="16"/>
  <c r="C167" i="16"/>
  <c r="D167" i="16"/>
  <c r="C168" i="16"/>
  <c r="D168" i="16"/>
  <c r="C169" i="16"/>
  <c r="D169" i="16"/>
  <c r="C170" i="16"/>
  <c r="D170" i="16"/>
  <c r="C171" i="16"/>
  <c r="D171" i="16"/>
  <c r="C172" i="16"/>
  <c r="D172" i="16"/>
  <c r="C173" i="16"/>
  <c r="D173" i="16"/>
  <c r="C174" i="16"/>
  <c r="D174" i="16"/>
  <c r="C175" i="16"/>
  <c r="D175" i="16"/>
  <c r="C176" i="16"/>
  <c r="D176" i="16"/>
  <c r="C177" i="16"/>
  <c r="D177" i="16"/>
  <c r="C178" i="16"/>
  <c r="D178" i="16"/>
  <c r="C179" i="16"/>
  <c r="D179" i="16"/>
  <c r="C180" i="16"/>
  <c r="D180" i="16"/>
  <c r="C181" i="16"/>
  <c r="D181" i="16"/>
  <c r="C182" i="16"/>
  <c r="D182" i="16"/>
  <c r="C183" i="16"/>
  <c r="D183" i="16"/>
  <c r="C184" i="16"/>
  <c r="D184" i="16"/>
  <c r="C185" i="16"/>
  <c r="D185" i="16"/>
  <c r="C186" i="16"/>
  <c r="D186" i="16"/>
  <c r="C187" i="16"/>
  <c r="D187" i="16"/>
  <c r="C188" i="16"/>
  <c r="D188" i="16"/>
  <c r="C189" i="16"/>
  <c r="D189" i="16"/>
  <c r="C190" i="16"/>
  <c r="D190" i="16"/>
  <c r="C191" i="16"/>
  <c r="D191" i="16"/>
  <c r="C192" i="16"/>
  <c r="D192" i="16"/>
  <c r="C193" i="16"/>
  <c r="D193" i="16"/>
  <c r="C194" i="16"/>
  <c r="D194" i="16"/>
  <c r="C195" i="16"/>
  <c r="D195" i="16"/>
  <c r="C196" i="16"/>
  <c r="D196" i="16"/>
  <c r="C197" i="16"/>
  <c r="D197" i="16"/>
  <c r="C198" i="16"/>
  <c r="D198" i="16"/>
  <c r="C199" i="16"/>
  <c r="D199" i="16"/>
  <c r="C200" i="16"/>
  <c r="D200" i="16"/>
  <c r="C201" i="16"/>
  <c r="D201" i="16"/>
  <c r="C202" i="16"/>
  <c r="D202" i="16"/>
  <c r="C203" i="16"/>
  <c r="D203" i="16"/>
  <c r="C204" i="16"/>
  <c r="D204" i="16"/>
  <c r="C205" i="16"/>
  <c r="D205" i="16"/>
  <c r="C206" i="16"/>
  <c r="D206" i="16"/>
  <c r="C207" i="16"/>
  <c r="D207" i="16"/>
  <c r="C208" i="16"/>
  <c r="D208" i="16"/>
  <c r="C209" i="16"/>
  <c r="D209" i="16"/>
  <c r="C210" i="16"/>
  <c r="D210" i="16"/>
  <c r="C211" i="16"/>
  <c r="D211" i="16"/>
  <c r="C212" i="16"/>
  <c r="D212" i="16"/>
  <c r="C213" i="16"/>
  <c r="D213" i="16"/>
  <c r="C214" i="16"/>
  <c r="D214" i="16"/>
  <c r="C215" i="16"/>
  <c r="D215" i="16"/>
  <c r="C216" i="16"/>
  <c r="D216" i="16"/>
  <c r="C217" i="16"/>
  <c r="D217" i="16"/>
  <c r="C218" i="16"/>
  <c r="D218" i="16"/>
  <c r="C219" i="16"/>
  <c r="D219" i="16"/>
  <c r="C220" i="16"/>
  <c r="D220" i="16"/>
  <c r="C221" i="16"/>
  <c r="D221" i="16"/>
  <c r="C222" i="16"/>
  <c r="D222" i="16"/>
  <c r="C223" i="16"/>
  <c r="D223" i="16"/>
  <c r="C224" i="16"/>
  <c r="D224" i="16"/>
  <c r="C225" i="16"/>
  <c r="D225" i="16"/>
  <c r="C226" i="16"/>
  <c r="D226" i="16"/>
  <c r="C227" i="16"/>
  <c r="D227" i="16"/>
  <c r="C228" i="16"/>
  <c r="D228" i="16"/>
  <c r="C229" i="16"/>
  <c r="D229" i="16"/>
  <c r="C230" i="16"/>
  <c r="D230" i="16"/>
  <c r="C231" i="16"/>
  <c r="D231" i="16"/>
  <c r="C232" i="16"/>
  <c r="D232" i="16"/>
  <c r="C233" i="16"/>
  <c r="D233" i="16"/>
  <c r="C234" i="16"/>
  <c r="D234" i="16"/>
  <c r="C235" i="16"/>
  <c r="D235" i="16"/>
  <c r="C236" i="16"/>
  <c r="D236" i="16"/>
  <c r="C237" i="16"/>
  <c r="D237" i="16"/>
  <c r="C238" i="16"/>
  <c r="D238" i="16"/>
  <c r="C239" i="16"/>
  <c r="D239" i="16"/>
  <c r="C240" i="16"/>
  <c r="D240" i="16"/>
  <c r="C241" i="16"/>
  <c r="D241" i="16"/>
  <c r="C242" i="16"/>
  <c r="D242" i="16"/>
  <c r="C243" i="16"/>
  <c r="D243" i="16"/>
  <c r="C244" i="16"/>
  <c r="D244" i="16"/>
  <c r="C245" i="16"/>
  <c r="D245" i="16"/>
  <c r="C246" i="16"/>
  <c r="D246" i="16"/>
  <c r="C247" i="16"/>
  <c r="D247" i="16"/>
  <c r="C248" i="16"/>
  <c r="D248" i="16"/>
  <c r="C249" i="16"/>
  <c r="D249" i="16"/>
  <c r="C250" i="16"/>
  <c r="D250" i="16"/>
  <c r="C251" i="16"/>
  <c r="D251" i="16"/>
  <c r="C252" i="16"/>
  <c r="D252" i="16"/>
  <c r="C253" i="16"/>
  <c r="D253" i="16"/>
  <c r="C254" i="16"/>
  <c r="D254" i="16"/>
  <c r="C255" i="16"/>
  <c r="D255" i="16"/>
  <c r="C256" i="16"/>
  <c r="D256" i="16"/>
  <c r="C257" i="16"/>
  <c r="D257" i="16"/>
  <c r="C258" i="16"/>
  <c r="D258" i="16"/>
  <c r="C259" i="16"/>
  <c r="D259" i="16"/>
  <c r="C260" i="16"/>
  <c r="D260" i="16"/>
  <c r="C261" i="16"/>
  <c r="D261" i="16"/>
  <c r="C262" i="16"/>
  <c r="D262" i="16"/>
  <c r="C263" i="16"/>
  <c r="D263" i="16"/>
  <c r="C264" i="16"/>
  <c r="D264" i="16"/>
  <c r="C265" i="16"/>
  <c r="D265" i="16"/>
  <c r="C266" i="16"/>
  <c r="D266" i="16"/>
  <c r="C267" i="16"/>
  <c r="D267" i="16"/>
  <c r="C268" i="16"/>
  <c r="D268" i="16"/>
  <c r="C269" i="16"/>
  <c r="D269" i="16"/>
  <c r="C270" i="16"/>
  <c r="D270" i="16"/>
  <c r="C271" i="16"/>
  <c r="D271" i="16"/>
  <c r="C272" i="16"/>
  <c r="D272" i="16"/>
  <c r="C273" i="16"/>
  <c r="D273" i="16"/>
  <c r="C274" i="16"/>
  <c r="D274" i="16"/>
  <c r="C275" i="16"/>
  <c r="D275" i="16"/>
  <c r="C276" i="16"/>
  <c r="D276" i="16"/>
  <c r="C277" i="16"/>
  <c r="D277" i="16"/>
  <c r="C278" i="16"/>
  <c r="D278" i="16"/>
  <c r="C279" i="16"/>
  <c r="D279" i="16"/>
  <c r="C280" i="16"/>
  <c r="D280" i="16"/>
  <c r="C281" i="16"/>
  <c r="D281" i="16"/>
  <c r="C282" i="16"/>
  <c r="D282" i="16"/>
  <c r="C283" i="16"/>
  <c r="D283" i="16"/>
  <c r="C284" i="16"/>
  <c r="D284" i="16"/>
  <c r="C285" i="16"/>
  <c r="D285" i="16"/>
  <c r="C286" i="16"/>
  <c r="D286" i="16"/>
  <c r="C287" i="16"/>
  <c r="D287" i="16"/>
  <c r="C288" i="16"/>
  <c r="D288" i="16"/>
  <c r="C289" i="16"/>
  <c r="D289" i="16"/>
  <c r="C290" i="16"/>
  <c r="D290" i="16"/>
  <c r="C291" i="16"/>
  <c r="D291" i="16"/>
  <c r="C292" i="16"/>
  <c r="D292" i="16"/>
  <c r="C293" i="16"/>
  <c r="D293" i="16"/>
  <c r="C294" i="16"/>
  <c r="D294" i="16"/>
  <c r="C295" i="16"/>
  <c r="D295" i="16"/>
  <c r="C296" i="16"/>
  <c r="D296" i="16"/>
  <c r="C297" i="16"/>
  <c r="D297" i="16"/>
  <c r="C298" i="16"/>
  <c r="D298" i="16"/>
  <c r="C299" i="16"/>
  <c r="D299" i="16"/>
  <c r="C300" i="16"/>
  <c r="D300" i="16"/>
  <c r="C301" i="16"/>
  <c r="D301" i="16"/>
  <c r="C302" i="16"/>
  <c r="D302" i="16"/>
  <c r="C303" i="16"/>
  <c r="D303" i="16"/>
  <c r="C304" i="16"/>
  <c r="D304" i="16"/>
  <c r="C305" i="16"/>
  <c r="D305" i="16"/>
  <c r="C306" i="16"/>
  <c r="D306" i="16"/>
  <c r="C307" i="16"/>
  <c r="D307" i="16"/>
  <c r="C308" i="16"/>
  <c r="D308" i="16"/>
  <c r="C309" i="16"/>
  <c r="D309" i="16"/>
  <c r="C310" i="16"/>
  <c r="D310" i="16"/>
  <c r="C311" i="16"/>
  <c r="D311" i="16"/>
  <c r="C312" i="16"/>
  <c r="D312" i="16"/>
  <c r="C313" i="16"/>
  <c r="D313" i="16"/>
  <c r="C314" i="16"/>
  <c r="D314" i="16"/>
  <c r="C315" i="16"/>
  <c r="D315" i="16"/>
  <c r="C316" i="16"/>
  <c r="D316" i="16"/>
  <c r="C317" i="16"/>
  <c r="D317" i="16"/>
  <c r="C318" i="16"/>
  <c r="D318" i="16"/>
  <c r="C319" i="16"/>
  <c r="D319" i="16"/>
  <c r="C320" i="16"/>
  <c r="D320" i="16"/>
  <c r="C321" i="16"/>
  <c r="D321" i="16"/>
  <c r="C322" i="16"/>
  <c r="D322" i="16"/>
  <c r="C323" i="16"/>
  <c r="D323" i="16"/>
  <c r="C324" i="16"/>
  <c r="D324" i="16"/>
  <c r="C325" i="16"/>
  <c r="D325" i="16"/>
  <c r="C326" i="16"/>
  <c r="D326" i="16"/>
  <c r="C327" i="16"/>
  <c r="D327" i="16"/>
  <c r="C328" i="16"/>
  <c r="D328" i="16"/>
  <c r="C329" i="16"/>
  <c r="D329" i="16"/>
  <c r="C330" i="16"/>
  <c r="D330" i="16"/>
  <c r="C331" i="16"/>
  <c r="D331" i="16"/>
  <c r="C332" i="16"/>
  <c r="D332" i="16"/>
  <c r="C333" i="16"/>
  <c r="D333" i="16"/>
  <c r="C334" i="16"/>
  <c r="D334" i="16"/>
  <c r="C335" i="16"/>
  <c r="D335" i="16"/>
  <c r="C336" i="16"/>
  <c r="D336" i="16"/>
  <c r="C337" i="16"/>
  <c r="D337" i="16"/>
  <c r="C338" i="16"/>
  <c r="D338" i="16"/>
  <c r="C339" i="16"/>
  <c r="D339" i="16"/>
  <c r="C340" i="16"/>
  <c r="D340" i="16"/>
  <c r="C341" i="16"/>
  <c r="D341" i="16"/>
  <c r="C342" i="16"/>
  <c r="D342" i="16"/>
  <c r="C343" i="16"/>
  <c r="D343" i="16"/>
  <c r="C344" i="16"/>
  <c r="D344" i="16"/>
  <c r="C345" i="16"/>
  <c r="D345" i="16"/>
  <c r="C346" i="16"/>
  <c r="D346" i="16"/>
  <c r="C347" i="16"/>
  <c r="D347" i="16"/>
  <c r="C348" i="16"/>
  <c r="D348" i="16"/>
  <c r="C349" i="16"/>
  <c r="D349" i="16"/>
  <c r="C350" i="16"/>
  <c r="D350" i="16"/>
  <c r="C351" i="16"/>
  <c r="D351" i="16"/>
  <c r="C352" i="16"/>
  <c r="D352" i="16"/>
  <c r="C353" i="16"/>
  <c r="D353" i="16"/>
  <c r="C354" i="16"/>
  <c r="D354" i="16"/>
  <c r="C355" i="16"/>
  <c r="D355" i="16"/>
  <c r="C356" i="16"/>
  <c r="D356" i="16"/>
  <c r="C357" i="16"/>
  <c r="D357" i="16"/>
  <c r="C358" i="16"/>
  <c r="D358" i="16"/>
  <c r="C359" i="16"/>
  <c r="D359" i="16"/>
  <c r="C360" i="16"/>
  <c r="D360" i="16"/>
  <c r="C361" i="16"/>
  <c r="D361" i="16"/>
  <c r="C362" i="16"/>
  <c r="D362" i="16"/>
  <c r="C363" i="16"/>
  <c r="D363" i="16"/>
  <c r="C364" i="16"/>
  <c r="D364" i="16"/>
  <c r="C365" i="16"/>
  <c r="D365" i="16"/>
  <c r="C366" i="16"/>
  <c r="D366" i="16"/>
  <c r="C367" i="16"/>
  <c r="D367" i="16"/>
  <c r="C368" i="16"/>
  <c r="D368" i="16"/>
  <c r="C369" i="16"/>
  <c r="D369" i="16"/>
  <c r="C370" i="16"/>
  <c r="D370" i="16"/>
  <c r="C371" i="16"/>
  <c r="D371" i="16"/>
  <c r="C372" i="16"/>
  <c r="D372" i="16"/>
  <c r="C373" i="16"/>
  <c r="D373" i="16"/>
  <c r="C374" i="16"/>
  <c r="D374" i="16"/>
  <c r="C375" i="16"/>
  <c r="D375" i="16"/>
  <c r="C376" i="16"/>
  <c r="D376" i="16"/>
  <c r="C377" i="16"/>
  <c r="D377" i="16"/>
  <c r="C378" i="16"/>
  <c r="D378" i="16"/>
  <c r="C379" i="16"/>
  <c r="D379" i="16"/>
  <c r="C380" i="16"/>
  <c r="D380" i="16"/>
  <c r="C381" i="16"/>
  <c r="D381" i="16"/>
  <c r="C382" i="16"/>
  <c r="D382" i="16"/>
  <c r="C383" i="16"/>
  <c r="D383" i="16"/>
  <c r="C384" i="16"/>
  <c r="D384" i="16"/>
  <c r="C385" i="16"/>
  <c r="D385" i="16"/>
  <c r="C386" i="16"/>
  <c r="D386" i="16"/>
  <c r="C387" i="16"/>
  <c r="D387" i="16"/>
  <c r="C388" i="16"/>
  <c r="D388" i="16"/>
  <c r="C389" i="16"/>
  <c r="D389" i="16"/>
  <c r="C390" i="16"/>
  <c r="D390" i="16"/>
  <c r="C391" i="16"/>
  <c r="D391" i="16"/>
  <c r="C392" i="16"/>
  <c r="D392" i="16"/>
  <c r="C393" i="16"/>
  <c r="D393" i="16"/>
  <c r="C394" i="16"/>
  <c r="D394" i="16"/>
  <c r="C395" i="16"/>
  <c r="D395" i="16"/>
  <c r="C396" i="16"/>
  <c r="D396" i="16"/>
  <c r="C397" i="16"/>
  <c r="D397" i="16"/>
  <c r="C398" i="16"/>
  <c r="D398" i="16"/>
  <c r="C399" i="16"/>
  <c r="D399" i="16"/>
  <c r="C400" i="16"/>
  <c r="D400" i="16"/>
  <c r="C401" i="16"/>
  <c r="D401" i="16"/>
  <c r="C402" i="16"/>
  <c r="D402" i="16"/>
  <c r="C403" i="16"/>
  <c r="D403" i="16"/>
  <c r="C404" i="16"/>
  <c r="D404" i="16"/>
  <c r="C405" i="16"/>
  <c r="D405" i="16"/>
  <c r="C406" i="16"/>
  <c r="D406" i="16"/>
  <c r="C407" i="16"/>
  <c r="D407" i="16"/>
  <c r="C408" i="16"/>
  <c r="D408" i="16"/>
  <c r="C409" i="16"/>
  <c r="D409" i="16"/>
  <c r="C410" i="16"/>
  <c r="D410" i="16"/>
  <c r="C411" i="16"/>
  <c r="D411" i="16"/>
  <c r="C412" i="16"/>
  <c r="D412" i="16"/>
  <c r="C413" i="16"/>
  <c r="D413" i="16"/>
  <c r="C414" i="16"/>
  <c r="D414" i="16"/>
  <c r="C415" i="16"/>
  <c r="D415" i="16"/>
  <c r="C416" i="16"/>
  <c r="D416" i="16"/>
  <c r="C417" i="16"/>
  <c r="D417" i="16"/>
  <c r="C418" i="16"/>
  <c r="D418" i="16"/>
  <c r="C419" i="16"/>
  <c r="D419" i="16"/>
  <c r="C420" i="16"/>
  <c r="D420" i="16"/>
  <c r="C421" i="16"/>
  <c r="D421" i="16"/>
  <c r="C422" i="16"/>
  <c r="D422" i="16"/>
  <c r="C423" i="16"/>
  <c r="D423" i="16"/>
  <c r="C424" i="16"/>
  <c r="D424" i="16"/>
  <c r="C425" i="16"/>
  <c r="D425" i="16"/>
  <c r="C426" i="16"/>
  <c r="D426" i="16"/>
  <c r="C427" i="16"/>
  <c r="D427" i="16"/>
  <c r="C428" i="16"/>
  <c r="D428" i="16"/>
  <c r="C429" i="16"/>
  <c r="D429" i="16"/>
  <c r="C430" i="16"/>
  <c r="D430" i="16"/>
  <c r="C431" i="16"/>
  <c r="D431" i="16"/>
  <c r="C432" i="16"/>
  <c r="D432" i="16"/>
  <c r="C433" i="16"/>
  <c r="D433" i="16"/>
  <c r="C434" i="16"/>
  <c r="D434" i="16"/>
  <c r="C435" i="16"/>
  <c r="D435" i="16"/>
  <c r="C436" i="16"/>
  <c r="D436" i="16"/>
  <c r="C437" i="16"/>
  <c r="D437" i="16"/>
  <c r="C438" i="16"/>
  <c r="D438" i="16"/>
  <c r="C439" i="16"/>
  <c r="D439" i="16"/>
  <c r="C440" i="16"/>
  <c r="D440" i="16"/>
  <c r="C441" i="16"/>
  <c r="D441" i="16"/>
  <c r="C442" i="16"/>
  <c r="D442" i="16"/>
  <c r="C443" i="16"/>
  <c r="D443" i="16"/>
  <c r="C444" i="16"/>
  <c r="D444" i="16"/>
  <c r="C445" i="16"/>
  <c r="D445" i="16"/>
  <c r="C446" i="16"/>
  <c r="D446" i="16"/>
  <c r="C447" i="16"/>
  <c r="D447" i="16"/>
  <c r="C448" i="16"/>
  <c r="D448" i="16"/>
  <c r="C449" i="16"/>
  <c r="D449" i="16"/>
  <c r="C450" i="16"/>
  <c r="D450" i="16"/>
  <c r="C451" i="16"/>
  <c r="D451" i="16"/>
  <c r="C452" i="16"/>
  <c r="D452" i="16"/>
  <c r="C453" i="16"/>
  <c r="D453" i="16"/>
  <c r="C454" i="16"/>
  <c r="D454" i="16"/>
  <c r="C455" i="16"/>
  <c r="D455" i="16"/>
  <c r="C456" i="16"/>
  <c r="D456" i="16"/>
  <c r="C457" i="16"/>
  <c r="D457" i="16"/>
  <c r="C458" i="16"/>
  <c r="D458" i="16"/>
  <c r="C459" i="16"/>
  <c r="D459" i="16"/>
  <c r="C460" i="16"/>
  <c r="D460" i="16"/>
  <c r="C461" i="16"/>
  <c r="D461" i="16"/>
  <c r="C462" i="16"/>
  <c r="D462" i="16"/>
  <c r="C463" i="16"/>
  <c r="D463" i="16"/>
  <c r="C464" i="16"/>
  <c r="D464" i="16"/>
  <c r="C465" i="16"/>
  <c r="D465" i="16"/>
  <c r="C466" i="16"/>
  <c r="D466" i="16"/>
  <c r="C467" i="16"/>
  <c r="D467" i="16"/>
  <c r="C468" i="16"/>
  <c r="D468" i="16"/>
  <c r="C469" i="16"/>
  <c r="D469" i="16"/>
  <c r="C470" i="16"/>
  <c r="D470" i="16"/>
  <c r="C471" i="16"/>
  <c r="D471" i="16"/>
  <c r="C472" i="16"/>
  <c r="D472" i="16"/>
  <c r="C473" i="16"/>
  <c r="D473" i="16"/>
  <c r="C474" i="16"/>
  <c r="D474" i="16"/>
  <c r="C475" i="16"/>
  <c r="D475" i="16"/>
  <c r="C476" i="16"/>
  <c r="D476" i="16"/>
  <c r="C477" i="16"/>
  <c r="D477" i="16"/>
  <c r="C478" i="16"/>
  <c r="D478" i="16"/>
  <c r="C479" i="16"/>
  <c r="D479" i="16"/>
  <c r="C480" i="16"/>
  <c r="D480" i="16"/>
  <c r="C481" i="16"/>
  <c r="D481" i="16"/>
  <c r="C482" i="16"/>
  <c r="D482" i="16"/>
  <c r="C483" i="16"/>
  <c r="D483" i="16"/>
  <c r="C484" i="16"/>
  <c r="D484" i="16"/>
  <c r="C485" i="16"/>
  <c r="D485" i="16"/>
  <c r="C486" i="16"/>
  <c r="D486" i="16"/>
  <c r="C487" i="16"/>
  <c r="D487" i="16"/>
  <c r="C488" i="16"/>
  <c r="D488" i="16"/>
  <c r="C489" i="16"/>
  <c r="D489" i="16"/>
  <c r="C490" i="16"/>
  <c r="D490" i="16"/>
  <c r="C491" i="16"/>
  <c r="D491" i="16"/>
  <c r="C492" i="16"/>
  <c r="D492" i="16"/>
  <c r="C493" i="16"/>
  <c r="D493" i="16"/>
  <c r="C494" i="16"/>
  <c r="D494" i="16"/>
  <c r="C495" i="16"/>
  <c r="D495" i="16"/>
  <c r="C496" i="16"/>
  <c r="D496" i="16"/>
  <c r="C497" i="16"/>
  <c r="D497" i="16"/>
  <c r="C498" i="16"/>
  <c r="D498" i="16"/>
  <c r="C499" i="16"/>
  <c r="D499" i="16"/>
  <c r="C500" i="16"/>
  <c r="D500" i="16"/>
  <c r="D5" i="16"/>
  <c r="C5" i="16"/>
  <c r="AD7" i="16"/>
  <c r="AD11" i="16"/>
  <c r="AE11" i="16" s="1"/>
  <c r="AD15" i="16"/>
  <c r="AD19" i="16"/>
  <c r="AE19" i="16" s="1"/>
  <c r="AD23" i="16"/>
  <c r="AD27" i="16"/>
  <c r="AE27" i="16" s="1"/>
  <c r="AD31" i="16"/>
  <c r="AD35" i="16"/>
  <c r="AE35" i="16" s="1"/>
  <c r="AD39" i="16"/>
  <c r="AD43" i="16"/>
  <c r="AE43" i="16" s="1"/>
  <c r="AD47" i="16"/>
  <c r="AD51" i="16"/>
  <c r="AE51" i="16" s="1"/>
  <c r="AD55" i="16"/>
  <c r="AD59" i="16"/>
  <c r="AE59" i="16" s="1"/>
  <c r="AD63" i="16"/>
  <c r="AD67" i="16"/>
  <c r="AE67" i="16" s="1"/>
  <c r="AD71" i="16"/>
  <c r="E3" i="16"/>
  <c r="E3" i="13"/>
  <c r="AE71" i="16" l="1"/>
  <c r="AE63" i="16"/>
  <c r="AE55" i="16"/>
  <c r="AE47" i="16"/>
  <c r="AE39" i="16"/>
  <c r="AE31" i="16"/>
  <c r="AE23" i="16"/>
  <c r="AE15" i="16"/>
  <c r="AE7" i="16"/>
  <c r="AD500" i="16"/>
  <c r="AE500" i="16" s="1"/>
  <c r="AD492" i="16"/>
  <c r="AE492" i="16" s="1"/>
  <c r="AD480" i="16"/>
  <c r="AE480" i="16" s="1"/>
  <c r="AD472" i="16"/>
  <c r="AE472" i="16" s="1"/>
  <c r="AD460" i="16"/>
  <c r="AE460" i="16" s="1"/>
  <c r="AD452" i="16"/>
  <c r="AE452" i="16" s="1"/>
  <c r="AD440" i="16"/>
  <c r="AE440" i="16" s="1"/>
  <c r="AD432" i="16"/>
  <c r="AE432" i="16" s="1"/>
  <c r="AD420" i="16"/>
  <c r="AE420" i="16" s="1"/>
  <c r="AD412" i="16"/>
  <c r="AE412" i="16" s="1"/>
  <c r="AD400" i="16"/>
  <c r="AE400" i="16" s="1"/>
  <c r="AD392" i="16"/>
  <c r="AE392" i="16" s="1"/>
  <c r="AD380" i="16"/>
  <c r="AE380" i="16" s="1"/>
  <c r="AD372" i="16"/>
  <c r="AE372" i="16" s="1"/>
  <c r="AD360" i="16"/>
  <c r="AE360" i="16" s="1"/>
  <c r="AD352" i="16"/>
  <c r="AE352" i="16" s="1"/>
  <c r="AD340" i="16"/>
  <c r="AE340" i="16" s="1"/>
  <c r="AD332" i="16"/>
  <c r="AE332" i="16" s="1"/>
  <c r="AD320" i="16"/>
  <c r="AE320" i="16" s="1"/>
  <c r="AD308" i="16"/>
  <c r="AE308" i="16" s="1"/>
  <c r="AD300" i="16"/>
  <c r="AE300" i="16" s="1"/>
  <c r="AD288" i="16"/>
  <c r="AE288" i="16" s="1"/>
  <c r="AD276" i="16"/>
  <c r="AE276" i="16" s="1"/>
  <c r="AD264" i="16"/>
  <c r="AE264" i="16" s="1"/>
  <c r="AD252" i="16"/>
  <c r="AE252" i="16" s="1"/>
  <c r="AD240" i="16"/>
  <c r="AE240" i="16" s="1"/>
  <c r="AD228" i="16"/>
  <c r="AE228" i="16" s="1"/>
  <c r="AD216" i="16"/>
  <c r="AE216" i="16" s="1"/>
  <c r="AD204" i="16"/>
  <c r="AE204" i="16" s="1"/>
  <c r="AD192" i="16"/>
  <c r="AE192" i="16" s="1"/>
  <c r="AD180" i="16"/>
  <c r="AE180" i="16" s="1"/>
  <c r="AD168" i="16"/>
  <c r="AE168" i="16" s="1"/>
  <c r="AD156" i="16"/>
  <c r="AE156" i="16" s="1"/>
  <c r="AD144" i="16"/>
  <c r="AE144" i="16" s="1"/>
  <c r="AD132" i="16"/>
  <c r="AE132" i="16" s="1"/>
  <c r="AD120" i="16"/>
  <c r="AE120" i="16" s="1"/>
  <c r="AD108" i="16"/>
  <c r="AE108" i="16" s="1"/>
  <c r="AD96" i="16"/>
  <c r="AE96" i="16" s="1"/>
  <c r="AD84" i="16"/>
  <c r="AE84" i="16" s="1"/>
  <c r="AD72" i="16"/>
  <c r="AE72" i="16" s="1"/>
  <c r="AD56" i="16"/>
  <c r="AE56" i="16" s="1"/>
  <c r="AD44" i="16"/>
  <c r="AE44" i="16" s="1"/>
  <c r="AD28" i="16"/>
  <c r="AE28" i="16" s="1"/>
  <c r="AD12" i="16"/>
  <c r="AE12" i="16" s="1"/>
  <c r="AD496" i="16"/>
  <c r="AE496" i="16" s="1"/>
  <c r="AD488" i="16"/>
  <c r="AE488" i="16" s="1"/>
  <c r="AD484" i="16"/>
  <c r="AE484" i="16" s="1"/>
  <c r="AD476" i="16"/>
  <c r="AE476" i="16" s="1"/>
  <c r="AD468" i="16"/>
  <c r="AE468" i="16" s="1"/>
  <c r="AD464" i="16"/>
  <c r="AE464" i="16" s="1"/>
  <c r="AD456" i="16"/>
  <c r="AE456" i="16" s="1"/>
  <c r="AD448" i="16"/>
  <c r="AE448" i="16" s="1"/>
  <c r="AD444" i="16"/>
  <c r="AE444" i="16" s="1"/>
  <c r="AD436" i="16"/>
  <c r="AE436" i="16" s="1"/>
  <c r="AD428" i="16"/>
  <c r="AE428" i="16" s="1"/>
  <c r="AD424" i="16"/>
  <c r="AE424" i="16" s="1"/>
  <c r="AD416" i="16"/>
  <c r="AE416" i="16" s="1"/>
  <c r="AD408" i="16"/>
  <c r="AE408" i="16" s="1"/>
  <c r="AD404" i="16"/>
  <c r="AE404" i="16" s="1"/>
  <c r="AD396" i="16"/>
  <c r="AE396" i="16" s="1"/>
  <c r="AD388" i="16"/>
  <c r="AE388" i="16" s="1"/>
  <c r="AD384" i="16"/>
  <c r="AE384" i="16" s="1"/>
  <c r="AD376" i="16"/>
  <c r="AE376" i="16" s="1"/>
  <c r="AD368" i="16"/>
  <c r="AE368" i="16" s="1"/>
  <c r="AD364" i="16"/>
  <c r="AE364" i="16" s="1"/>
  <c r="AD356" i="16"/>
  <c r="AE356" i="16" s="1"/>
  <c r="AD348" i="16"/>
  <c r="AE348" i="16" s="1"/>
  <c r="AD344" i="16"/>
  <c r="AE344" i="16" s="1"/>
  <c r="AD336" i="16"/>
  <c r="AE336" i="16" s="1"/>
  <c r="AD328" i="16"/>
  <c r="AE328" i="16" s="1"/>
  <c r="AD324" i="16"/>
  <c r="AE324" i="16" s="1"/>
  <c r="AD316" i="16"/>
  <c r="AE316" i="16" s="1"/>
  <c r="AD312" i="16"/>
  <c r="AE312" i="16" s="1"/>
  <c r="AD304" i="16"/>
  <c r="AE304" i="16" s="1"/>
  <c r="AD296" i="16"/>
  <c r="AE296" i="16" s="1"/>
  <c r="AD292" i="16"/>
  <c r="AE292" i="16" s="1"/>
  <c r="AD284" i="16"/>
  <c r="AE284" i="16" s="1"/>
  <c r="AD280" i="16"/>
  <c r="AE280" i="16" s="1"/>
  <c r="AD272" i="16"/>
  <c r="AE272" i="16" s="1"/>
  <c r="AD268" i="16"/>
  <c r="AE268" i="16" s="1"/>
  <c r="AD260" i="16"/>
  <c r="AE260" i="16" s="1"/>
  <c r="AD256" i="16"/>
  <c r="AE256" i="16" s="1"/>
  <c r="AD248" i="16"/>
  <c r="AE248" i="16" s="1"/>
  <c r="AD244" i="16"/>
  <c r="AE244" i="16" s="1"/>
  <c r="AD236" i="16"/>
  <c r="AE236" i="16" s="1"/>
  <c r="AD232" i="16"/>
  <c r="AE232" i="16" s="1"/>
  <c r="AD224" i="16"/>
  <c r="AE224" i="16" s="1"/>
  <c r="AD220" i="16"/>
  <c r="AE220" i="16" s="1"/>
  <c r="AD212" i="16"/>
  <c r="AE212" i="16" s="1"/>
  <c r="AD208" i="16"/>
  <c r="AE208" i="16" s="1"/>
  <c r="AD200" i="16"/>
  <c r="AE200" i="16" s="1"/>
  <c r="AD196" i="16"/>
  <c r="AE196" i="16" s="1"/>
  <c r="AD188" i="16"/>
  <c r="AE188" i="16" s="1"/>
  <c r="AD184" i="16"/>
  <c r="AE184" i="16" s="1"/>
  <c r="AD176" i="16"/>
  <c r="AE176" i="16" s="1"/>
  <c r="AD172" i="16"/>
  <c r="AE172" i="16" s="1"/>
  <c r="AD164" i="16"/>
  <c r="AE164" i="16" s="1"/>
  <c r="AD160" i="16"/>
  <c r="AE160" i="16" s="1"/>
  <c r="AD152" i="16"/>
  <c r="AE152" i="16" s="1"/>
  <c r="AD148" i="16"/>
  <c r="AE148" i="16" s="1"/>
  <c r="AD140" i="16"/>
  <c r="AE140" i="16" s="1"/>
  <c r="AD136" i="16"/>
  <c r="AE136" i="16" s="1"/>
  <c r="AD128" i="16"/>
  <c r="AE128" i="16" s="1"/>
  <c r="AD124" i="16"/>
  <c r="AE124" i="16" s="1"/>
  <c r="AD116" i="16"/>
  <c r="AE116" i="16" s="1"/>
  <c r="AD112" i="16"/>
  <c r="AE112" i="16" s="1"/>
  <c r="AD104" i="16"/>
  <c r="AE104" i="16" s="1"/>
  <c r="AD100" i="16"/>
  <c r="AE100" i="16" s="1"/>
  <c r="AD92" i="16"/>
  <c r="AE92" i="16" s="1"/>
  <c r="AD88" i="16"/>
  <c r="AE88" i="16" s="1"/>
  <c r="AD80" i="16"/>
  <c r="AE80" i="16" s="1"/>
  <c r="AD76" i="16"/>
  <c r="AE76" i="16" s="1"/>
  <c r="AD68" i="16"/>
  <c r="AE68" i="16" s="1"/>
  <c r="AD64" i="16"/>
  <c r="AE64" i="16" s="1"/>
  <c r="AD60" i="16"/>
  <c r="AE60" i="16" s="1"/>
  <c r="AD52" i="16"/>
  <c r="AE52" i="16" s="1"/>
  <c r="AD48" i="16"/>
  <c r="AE48" i="16" s="1"/>
  <c r="AD40" i="16"/>
  <c r="AE40" i="16" s="1"/>
  <c r="AD36" i="16"/>
  <c r="AE36" i="16" s="1"/>
  <c r="AD32" i="16"/>
  <c r="AE32" i="16" s="1"/>
  <c r="AD24" i="16"/>
  <c r="AE24" i="16" s="1"/>
  <c r="AD20" i="16"/>
  <c r="AE20" i="16" s="1"/>
  <c r="AD16" i="16"/>
  <c r="AE16" i="16" s="1"/>
  <c r="AD8" i="16"/>
  <c r="AE8" i="16" s="1"/>
  <c r="AD5" i="16"/>
  <c r="AE5" i="16" s="1"/>
  <c r="AD309" i="16"/>
  <c r="AE309" i="16" s="1"/>
  <c r="AD305" i="16"/>
  <c r="AE305" i="16" s="1"/>
  <c r="AD301" i="16"/>
  <c r="AE301" i="16" s="1"/>
  <c r="AD297" i="16"/>
  <c r="AE297" i="16" s="1"/>
  <c r="AD293" i="16"/>
  <c r="AE293" i="16" s="1"/>
  <c r="AD289" i="16"/>
  <c r="AE289" i="16" s="1"/>
  <c r="AD285" i="16"/>
  <c r="AE285" i="16" s="1"/>
  <c r="AD281" i="16"/>
  <c r="AE281" i="16" s="1"/>
  <c r="AD277" i="16"/>
  <c r="AE277" i="16" s="1"/>
  <c r="AD273" i="16"/>
  <c r="AE273" i="16" s="1"/>
  <c r="AD269" i="16"/>
  <c r="AE269" i="16" s="1"/>
  <c r="AD265" i="16"/>
  <c r="AE265" i="16" s="1"/>
  <c r="AD261" i="16"/>
  <c r="AE261" i="16" s="1"/>
  <c r="AD257" i="16"/>
  <c r="AE257" i="16" s="1"/>
  <c r="AD253" i="16"/>
  <c r="AE253" i="16" s="1"/>
  <c r="AD249" i="16"/>
  <c r="AE249" i="16" s="1"/>
  <c r="AD245" i="16"/>
  <c r="AE245" i="16" s="1"/>
  <c r="AD241" i="16"/>
  <c r="AE241" i="16" s="1"/>
  <c r="AD237" i="16"/>
  <c r="AE237" i="16" s="1"/>
  <c r="AD233" i="16"/>
  <c r="AE233" i="16" s="1"/>
  <c r="AD229" i="16"/>
  <c r="AE229" i="16" s="1"/>
  <c r="AD225" i="16"/>
  <c r="AE225" i="16" s="1"/>
  <c r="AD221" i="16"/>
  <c r="AE221" i="16" s="1"/>
  <c r="AD217" i="16"/>
  <c r="AE217" i="16" s="1"/>
  <c r="AD213" i="16"/>
  <c r="AE213" i="16" s="1"/>
  <c r="AD209" i="16"/>
  <c r="AE209" i="16" s="1"/>
  <c r="AD205" i="16"/>
  <c r="AE205" i="16" s="1"/>
  <c r="AD201" i="16"/>
  <c r="AE201" i="16" s="1"/>
  <c r="AD197" i="16"/>
  <c r="AE197" i="16" s="1"/>
  <c r="AD193" i="16"/>
  <c r="AE193" i="16" s="1"/>
  <c r="AD189" i="16"/>
  <c r="AE189" i="16" s="1"/>
  <c r="AD185" i="16"/>
  <c r="AE185" i="16" s="1"/>
  <c r="AD181" i="16"/>
  <c r="AE181" i="16" s="1"/>
  <c r="AD177" i="16"/>
  <c r="AE177" i="16" s="1"/>
  <c r="AD173" i="16"/>
  <c r="AE173" i="16" s="1"/>
  <c r="AD169" i="16"/>
  <c r="AE169" i="16" s="1"/>
  <c r="AD165" i="16"/>
  <c r="AE165" i="16" s="1"/>
  <c r="AD161" i="16"/>
  <c r="AE161" i="16" s="1"/>
  <c r="AD157" i="16"/>
  <c r="AE157" i="16" s="1"/>
  <c r="AD153" i="16"/>
  <c r="AE153" i="16" s="1"/>
  <c r="AD149" i="16"/>
  <c r="AE149" i="16" s="1"/>
  <c r="AD145" i="16"/>
  <c r="AE145" i="16" s="1"/>
  <c r="AD141" i="16"/>
  <c r="AE141" i="16" s="1"/>
  <c r="AD137" i="16"/>
  <c r="AE137" i="16" s="1"/>
  <c r="AD133" i="16"/>
  <c r="AE133" i="16" s="1"/>
  <c r="AD129" i="16"/>
  <c r="AE129" i="16" s="1"/>
  <c r="AD125" i="16"/>
  <c r="AE125" i="16" s="1"/>
  <c r="AD121" i="16"/>
  <c r="AE121" i="16" s="1"/>
  <c r="AD117" i="16"/>
  <c r="AE117" i="16" s="1"/>
  <c r="AD113" i="16"/>
  <c r="AE113" i="16" s="1"/>
  <c r="AD109" i="16"/>
  <c r="AE109" i="16" s="1"/>
  <c r="AD105" i="16"/>
  <c r="AE105" i="16" s="1"/>
  <c r="AD101" i="16"/>
  <c r="AE101" i="16" s="1"/>
  <c r="AD97" i="16"/>
  <c r="AE97" i="16" s="1"/>
  <c r="AD93" i="16"/>
  <c r="AE93" i="16" s="1"/>
  <c r="AD89" i="16"/>
  <c r="AE89" i="16" s="1"/>
  <c r="AD85" i="16"/>
  <c r="AE85" i="16" s="1"/>
  <c r="AD81" i="16"/>
  <c r="AE81" i="16" s="1"/>
  <c r="AD77" i="16"/>
  <c r="AE77" i="16" s="1"/>
  <c r="AD73" i="16"/>
  <c r="AE73" i="16" s="1"/>
  <c r="AD69" i="16"/>
  <c r="AE69" i="16" s="1"/>
  <c r="AD65" i="16"/>
  <c r="AE65" i="16" s="1"/>
  <c r="AD61" i="16"/>
  <c r="AE61" i="16" s="1"/>
  <c r="AD57" i="16"/>
  <c r="AE57" i="16" s="1"/>
  <c r="AD53" i="16"/>
  <c r="AE53" i="16" s="1"/>
  <c r="AD49" i="16"/>
  <c r="AE49" i="16" s="1"/>
  <c r="AD45" i="16"/>
  <c r="AE45" i="16" s="1"/>
  <c r="AD41" i="16"/>
  <c r="AE41" i="16" s="1"/>
  <c r="AD37" i="16"/>
  <c r="AE37" i="16" s="1"/>
  <c r="AD33" i="16"/>
  <c r="AE33" i="16" s="1"/>
  <c r="AD29" i="16"/>
  <c r="AE29" i="16" s="1"/>
  <c r="AD25" i="16"/>
  <c r="AE25" i="16" s="1"/>
  <c r="AD21" i="16"/>
  <c r="AE21" i="16" s="1"/>
  <c r="AD17" i="16"/>
  <c r="AE17" i="16" s="1"/>
  <c r="AD13" i="16"/>
  <c r="AE13" i="16" s="1"/>
  <c r="AD9" i="16"/>
  <c r="AE9" i="16" s="1"/>
  <c r="AD497" i="16"/>
  <c r="AE497" i="16" s="1"/>
  <c r="AD489" i="16"/>
  <c r="AE489" i="16" s="1"/>
  <c r="AD485" i="16"/>
  <c r="AE485" i="16" s="1"/>
  <c r="AD477" i="16"/>
  <c r="AE477" i="16" s="1"/>
  <c r="AD473" i="16"/>
  <c r="AE473" i="16" s="1"/>
  <c r="AD465" i="16"/>
  <c r="AE465" i="16" s="1"/>
  <c r="AD461" i="16"/>
  <c r="AE461" i="16" s="1"/>
  <c r="AD453" i="16"/>
  <c r="AE453" i="16" s="1"/>
  <c r="AD449" i="16"/>
  <c r="AE449" i="16" s="1"/>
  <c r="AD441" i="16"/>
  <c r="AE441" i="16" s="1"/>
  <c r="AD433" i="16"/>
  <c r="AE433" i="16" s="1"/>
  <c r="AD425" i="16"/>
  <c r="AE425" i="16" s="1"/>
  <c r="AD421" i="16"/>
  <c r="AE421" i="16" s="1"/>
  <c r="AD413" i="16"/>
  <c r="AE413" i="16" s="1"/>
  <c r="AD409" i="16"/>
  <c r="AE409" i="16" s="1"/>
  <c r="AD401" i="16"/>
  <c r="AE401" i="16" s="1"/>
  <c r="AD397" i="16"/>
  <c r="AE397" i="16" s="1"/>
  <c r="AD389" i="16"/>
  <c r="AE389" i="16" s="1"/>
  <c r="AD385" i="16"/>
  <c r="AE385" i="16" s="1"/>
  <c r="AD377" i="16"/>
  <c r="AE377" i="16" s="1"/>
  <c r="AD373" i="16"/>
  <c r="AE373" i="16" s="1"/>
  <c r="AD365" i="16"/>
  <c r="AE365" i="16" s="1"/>
  <c r="AD361" i="16"/>
  <c r="AE361" i="16" s="1"/>
  <c r="AD353" i="16"/>
  <c r="AE353" i="16" s="1"/>
  <c r="AD345" i="16"/>
  <c r="AE345" i="16" s="1"/>
  <c r="AD341" i="16"/>
  <c r="AE341" i="16" s="1"/>
  <c r="AD333" i="16"/>
  <c r="AE333" i="16" s="1"/>
  <c r="AD325" i="16"/>
  <c r="AE325" i="16" s="1"/>
  <c r="AD321" i="16"/>
  <c r="AE321" i="16" s="1"/>
  <c r="AD313" i="16"/>
  <c r="AE313" i="16" s="1"/>
  <c r="AD498" i="16"/>
  <c r="AE498" i="16" s="1"/>
  <c r="AD494" i="16"/>
  <c r="AE494" i="16" s="1"/>
  <c r="AD490" i="16"/>
  <c r="AE490" i="16" s="1"/>
  <c r="AD486" i="16"/>
  <c r="AE486" i="16" s="1"/>
  <c r="AD482" i="16"/>
  <c r="AE482" i="16" s="1"/>
  <c r="AD478" i="16"/>
  <c r="AE478" i="16" s="1"/>
  <c r="AD474" i="16"/>
  <c r="AE474" i="16" s="1"/>
  <c r="AD470" i="16"/>
  <c r="AE470" i="16" s="1"/>
  <c r="AD466" i="16"/>
  <c r="AE466" i="16" s="1"/>
  <c r="AD462" i="16"/>
  <c r="AE462" i="16" s="1"/>
  <c r="AD458" i="16"/>
  <c r="AE458" i="16" s="1"/>
  <c r="AD454" i="16"/>
  <c r="AE454" i="16" s="1"/>
  <c r="AD450" i="16"/>
  <c r="AE450" i="16" s="1"/>
  <c r="AD446" i="16"/>
  <c r="AE446" i="16" s="1"/>
  <c r="AD442" i="16"/>
  <c r="AE442" i="16" s="1"/>
  <c r="AD438" i="16"/>
  <c r="AE438" i="16" s="1"/>
  <c r="AD434" i="16"/>
  <c r="AE434" i="16" s="1"/>
  <c r="AD430" i="16"/>
  <c r="AE430" i="16" s="1"/>
  <c r="AD426" i="16"/>
  <c r="AE426" i="16" s="1"/>
  <c r="AD422" i="16"/>
  <c r="AE422" i="16" s="1"/>
  <c r="AD418" i="16"/>
  <c r="AE418" i="16" s="1"/>
  <c r="AD414" i="16"/>
  <c r="AE414" i="16" s="1"/>
  <c r="AD410" i="16"/>
  <c r="AE410" i="16" s="1"/>
  <c r="AD406" i="16"/>
  <c r="AE406" i="16" s="1"/>
  <c r="AD402" i="16"/>
  <c r="AE402" i="16" s="1"/>
  <c r="AD398" i="16"/>
  <c r="AE398" i="16" s="1"/>
  <c r="AD394" i="16"/>
  <c r="AE394" i="16" s="1"/>
  <c r="AD390" i="16"/>
  <c r="AE390" i="16" s="1"/>
  <c r="AD386" i="16"/>
  <c r="AE386" i="16" s="1"/>
  <c r="AD382" i="16"/>
  <c r="AE382" i="16" s="1"/>
  <c r="AD378" i="16"/>
  <c r="AE378" i="16" s="1"/>
  <c r="AD374" i="16"/>
  <c r="AE374" i="16" s="1"/>
  <c r="AD370" i="16"/>
  <c r="AE370" i="16" s="1"/>
  <c r="AD366" i="16"/>
  <c r="AE366" i="16" s="1"/>
  <c r="AD362" i="16"/>
  <c r="AE362" i="16" s="1"/>
  <c r="AD358" i="16"/>
  <c r="AE358" i="16" s="1"/>
  <c r="AD354" i="16"/>
  <c r="AE354" i="16" s="1"/>
  <c r="AD350" i="16"/>
  <c r="AE350" i="16" s="1"/>
  <c r="AD346" i="16"/>
  <c r="AE346" i="16" s="1"/>
  <c r="AD342" i="16"/>
  <c r="AE342" i="16" s="1"/>
  <c r="AD338" i="16"/>
  <c r="AE338" i="16" s="1"/>
  <c r="AD334" i="16"/>
  <c r="AE334" i="16" s="1"/>
  <c r="AD330" i="16"/>
  <c r="AE330" i="16" s="1"/>
  <c r="AD326" i="16"/>
  <c r="AE326" i="16" s="1"/>
  <c r="AD322" i="16"/>
  <c r="AE322" i="16" s="1"/>
  <c r="AD318" i="16"/>
  <c r="AE318" i="16" s="1"/>
  <c r="AD314" i="16"/>
  <c r="AE314" i="16" s="1"/>
  <c r="AD310" i="16"/>
  <c r="AE310" i="16" s="1"/>
  <c r="AD306" i="16"/>
  <c r="AE306" i="16" s="1"/>
  <c r="AD302" i="16"/>
  <c r="AE302" i="16" s="1"/>
  <c r="AD298" i="16"/>
  <c r="AE298" i="16" s="1"/>
  <c r="AD294" i="16"/>
  <c r="AE294" i="16" s="1"/>
  <c r="AD290" i="16"/>
  <c r="AE290" i="16" s="1"/>
  <c r="AD286" i="16"/>
  <c r="AE286" i="16" s="1"/>
  <c r="AD282" i="16"/>
  <c r="AE282" i="16" s="1"/>
  <c r="AD278" i="16"/>
  <c r="AE278" i="16" s="1"/>
  <c r="AD274" i="16"/>
  <c r="AE274" i="16" s="1"/>
  <c r="AD270" i="16"/>
  <c r="AE270" i="16" s="1"/>
  <c r="AD266" i="16"/>
  <c r="AE266" i="16" s="1"/>
  <c r="AD262" i="16"/>
  <c r="AE262" i="16" s="1"/>
  <c r="AD258" i="16"/>
  <c r="AE258" i="16" s="1"/>
  <c r="AD254" i="16"/>
  <c r="AE254" i="16" s="1"/>
  <c r="AD250" i="16"/>
  <c r="AE250" i="16" s="1"/>
  <c r="AD246" i="16"/>
  <c r="AE246" i="16" s="1"/>
  <c r="AD242" i="16"/>
  <c r="AE242" i="16" s="1"/>
  <c r="AD238" i="16"/>
  <c r="AE238" i="16" s="1"/>
  <c r="AD234" i="16"/>
  <c r="AE234" i="16" s="1"/>
  <c r="AD230" i="16"/>
  <c r="AE230" i="16" s="1"/>
  <c r="AD226" i="16"/>
  <c r="AE226" i="16" s="1"/>
  <c r="AD222" i="16"/>
  <c r="AE222" i="16" s="1"/>
  <c r="AD218" i="16"/>
  <c r="AE218" i="16" s="1"/>
  <c r="AD214" i="16"/>
  <c r="AE214" i="16" s="1"/>
  <c r="AD210" i="16"/>
  <c r="AE210" i="16" s="1"/>
  <c r="AD206" i="16"/>
  <c r="AE206" i="16" s="1"/>
  <c r="AD202" i="16"/>
  <c r="AE202" i="16" s="1"/>
  <c r="AD198" i="16"/>
  <c r="AE198" i="16" s="1"/>
  <c r="AD194" i="16"/>
  <c r="AE194" i="16" s="1"/>
  <c r="AD190" i="16"/>
  <c r="AE190" i="16" s="1"/>
  <c r="AD186" i="16"/>
  <c r="AE186" i="16" s="1"/>
  <c r="AD182" i="16"/>
  <c r="AE182" i="16" s="1"/>
  <c r="AD178" i="16"/>
  <c r="AE178" i="16" s="1"/>
  <c r="AD174" i="16"/>
  <c r="AE174" i="16" s="1"/>
  <c r="AD170" i="16"/>
  <c r="AE170" i="16" s="1"/>
  <c r="AD166" i="16"/>
  <c r="AE166" i="16" s="1"/>
  <c r="AD162" i="16"/>
  <c r="AE162" i="16" s="1"/>
  <c r="AD158" i="16"/>
  <c r="AE158" i="16" s="1"/>
  <c r="AD154" i="16"/>
  <c r="AE154" i="16" s="1"/>
  <c r="AD150" i="16"/>
  <c r="AE150" i="16" s="1"/>
  <c r="AD146" i="16"/>
  <c r="AE146" i="16" s="1"/>
  <c r="AD142" i="16"/>
  <c r="AE142" i="16" s="1"/>
  <c r="AD138" i="16"/>
  <c r="AE138" i="16" s="1"/>
  <c r="AD134" i="16"/>
  <c r="AE134" i="16" s="1"/>
  <c r="AD130" i="16"/>
  <c r="AE130" i="16" s="1"/>
  <c r="AD126" i="16"/>
  <c r="AE126" i="16" s="1"/>
  <c r="AD122" i="16"/>
  <c r="AE122" i="16" s="1"/>
  <c r="AD118" i="16"/>
  <c r="AE118" i="16" s="1"/>
  <c r="AD114" i="16"/>
  <c r="AE114" i="16" s="1"/>
  <c r="AD110" i="16"/>
  <c r="AE110" i="16" s="1"/>
  <c r="AD106" i="16"/>
  <c r="AE106" i="16" s="1"/>
  <c r="AD102" i="16"/>
  <c r="AE102" i="16" s="1"/>
  <c r="AD98" i="16"/>
  <c r="AE98" i="16" s="1"/>
  <c r="AD94" i="16"/>
  <c r="AE94" i="16" s="1"/>
  <c r="AD90" i="16"/>
  <c r="AE90" i="16" s="1"/>
  <c r="AD86" i="16"/>
  <c r="AE86" i="16" s="1"/>
  <c r="AD82" i="16"/>
  <c r="AE82" i="16" s="1"/>
  <c r="AD78" i="16"/>
  <c r="AE78" i="16" s="1"/>
  <c r="AD74" i="16"/>
  <c r="AE74" i="16" s="1"/>
  <c r="AD70" i="16"/>
  <c r="AE70" i="16" s="1"/>
  <c r="AD66" i="16"/>
  <c r="AE66" i="16" s="1"/>
  <c r="AD62" i="16"/>
  <c r="AE62" i="16" s="1"/>
  <c r="AD58" i="16"/>
  <c r="AE58" i="16" s="1"/>
  <c r="AD54" i="16"/>
  <c r="AE54" i="16" s="1"/>
  <c r="AD50" i="16"/>
  <c r="AE50" i="16" s="1"/>
  <c r="AD46" i="16"/>
  <c r="AE46" i="16" s="1"/>
  <c r="AD42" i="16"/>
  <c r="AE42" i="16" s="1"/>
  <c r="AD38" i="16"/>
  <c r="AE38" i="16" s="1"/>
  <c r="AD34" i="16"/>
  <c r="AE34" i="16" s="1"/>
  <c r="AD30" i="16"/>
  <c r="AE30" i="16" s="1"/>
  <c r="AD26" i="16"/>
  <c r="AE26" i="16" s="1"/>
  <c r="AD22" i="16"/>
  <c r="AE22" i="16" s="1"/>
  <c r="AD18" i="16"/>
  <c r="AE18" i="16" s="1"/>
  <c r="AD14" i="16"/>
  <c r="AE14" i="16" s="1"/>
  <c r="AD10" i="16"/>
  <c r="AE10" i="16" s="1"/>
  <c r="AD6" i="16"/>
  <c r="AE6" i="16" s="1"/>
  <c r="AD493" i="16"/>
  <c r="AE493" i="16" s="1"/>
  <c r="AD481" i="16"/>
  <c r="AE481" i="16" s="1"/>
  <c r="AD469" i="16"/>
  <c r="AE469" i="16" s="1"/>
  <c r="AD457" i="16"/>
  <c r="AE457" i="16" s="1"/>
  <c r="AD445" i="16"/>
  <c r="AE445" i="16" s="1"/>
  <c r="AD437" i="16"/>
  <c r="AE437" i="16" s="1"/>
  <c r="AD429" i="16"/>
  <c r="AE429" i="16" s="1"/>
  <c r="AD417" i="16"/>
  <c r="AE417" i="16" s="1"/>
  <c r="AD405" i="16"/>
  <c r="AE405" i="16" s="1"/>
  <c r="AD393" i="16"/>
  <c r="AE393" i="16" s="1"/>
  <c r="AD381" i="16"/>
  <c r="AE381" i="16" s="1"/>
  <c r="AD369" i="16"/>
  <c r="AE369" i="16" s="1"/>
  <c r="AD357" i="16"/>
  <c r="AE357" i="16" s="1"/>
  <c r="AD349" i="16"/>
  <c r="AE349" i="16" s="1"/>
  <c r="AD337" i="16"/>
  <c r="AE337" i="16" s="1"/>
  <c r="AD329" i="16"/>
  <c r="AE329" i="16" s="1"/>
  <c r="AD317" i="16"/>
  <c r="AE317" i="16" s="1"/>
  <c r="AD499" i="16"/>
  <c r="AE499" i="16" s="1"/>
  <c r="AD495" i="16"/>
  <c r="AE495" i="16" s="1"/>
  <c r="AD491" i="16"/>
  <c r="AE491" i="16" s="1"/>
  <c r="AD487" i="16"/>
  <c r="AE487" i="16" s="1"/>
  <c r="AD483" i="16"/>
  <c r="AE483" i="16" s="1"/>
  <c r="AD479" i="16"/>
  <c r="AE479" i="16" s="1"/>
  <c r="AD475" i="16"/>
  <c r="AE475" i="16" s="1"/>
  <c r="AD471" i="16"/>
  <c r="AE471" i="16" s="1"/>
  <c r="AD467" i="16"/>
  <c r="AE467" i="16" s="1"/>
  <c r="AD463" i="16"/>
  <c r="AE463" i="16" s="1"/>
  <c r="AD459" i="16"/>
  <c r="AE459" i="16" s="1"/>
  <c r="AD455" i="16"/>
  <c r="AE455" i="16" s="1"/>
  <c r="AD451" i="16"/>
  <c r="AE451" i="16" s="1"/>
  <c r="AD447" i="16"/>
  <c r="AE447" i="16" s="1"/>
  <c r="AD443" i="16"/>
  <c r="AE443" i="16" s="1"/>
  <c r="AD439" i="16"/>
  <c r="AE439" i="16" s="1"/>
  <c r="AD435" i="16"/>
  <c r="AE435" i="16" s="1"/>
  <c r="AD431" i="16"/>
  <c r="AE431" i="16" s="1"/>
  <c r="AD427" i="16"/>
  <c r="AE427" i="16" s="1"/>
  <c r="AD423" i="16"/>
  <c r="AE423" i="16" s="1"/>
  <c r="AD419" i="16"/>
  <c r="AE419" i="16" s="1"/>
  <c r="AD415" i="16"/>
  <c r="AE415" i="16" s="1"/>
  <c r="AD411" i="16"/>
  <c r="AE411" i="16" s="1"/>
  <c r="AD407" i="16"/>
  <c r="AE407" i="16" s="1"/>
  <c r="AD403" i="16"/>
  <c r="AE403" i="16" s="1"/>
  <c r="AD399" i="16"/>
  <c r="AE399" i="16" s="1"/>
  <c r="AD395" i="16"/>
  <c r="AE395" i="16" s="1"/>
  <c r="AD391" i="16"/>
  <c r="AE391" i="16" s="1"/>
  <c r="AD387" i="16"/>
  <c r="AE387" i="16" s="1"/>
  <c r="AD383" i="16"/>
  <c r="AE383" i="16" s="1"/>
  <c r="AD379" i="16"/>
  <c r="AE379" i="16" s="1"/>
  <c r="AD375" i="16"/>
  <c r="AE375" i="16" s="1"/>
  <c r="AD371" i="16"/>
  <c r="AE371" i="16" s="1"/>
  <c r="AD367" i="16"/>
  <c r="AE367" i="16" s="1"/>
  <c r="AD363" i="16"/>
  <c r="AE363" i="16" s="1"/>
  <c r="AD359" i="16"/>
  <c r="AE359" i="16" s="1"/>
  <c r="AD355" i="16"/>
  <c r="AE355" i="16" s="1"/>
  <c r="AD351" i="16"/>
  <c r="AE351" i="16" s="1"/>
  <c r="AD347" i="16"/>
  <c r="AE347" i="16" s="1"/>
  <c r="AD343" i="16"/>
  <c r="AE343" i="16" s="1"/>
  <c r="AD339" i="16"/>
  <c r="AE339" i="16" s="1"/>
  <c r="AD335" i="16"/>
  <c r="AE335" i="16" s="1"/>
  <c r="AD331" i="16"/>
  <c r="AE331" i="16" s="1"/>
  <c r="AD327" i="16"/>
  <c r="AE327" i="16" s="1"/>
  <c r="AD323" i="16"/>
  <c r="AE323" i="16" s="1"/>
  <c r="AD319" i="16"/>
  <c r="AE319" i="16" s="1"/>
  <c r="AD315" i="16"/>
  <c r="AE315" i="16" s="1"/>
  <c r="AD311" i="16"/>
  <c r="AE311" i="16" s="1"/>
  <c r="AD307" i="16"/>
  <c r="AE307" i="16" s="1"/>
  <c r="AD303" i="16"/>
  <c r="AE303" i="16" s="1"/>
  <c r="AD299" i="16"/>
  <c r="AE299" i="16" s="1"/>
  <c r="AD295" i="16"/>
  <c r="AE295" i="16" s="1"/>
  <c r="AD291" i="16"/>
  <c r="AE291" i="16" s="1"/>
  <c r="AD287" i="16"/>
  <c r="AE287" i="16" s="1"/>
  <c r="AD283" i="16"/>
  <c r="AE283" i="16" s="1"/>
  <c r="AD279" i="16"/>
  <c r="AE279" i="16" s="1"/>
  <c r="AD275" i="16"/>
  <c r="AE275" i="16" s="1"/>
  <c r="AD271" i="16"/>
  <c r="AE271" i="16" s="1"/>
  <c r="AD267" i="16"/>
  <c r="AE267" i="16" s="1"/>
  <c r="AD263" i="16"/>
  <c r="AE263" i="16" s="1"/>
  <c r="AD259" i="16"/>
  <c r="AE259" i="16" s="1"/>
  <c r="AD255" i="16"/>
  <c r="AE255" i="16" s="1"/>
  <c r="AD251" i="16"/>
  <c r="AE251" i="16" s="1"/>
  <c r="AD247" i="16"/>
  <c r="AE247" i="16" s="1"/>
  <c r="AD243" i="16"/>
  <c r="AE243" i="16" s="1"/>
  <c r="AD239" i="16"/>
  <c r="AE239" i="16" s="1"/>
  <c r="AD235" i="16"/>
  <c r="AE235" i="16" s="1"/>
  <c r="AD231" i="16"/>
  <c r="AE231" i="16" s="1"/>
  <c r="AD227" i="16"/>
  <c r="AE227" i="16" s="1"/>
  <c r="AD223" i="16"/>
  <c r="AE223" i="16" s="1"/>
  <c r="AD219" i="16"/>
  <c r="AE219" i="16" s="1"/>
  <c r="AD215" i="16"/>
  <c r="AE215" i="16" s="1"/>
  <c r="AD211" i="16"/>
  <c r="AE211" i="16" s="1"/>
  <c r="AD207" i="16"/>
  <c r="AE207" i="16" s="1"/>
  <c r="AD203" i="16"/>
  <c r="AE203" i="16" s="1"/>
  <c r="AD199" i="16"/>
  <c r="AE199" i="16" s="1"/>
  <c r="AD195" i="16"/>
  <c r="AE195" i="16" s="1"/>
  <c r="AD191" i="16"/>
  <c r="AE191" i="16" s="1"/>
  <c r="AD187" i="16"/>
  <c r="AE187" i="16" s="1"/>
  <c r="AD183" i="16"/>
  <c r="AE183" i="16" s="1"/>
  <c r="AD179" i="16"/>
  <c r="AE179" i="16" s="1"/>
  <c r="AD175" i="16"/>
  <c r="AE175" i="16" s="1"/>
  <c r="AD171" i="16"/>
  <c r="AE171" i="16" s="1"/>
  <c r="AD167" i="16"/>
  <c r="AE167" i="16" s="1"/>
  <c r="AD163" i="16"/>
  <c r="AE163" i="16" s="1"/>
  <c r="AD159" i="16"/>
  <c r="AE159" i="16" s="1"/>
  <c r="AD155" i="16"/>
  <c r="AE155" i="16" s="1"/>
  <c r="AD151" i="16"/>
  <c r="AE151" i="16" s="1"/>
  <c r="AD147" i="16"/>
  <c r="AE147" i="16" s="1"/>
  <c r="AD143" i="16"/>
  <c r="AE143" i="16" s="1"/>
  <c r="AD139" i="16"/>
  <c r="AE139" i="16" s="1"/>
  <c r="AD135" i="16"/>
  <c r="AE135" i="16" s="1"/>
  <c r="AD131" i="16"/>
  <c r="AE131" i="16" s="1"/>
  <c r="AD127" i="16"/>
  <c r="AE127" i="16" s="1"/>
  <c r="AD123" i="16"/>
  <c r="AE123" i="16" s="1"/>
  <c r="AD119" i="16"/>
  <c r="AE119" i="16" s="1"/>
  <c r="AD115" i="16"/>
  <c r="AE115" i="16" s="1"/>
  <c r="AD111" i="16"/>
  <c r="AE111" i="16" s="1"/>
  <c r="AD107" i="16"/>
  <c r="AE107" i="16" s="1"/>
  <c r="AD103" i="16"/>
  <c r="AE103" i="16" s="1"/>
  <c r="AD99" i="16"/>
  <c r="AE99" i="16" s="1"/>
  <c r="AD95" i="16"/>
  <c r="AE95" i="16" s="1"/>
  <c r="AD91" i="16"/>
  <c r="AE91" i="16" s="1"/>
  <c r="AD87" i="16"/>
  <c r="AE87" i="16" s="1"/>
  <c r="AD83" i="16"/>
  <c r="AE83" i="16" s="1"/>
  <c r="AD79" i="16"/>
  <c r="AE79" i="16" s="1"/>
  <c r="AD75" i="16"/>
  <c r="AE75" i="16" s="1"/>
  <c r="E16" i="9"/>
  <c r="J10" i="9" s="1"/>
  <c r="D16" i="9"/>
  <c r="J9" i="9" s="1"/>
  <c r="D9" i="9"/>
  <c r="J5" i="9" s="1"/>
  <c r="D14" i="12"/>
  <c r="J9" i="12" s="1"/>
  <c r="E14" i="12"/>
  <c r="J10" i="12" s="1"/>
  <c r="F8" i="12"/>
  <c r="J7" i="12" s="1"/>
  <c r="E8" i="12"/>
  <c r="J6" i="12" s="1"/>
  <c r="D8" i="12"/>
  <c r="J5" i="12" s="1"/>
  <c r="E18" i="8"/>
  <c r="J10" i="8" s="1"/>
  <c r="D18" i="8"/>
  <c r="F10" i="8"/>
  <c r="J7" i="8" s="1"/>
  <c r="E10" i="8"/>
  <c r="D10" i="8"/>
  <c r="J5" i="8" s="1"/>
  <c r="J9" i="8"/>
  <c r="J6" i="8"/>
  <c r="E12" i="11"/>
  <c r="D12" i="11"/>
  <c r="J9" i="11" s="1"/>
  <c r="F7" i="11"/>
  <c r="J7" i="11" s="1"/>
  <c r="E7" i="11"/>
  <c r="J6" i="11" s="1"/>
  <c r="D7" i="11"/>
  <c r="J5" i="11" s="1"/>
  <c r="J10" i="11"/>
  <c r="E34" i="10"/>
  <c r="J10" i="10" s="1"/>
  <c r="D34" i="10"/>
  <c r="J9" i="10" s="1"/>
  <c r="F18" i="10"/>
  <c r="J7" i="10" s="1"/>
  <c r="E18" i="10"/>
  <c r="J6" i="10" s="1"/>
  <c r="D18" i="10"/>
  <c r="J5" i="10" s="1"/>
  <c r="E26" i="5"/>
  <c r="J10" i="5" s="1"/>
  <c r="D26" i="5"/>
  <c r="J9" i="5" s="1"/>
  <c r="F14" i="5"/>
  <c r="J7" i="5" s="1"/>
  <c r="M7" i="5" s="1"/>
  <c r="E14" i="5"/>
  <c r="J6" i="5" s="1"/>
  <c r="L6" i="5" s="1"/>
  <c r="D14" i="5"/>
  <c r="J5" i="5" s="1"/>
  <c r="L5" i="5" s="1"/>
  <c r="D46" i="7"/>
  <c r="J9" i="7" s="1"/>
  <c r="E46" i="7"/>
  <c r="E24" i="7"/>
  <c r="J6" i="7" s="1"/>
  <c r="F24" i="7"/>
  <c r="J7" i="7" s="1"/>
  <c r="D24" i="7"/>
  <c r="J5" i="7" s="1"/>
  <c r="E12" i="15"/>
  <c r="J10" i="15" s="1"/>
  <c r="M10" i="15" s="1"/>
  <c r="D12" i="15"/>
  <c r="F7" i="15"/>
  <c r="E7" i="15"/>
  <c r="D7" i="15"/>
  <c r="J5" i="15" s="1"/>
  <c r="J9" i="15"/>
  <c r="J7" i="15"/>
  <c r="L7" i="15" s="1"/>
  <c r="J6" i="15"/>
  <c r="L6" i="15" s="1"/>
  <c r="J10" i="7"/>
  <c r="G14" i="1"/>
  <c r="D1" i="15" s="1"/>
  <c r="F3" i="14"/>
  <c r="F4" i="14"/>
  <c r="F5" i="14"/>
  <c r="F6" i="14"/>
  <c r="F7" i="14"/>
  <c r="F8" i="14"/>
  <c r="F9" i="14"/>
  <c r="F10" i="14"/>
  <c r="F11" i="14"/>
  <c r="F12" i="14"/>
  <c r="F13" i="14"/>
  <c r="F14" i="14"/>
  <c r="F2" i="14"/>
  <c r="E14" i="6"/>
  <c r="J10" i="6" s="1"/>
  <c r="D14" i="6"/>
  <c r="J9" i="6" s="1"/>
  <c r="F8" i="6"/>
  <c r="J7" i="6" s="1"/>
  <c r="E8" i="6"/>
  <c r="D8" i="6"/>
  <c r="J5" i="6" s="1"/>
  <c r="J6" i="6"/>
  <c r="M6" i="6" l="1"/>
  <c r="L6" i="6"/>
  <c r="M9" i="6"/>
  <c r="L9" i="6"/>
  <c r="M5" i="6"/>
  <c r="L5" i="6"/>
  <c r="M7" i="6"/>
  <c r="L7" i="6"/>
  <c r="M10" i="6"/>
  <c r="L10" i="6"/>
  <c r="L10" i="11"/>
  <c r="M10" i="11"/>
  <c r="L6" i="11"/>
  <c r="M6" i="11"/>
  <c r="L9" i="11"/>
  <c r="M9" i="11"/>
  <c r="L6" i="12"/>
  <c r="M6" i="12"/>
  <c r="M9" i="12"/>
  <c r="L9" i="12"/>
  <c r="J8" i="15"/>
  <c r="L7" i="11"/>
  <c r="M7" i="11"/>
  <c r="L5" i="11"/>
  <c r="M5" i="11"/>
  <c r="L5" i="12"/>
  <c r="M5" i="12"/>
  <c r="L7" i="12"/>
  <c r="M7" i="12"/>
  <c r="M10" i="12"/>
  <c r="L10" i="12"/>
  <c r="L10" i="10"/>
  <c r="M10" i="10"/>
  <c r="M9" i="10"/>
  <c r="L9" i="10"/>
  <c r="L7" i="10"/>
  <c r="M7" i="10"/>
  <c r="L6" i="10"/>
  <c r="M6" i="10"/>
  <c r="L5" i="10"/>
  <c r="M5" i="10"/>
  <c r="M9" i="5"/>
  <c r="L9" i="5"/>
  <c r="L10" i="5"/>
  <c r="M10" i="5"/>
  <c r="L10" i="8"/>
  <c r="M10" i="8"/>
  <c r="L9" i="8"/>
  <c r="M9" i="8"/>
  <c r="M11" i="8" s="1"/>
  <c r="L7" i="8"/>
  <c r="M7" i="8"/>
  <c r="M6" i="8"/>
  <c r="L6" i="8"/>
  <c r="M5" i="8"/>
  <c r="L5" i="8"/>
  <c r="D1" i="11"/>
  <c r="D1" i="9"/>
  <c r="K9" i="9" s="1"/>
  <c r="L5" i="9"/>
  <c r="M5" i="9"/>
  <c r="M9" i="9"/>
  <c r="L9" i="9"/>
  <c r="L10" i="9"/>
  <c r="M10" i="9"/>
  <c r="M11" i="9" s="1"/>
  <c r="M10" i="7"/>
  <c r="L10" i="7"/>
  <c r="M9" i="7"/>
  <c r="L9" i="7"/>
  <c r="L7" i="7"/>
  <c r="M7" i="7"/>
  <c r="M6" i="7"/>
  <c r="L6" i="7"/>
  <c r="L5" i="7"/>
  <c r="M5" i="7"/>
  <c r="C10" i="4"/>
  <c r="D10" i="4" s="1"/>
  <c r="K4" i="17"/>
  <c r="C9" i="4"/>
  <c r="C5" i="4"/>
  <c r="D5" i="4" s="1"/>
  <c r="D1" i="5"/>
  <c r="D1" i="16"/>
  <c r="AE501" i="16" s="1"/>
  <c r="D1" i="10"/>
  <c r="D1" i="8"/>
  <c r="D1" i="12"/>
  <c r="D1" i="6"/>
  <c r="D1" i="13"/>
  <c r="J11" i="15"/>
  <c r="J11" i="9"/>
  <c r="J8" i="12"/>
  <c r="J11" i="12"/>
  <c r="M11" i="11"/>
  <c r="J8" i="8"/>
  <c r="J11" i="8"/>
  <c r="J8" i="11"/>
  <c r="J11" i="11"/>
  <c r="J8" i="10"/>
  <c r="J11" i="10"/>
  <c r="L7" i="5"/>
  <c r="M6" i="5"/>
  <c r="M5" i="5"/>
  <c r="J8" i="5"/>
  <c r="J11" i="5"/>
  <c r="J11" i="7"/>
  <c r="J8" i="6"/>
  <c r="J11" i="6"/>
  <c r="J8" i="7"/>
  <c r="M5" i="15"/>
  <c r="M6" i="15"/>
  <c r="M7" i="15"/>
  <c r="M9" i="15"/>
  <c r="M11" i="15" s="1"/>
  <c r="D1" i="7"/>
  <c r="L5" i="15"/>
  <c r="L8" i="15" s="1"/>
  <c r="L9" i="15"/>
  <c r="L10" i="15"/>
  <c r="M11" i="6"/>
  <c r="M11" i="12" l="1"/>
  <c r="L8" i="11"/>
  <c r="K10" i="12"/>
  <c r="M11" i="5"/>
  <c r="K10" i="9"/>
  <c r="M8" i="12"/>
  <c r="M8" i="11"/>
  <c r="L8" i="6"/>
  <c r="K6" i="11"/>
  <c r="L8" i="12"/>
  <c r="M8" i="6"/>
  <c r="Q1" i="13"/>
  <c r="U1" i="13"/>
  <c r="K6" i="10"/>
  <c r="M8" i="10"/>
  <c r="M11" i="10"/>
  <c r="L8" i="10"/>
  <c r="L11" i="5"/>
  <c r="K10" i="5"/>
  <c r="M8" i="5"/>
  <c r="K9" i="8"/>
  <c r="M8" i="8"/>
  <c r="L8" i="8"/>
  <c r="K5" i="10"/>
  <c r="K9" i="11"/>
  <c r="K7" i="11"/>
  <c r="K10" i="11"/>
  <c r="K5" i="11"/>
  <c r="K5" i="8"/>
  <c r="K7" i="10"/>
  <c r="K10" i="10"/>
  <c r="K5" i="9"/>
  <c r="M11" i="7"/>
  <c r="L8" i="7"/>
  <c r="K6" i="8"/>
  <c r="K6" i="5"/>
  <c r="K7" i="8"/>
  <c r="K10" i="8"/>
  <c r="K9" i="5"/>
  <c r="K5" i="12"/>
  <c r="D9" i="4"/>
  <c r="D11" i="4" s="1"/>
  <c r="D16" i="4" s="1"/>
  <c r="C11" i="4"/>
  <c r="G4" i="17" s="1"/>
  <c r="K7" i="12"/>
  <c r="K7" i="5"/>
  <c r="K5" i="5"/>
  <c r="K9" i="10"/>
  <c r="K9" i="12"/>
  <c r="K11" i="12" s="1"/>
  <c r="K16" i="12" s="1"/>
  <c r="K6" i="12"/>
  <c r="L11" i="9"/>
  <c r="K11" i="9"/>
  <c r="K16" i="9" s="1"/>
  <c r="L11" i="12"/>
  <c r="L11" i="8"/>
  <c r="L11" i="11"/>
  <c r="L11" i="10"/>
  <c r="L8" i="5"/>
  <c r="M8" i="7"/>
  <c r="M8" i="15"/>
  <c r="K9" i="6"/>
  <c r="K6" i="6"/>
  <c r="K10" i="6"/>
  <c r="K7" i="6"/>
  <c r="K5" i="6"/>
  <c r="K9" i="15"/>
  <c r="K6" i="15"/>
  <c r="K10" i="15"/>
  <c r="K7" i="15"/>
  <c r="K5" i="15"/>
  <c r="K9" i="7"/>
  <c r="K7" i="7"/>
  <c r="K10" i="7"/>
  <c r="K5" i="7"/>
  <c r="K6" i="7"/>
  <c r="L11" i="15"/>
  <c r="L11" i="7"/>
  <c r="L11" i="6"/>
  <c r="E32" i="1" l="1"/>
  <c r="F32" i="1"/>
  <c r="BV4" i="17" s="1"/>
  <c r="CR4" i="17" s="1"/>
  <c r="K11" i="11"/>
  <c r="K16" i="11" s="1"/>
  <c r="K11" i="10"/>
  <c r="K16" i="10" s="1"/>
  <c r="K8" i="10"/>
  <c r="K15" i="10" s="1"/>
  <c r="K8" i="11"/>
  <c r="K15" i="11" s="1"/>
  <c r="K11" i="5"/>
  <c r="K16" i="5" s="1"/>
  <c r="K11" i="8"/>
  <c r="K16" i="8" s="1"/>
  <c r="K8" i="5"/>
  <c r="K15" i="5" s="1"/>
  <c r="K8" i="12"/>
  <c r="K12" i="12" s="1"/>
  <c r="K8" i="8"/>
  <c r="K15" i="8" s="1"/>
  <c r="K11" i="7"/>
  <c r="K16" i="7" s="1"/>
  <c r="K8" i="7"/>
  <c r="K8" i="15"/>
  <c r="K15" i="15" s="1"/>
  <c r="K11" i="15"/>
  <c r="K16" i="15" s="1"/>
  <c r="K8" i="6"/>
  <c r="K11" i="6"/>
  <c r="K16" i="6" s="1"/>
  <c r="G32" i="1" l="1"/>
  <c r="BU4" i="17"/>
  <c r="CQ4" i="17" s="1"/>
  <c r="E31" i="1"/>
  <c r="BS4" i="17" s="1"/>
  <c r="CO4" i="17" s="1"/>
  <c r="F31" i="1"/>
  <c r="BT4" i="17" s="1"/>
  <c r="CP4" i="17" s="1"/>
  <c r="E27" i="1"/>
  <c r="F27" i="1"/>
  <c r="BL4" i="17" s="1"/>
  <c r="CH4" i="17" s="1"/>
  <c r="E26" i="1"/>
  <c r="F26" i="1"/>
  <c r="BJ4" i="17" s="1"/>
  <c r="CF4" i="17" s="1"/>
  <c r="E24" i="1"/>
  <c r="F24" i="1"/>
  <c r="BF4" i="17" s="1"/>
  <c r="CB4" i="17" s="1"/>
  <c r="E25" i="1"/>
  <c r="F25" i="1"/>
  <c r="BH4" i="17" s="1"/>
  <c r="CD4" i="17" s="1"/>
  <c r="K12" i="11"/>
  <c r="K12" i="10"/>
  <c r="K12" i="5"/>
  <c r="K12" i="8"/>
  <c r="K15" i="12"/>
  <c r="J4" i="17"/>
  <c r="K15" i="6"/>
  <c r="K12" i="6"/>
  <c r="K15" i="7"/>
  <c r="K12" i="7"/>
  <c r="F9" i="9"/>
  <c r="J7" i="9" s="1"/>
  <c r="E9" i="9"/>
  <c r="J6" i="9" s="1"/>
  <c r="G25" i="1" l="1"/>
  <c r="BG4" i="17"/>
  <c r="CC4" i="17" s="1"/>
  <c r="G24" i="1"/>
  <c r="BE4" i="17"/>
  <c r="CA4" i="17" s="1"/>
  <c r="G26" i="1"/>
  <c r="BI4" i="17"/>
  <c r="CE4" i="17" s="1"/>
  <c r="G27" i="1"/>
  <c r="BK4" i="17"/>
  <c r="CG4" i="17" s="1"/>
  <c r="G31" i="1"/>
  <c r="E29" i="1"/>
  <c r="BO4" i="17" s="1"/>
  <c r="CK4" i="17" s="1"/>
  <c r="F29" i="1"/>
  <c r="BP4" i="17" s="1"/>
  <c r="CL4" i="17" s="1"/>
  <c r="E28" i="1"/>
  <c r="BM4" i="17" s="1"/>
  <c r="CI4" i="17" s="1"/>
  <c r="F28" i="1"/>
  <c r="BN4" i="17" s="1"/>
  <c r="CJ4" i="17" s="1"/>
  <c r="E23" i="1"/>
  <c r="BC4" i="17" s="1"/>
  <c r="BY4" i="17" s="1"/>
  <c r="F23" i="1"/>
  <c r="BD4" i="17" s="1"/>
  <c r="BZ4" i="17" s="1"/>
  <c r="L7" i="9"/>
  <c r="K7" i="9" s="1"/>
  <c r="M7" i="9"/>
  <c r="C6" i="4"/>
  <c r="D6" i="4" s="1"/>
  <c r="M6" i="9"/>
  <c r="M8" i="9" s="1"/>
  <c r="L6" i="9"/>
  <c r="L8" i="9" s="1"/>
  <c r="C7" i="4"/>
  <c r="D7" i="4" s="1"/>
  <c r="J8" i="9"/>
  <c r="G29" i="1" l="1"/>
  <c r="G28" i="1"/>
  <c r="G23" i="1"/>
  <c r="C8" i="4"/>
  <c r="D8" i="4"/>
  <c r="D12" i="4" s="1"/>
  <c r="K6" i="9"/>
  <c r="K8" i="9" s="1"/>
  <c r="F4" i="17" l="1"/>
  <c r="D15" i="4"/>
  <c r="K15" i="9"/>
  <c r="K12" i="9"/>
  <c r="H20" i="1" l="1"/>
  <c r="E20" i="1" s="1"/>
  <c r="E30" i="1"/>
  <c r="F30" i="1"/>
  <c r="BR4" i="17" s="1"/>
  <c r="CN4" i="17" s="1"/>
  <c r="F22" i="1"/>
  <c r="BB4" i="17" s="1"/>
  <c r="BX4" i="17" s="1"/>
  <c r="E22" i="1"/>
  <c r="BA4" i="17" s="1"/>
  <c r="BW4" i="17" s="1"/>
  <c r="E5" i="4"/>
  <c r="I4" i="17"/>
  <c r="G30" i="1" l="1"/>
  <c r="BQ4" i="17"/>
  <c r="CM4" i="17" s="1"/>
  <c r="F20" i="1"/>
  <c r="G20" i="1" s="1"/>
  <c r="H33" i="1"/>
  <c r="E33" i="1" s="1"/>
  <c r="V4" i="17"/>
  <c r="G22" i="1"/>
  <c r="E19" i="1"/>
  <c r="T4" i="17" s="1"/>
  <c r="AA4" i="17" s="1"/>
  <c r="U4" i="17"/>
  <c r="E18" i="1"/>
  <c r="G19" i="1" l="1"/>
  <c r="F33" i="1"/>
  <c r="X4" i="17" s="1"/>
  <c r="W4" i="17"/>
  <c r="S4" i="17"/>
  <c r="Z4" i="17" s="1"/>
  <c r="G18" i="1"/>
  <c r="AB4" i="17"/>
  <c r="AC4" i="17" l="1"/>
  <c r="G33" i="1"/>
  <c r="E34" i="1"/>
  <c r="G34" i="1" s="1"/>
  <c r="Y4" i="17"/>
  <c r="AD4" i="17"/>
</calcChain>
</file>

<file path=xl/sharedStrings.xml><?xml version="1.0" encoding="utf-8"?>
<sst xmlns="http://schemas.openxmlformats.org/spreadsheetml/2006/main" count="674" uniqueCount="218">
  <si>
    <t>โปรแกรมคำนวณอัตรากำลังในสถานศึกษา สังกัดสำนักงานคณะกรรมการการอาชีวศึกษา</t>
  </si>
  <si>
    <t>(เฉพาะวิทยาลัยที่ไม่ได้อยู่ในสังกัดสถาบันการอาชีวศึกษาหรือสถาบันการอาชีวศึกษาเกษตร)</t>
  </si>
  <si>
    <t>1. ชื่อสถานศึกษา</t>
  </si>
  <si>
    <t xml:space="preserve">   อำเภอ</t>
  </si>
  <si>
    <t xml:space="preserve">  จังหวัด</t>
  </si>
  <si>
    <t>3. ประเภทสถานศึกษา</t>
  </si>
  <si>
    <t>no</t>
  </si>
  <si>
    <t>name</t>
  </si>
  <si>
    <t>วิทยาลัยประมง</t>
  </si>
  <si>
    <t>1.วิทยาลัยเทคนิค</t>
  </si>
  <si>
    <t>2.วิทยาลัยอาชีวศึกษา</t>
  </si>
  <si>
    <t>3.วิทยาลัยการอาชีพ</t>
  </si>
  <si>
    <t>4.วิทยาลัยเทคโนโลยีการจัดการ</t>
  </si>
  <si>
    <t>5.วิทยาลัยเกษตรกรรมและเทคโนโลยี</t>
  </si>
  <si>
    <t>6.วิทยาลัยประมง</t>
  </si>
  <si>
    <t>7.วิทยาลัยศิลปหัตถกรรม</t>
  </si>
  <si>
    <t>8.วิทยาลัยสารพัดช่าง</t>
  </si>
  <si>
    <t>ที่อยู่</t>
  </si>
  <si>
    <t>2. สถานที่ตั้ง</t>
  </si>
  <si>
    <t>4. จำนวนอัตรากำลัง</t>
  </si>
  <si>
    <t xml:space="preserve">     4.1 ผอ.สถานศึกษา</t>
  </si>
  <si>
    <t xml:space="preserve">     4.2 รอง ผอ.สถานศึกษา</t>
  </si>
  <si>
    <t>มีจริง</t>
  </si>
  <si>
    <t>รวม</t>
  </si>
  <si>
    <t>เกณฑ์ฯ</t>
  </si>
  <si>
    <t>ประเภทอัตรา</t>
  </si>
  <si>
    <t>(-ขาด/+เกิน)</t>
  </si>
  <si>
    <t>5. ข้อมูลนักศึกษา</t>
  </si>
  <si>
    <t xml:space="preserve">   5.1 จำแนกตามระดับชั้น</t>
  </si>
  <si>
    <t>ระดับชั้น</t>
  </si>
  <si>
    <t>ปวช.1</t>
  </si>
  <si>
    <t>ปวช.2</t>
  </si>
  <si>
    <t>ปวช.3</t>
  </si>
  <si>
    <t>ปวส.1</t>
  </si>
  <si>
    <t>ปวส.2</t>
  </si>
  <si>
    <t>รวม ปวช.</t>
  </si>
  <si>
    <t>รวม ปวส.</t>
  </si>
  <si>
    <t>จำนวนนักศึกษา</t>
  </si>
  <si>
    <t>คำนวณห้องเรียน</t>
  </si>
  <si>
    <t>คำนวณอัตรากำลังหมวดวิชาสามัญ</t>
  </si>
  <si>
    <t>ปวช.</t>
  </si>
  <si>
    <t>ปวส.</t>
  </si>
  <si>
    <t>ที่</t>
  </si>
  <si>
    <t>สาขาวิชา/สาขางาน</t>
  </si>
  <si>
    <t>สาขาวิชาการบัญชี</t>
  </si>
  <si>
    <t>สาขาวิชาการตลาด</t>
  </si>
  <si>
    <t>สาขาวิชาการเลขานุการ</t>
  </si>
  <si>
    <t>สาขาวิชาธุรกิจสถานพยาบาล</t>
  </si>
  <si>
    <t>สาขาวิชาการประชาสัมพันธ์</t>
  </si>
  <si>
    <t>สาขาวิชาธุรกิจค้าปลีก</t>
  </si>
  <si>
    <t xml:space="preserve">อื่น ๆ </t>
  </si>
  <si>
    <r>
      <t xml:space="preserve"> </t>
    </r>
    <r>
      <rPr>
        <sz val="12"/>
        <color rgb="FFFF0000"/>
        <rFont val="Wingdings"/>
        <charset val="2"/>
      </rPr>
      <t>×</t>
    </r>
    <r>
      <rPr>
        <sz val="12"/>
        <color rgb="FFFF0000"/>
        <rFont val="Cordia New"/>
        <family val="2"/>
      </rPr>
      <t xml:space="preserve">  ความสอดคล้องระหว่างสถานศึกษากับหมวดวิชา (1 =สอดคล้อง , 0= ไม่สอดคล้อง)</t>
    </r>
  </si>
  <si>
    <t>วิทยาลัยเทคโนโลยีและอุตสาหกรรมการต่อเรือ</t>
  </si>
  <si>
    <t xml:space="preserve"> วิทยาลัยเทคนิค </t>
  </si>
  <si>
    <t xml:space="preserve"> วิทยาลัยการอาชีพ </t>
  </si>
  <si>
    <t xml:space="preserve"> วิทยาลัยบริหารธุรกิจและการท่องเที่ยว </t>
  </si>
  <si>
    <t xml:space="preserve"> วิทยาลัยพาณิชยการ </t>
  </si>
  <si>
    <t xml:space="preserve"> วิทยาลัยสารพัดช่าง </t>
  </si>
  <si>
    <t xml:space="preserve"> วิทยาลัยศิลปหัตถกรรม </t>
  </si>
  <si>
    <t xml:space="preserve"> วิทยาลัยอาชีวศึกษา</t>
  </si>
  <si>
    <t xml:space="preserve"> วิทยาลัยเทคโนโลยีและการจัดการ</t>
  </si>
  <si>
    <t xml:space="preserve"> วิทยาลัยเกษตรและเทคโนโลยี</t>
  </si>
  <si>
    <t xml:space="preserve"> กาญจนาภิเษกวิทยาลัยช่างทองหลวง</t>
  </si>
  <si>
    <t>1,2,8,11</t>
  </si>
  <si>
    <t>2,3,4,7,8</t>
  </si>
  <si>
    <t>5,10</t>
  </si>
  <si>
    <t>สาขาวิชาช่างยนต์</t>
  </si>
  <si>
    <t>สาขาวิชาช่างกลโรงงาน</t>
  </si>
  <si>
    <t>สาขาวิชาช่างเชื่อมโลหะ</t>
  </si>
  <si>
    <t>สาขาวิชาช่างไฟฟ้ากำลัง</t>
  </si>
  <si>
    <t>สาขาวิชาช่างอิเล็กทรอนิกส์</t>
  </si>
  <si>
    <t>สาขาวิชาช่างก่อสร้าง</t>
  </si>
  <si>
    <t>สาขาวิชาช่างเครื่องเรือนและตกแต่งภายใน</t>
  </si>
  <si>
    <t>สาขาวิชาสถาปัตยกรรม</t>
  </si>
  <si>
    <t>สาขาวิชาสำรวจ</t>
  </si>
  <si>
    <t>สาขาวิชาช่างเขียนแบบเครื่องกล</t>
  </si>
  <si>
    <t>สาขาวิชาช่างซ่อมบำรุง</t>
  </si>
  <si>
    <t>สาขาวิชาช่างพิมพ์</t>
  </si>
  <si>
    <t>สาขาวิชาเทคนิคแว่นตาและเลนส์</t>
  </si>
  <si>
    <t>สาขาวิชาโทรคมนาคม</t>
  </si>
  <si>
    <t>สาขาวิชาโยธา</t>
  </si>
  <si>
    <t>สาขาวิชาอุตสาหกรรมยาง</t>
  </si>
  <si>
    <t>รวมห้องเรียน</t>
  </si>
  <si>
    <r>
      <t xml:space="preserve"> </t>
    </r>
    <r>
      <rPr>
        <sz val="12"/>
        <color rgb="FFFF0000"/>
        <rFont val="Wingdings"/>
        <charset val="2"/>
      </rPr>
      <t>×</t>
    </r>
    <r>
      <rPr>
        <sz val="12"/>
        <color rgb="FFFF0000"/>
        <rFont val="Cordia New"/>
        <family val="2"/>
      </rPr>
      <t xml:space="preserve"> ใช้นับจำนวนห้องเรียน เพื่อคำนวณผู้บริหารหรือบุคลากรทางการศึกษา</t>
    </r>
  </si>
  <si>
    <r>
      <t xml:space="preserve"> </t>
    </r>
    <r>
      <rPr>
        <sz val="12"/>
        <color rgb="FFFF0000"/>
        <rFont val="Wingdings"/>
        <charset val="2"/>
      </rPr>
      <t>×</t>
    </r>
    <r>
      <rPr>
        <sz val="12"/>
        <color rgb="FFFF0000"/>
        <rFont val="Cordia New"/>
        <family val="2"/>
      </rPr>
      <t xml:space="preserve"> ไม่ใช้นับจำนวนห้องเรียน เพื่อคำนวณผู้บริหารหรือบุคลากรทางการศึกษา เพราะได้นับผู้เรียนตามห้องเรียนหมวดประเภทวิชาแล้ว</t>
    </r>
  </si>
  <si>
    <t>สาขาวิชาภาษาต่างประเทศ</t>
  </si>
  <si>
    <t>สาขาวิชาวิจิตรศิลป์</t>
  </si>
  <si>
    <t>สาขาวิชาการออกแบบ</t>
  </si>
  <si>
    <t>สาขาวิชาศิลปหัตถกรรม</t>
  </si>
  <si>
    <t>สาขาวิชาศิลปกรรมเซรามิก</t>
  </si>
  <si>
    <t>สาขาวิชาศิลปหัตถกรรมรูปพรรณและเครื่องประดับ</t>
  </si>
  <si>
    <t>สาขาวิชาการถ่ายภาพและวิดิทัศน์</t>
  </si>
  <si>
    <t>สาขาวิชาเทคโนโลยีศิลปกรรม</t>
  </si>
  <si>
    <t>สาขาวิชาคอมพิวเตอร์กราฟิก</t>
  </si>
  <si>
    <t>สาขาวิชาอุตสาหกรรมเครื่องหนัง</t>
  </si>
  <si>
    <t>สาขาวิชาเครื่องประดับอัญมณี</t>
  </si>
  <si>
    <t>สาขาวิชาช่างทองหลวง</t>
  </si>
  <si>
    <t>สาขาวิชาศิลปการดนตรี</t>
  </si>
  <si>
    <t>คำนวณอัตรากำลัง</t>
  </si>
  <si>
    <t>สาขาวิชาแฟชั่นและสิ่งทอ</t>
  </si>
  <si>
    <t>สาขาวิชาอาหารและโภชนาการ</t>
  </si>
  <si>
    <t>สาขาวิชาคหกรรมศาสตร์</t>
  </si>
  <si>
    <t>สาขาวิชาเสริมสวย</t>
  </si>
  <si>
    <t>สาขาวิชาเกษตรศาสตร์</t>
  </si>
  <si>
    <t>9,12</t>
  </si>
  <si>
    <t>สาขาวิชาเพาะเลี้ยงสัตว์น้ำ</t>
  </si>
  <si>
    <t>สาขาวิชาแปรรูปสัตว์น้ำ</t>
  </si>
  <si>
    <t>3,7</t>
  </si>
  <si>
    <t>สาขาวิชาการโรงแรม</t>
  </si>
  <si>
    <t>สาขาวิชาการท่องเที่ยว</t>
  </si>
  <si>
    <t>สาขาวิชาเทคโนโลยีสิ่งทอ</t>
  </si>
  <si>
    <t>สาขาวิชาเคมีสิ่งทอ</t>
  </si>
  <si>
    <t>สาขาวิชาเทคโนโลยีสารสนเทศ</t>
  </si>
  <si>
    <t xml:space="preserve">   5.10 จำนวนผู้เรียนในหลักสูตรระยะสั้น จำแนกตามหลักสูตรและชั่วโมงเรียน</t>
  </si>
  <si>
    <t>จำนวนชั่วโมงสอนในหลักสูตร</t>
  </si>
  <si>
    <t>รุ่นที่ 1</t>
  </si>
  <si>
    <t>รุ่นที่ 2</t>
  </si>
  <si>
    <t>รุ่นที่ 3</t>
  </si>
  <si>
    <t>รุ่นที่ 4</t>
  </si>
  <si>
    <t>รุ่นที่ 5</t>
  </si>
  <si>
    <t>รุ่นที่ 6</t>
  </si>
  <si>
    <t>ชื่อหลักสูตรระยะสั้น</t>
  </si>
  <si>
    <t>รุ่นที่ 7</t>
  </si>
  <si>
    <t>รุ่นที่ 8</t>
  </si>
  <si>
    <t>รุ่นที่ 9</t>
  </si>
  <si>
    <t>รุ่นที่ 10</t>
  </si>
  <si>
    <t>รุ่นที่ 11</t>
  </si>
  <si>
    <t>รุ่นที่ 12</t>
  </si>
  <si>
    <t xml:space="preserve">ปีการศึกษา พ.ศ. </t>
  </si>
  <si>
    <t>รุ่นที่ 13</t>
  </si>
  <si>
    <t>รุ่นที่ 14</t>
  </si>
  <si>
    <t>รุ่นที่ 15</t>
  </si>
  <si>
    <t>รุ่นที่ 16</t>
  </si>
  <si>
    <t>รุ่นที่ 17</t>
  </si>
  <si>
    <t>รุ่นที่ 18</t>
  </si>
  <si>
    <t>รุ่นที่ 19</t>
  </si>
  <si>
    <t>รุ่นที่ 20</t>
  </si>
  <si>
    <t>รุ่นที่ 21</t>
  </si>
  <si>
    <t>รุ่นที่ 22</t>
  </si>
  <si>
    <t>รุ่นที่ 23</t>
  </si>
  <si>
    <t>รุ่นที่ 24</t>
  </si>
  <si>
    <t>รุ่นที่ 25</t>
  </si>
  <si>
    <t>ชั่วโมงทั้งปี</t>
  </si>
  <si>
    <t>คำนวณอัตรากำลังครูผู้สอน</t>
  </si>
  <si>
    <t>ห้องเรียนใช้คำนวณผู้บริหารและบุคลากรสนับสนุน</t>
  </si>
  <si>
    <t>ไม่มี</t>
  </si>
  <si>
    <t>รวมอัตรา</t>
  </si>
  <si>
    <t>ชื่อสถานศึกษา</t>
  </si>
  <si>
    <t>ประเภท</t>
  </si>
  <si>
    <t>อัตรากำลังมีจริง</t>
  </si>
  <si>
    <t xml:space="preserve"> ผอ.</t>
  </si>
  <si>
    <t xml:space="preserve"> รอง ผอ.</t>
  </si>
  <si>
    <t>ครูผู้สอน</t>
  </si>
  <si>
    <t xml:space="preserve"> ข้าราชการ</t>
  </si>
  <si>
    <t xml:space="preserve"> พนร./อัตราจ้าง</t>
  </si>
  <si>
    <t>บุคลากรสนับสนุน</t>
  </si>
  <si>
    <t xml:space="preserve"> 38 ค.(2)</t>
  </si>
  <si>
    <t>อัตรากำลังตามเกณฑ์</t>
  </si>
  <si>
    <t>สรุป(-)ขาด/(+)เกิน</t>
  </si>
  <si>
    <t>นักศึกษา</t>
  </si>
  <si>
    <t>ห้องเรียน</t>
  </si>
  <si>
    <t>ระยะสั้น</t>
  </si>
  <si>
    <t>ปีการศึกษา</t>
  </si>
  <si>
    <t>ห้องเรียนระยะสั้น</t>
  </si>
  <si>
    <t>ข้าราชการ</t>
  </si>
  <si>
    <t>พนร./อัตราจ้าง</t>
  </si>
  <si>
    <t xml:space="preserve">     4.3 ครูผู้สอน (รวม)</t>
  </si>
  <si>
    <t xml:space="preserve">           -หลักสูตรระยะสั้น*</t>
  </si>
  <si>
    <r>
      <t xml:space="preserve">   5.2 จำนวนนักศึกษา</t>
    </r>
    <r>
      <rPr>
        <b/>
        <sz val="16"/>
        <color theme="1"/>
        <rFont val="Cordia New"/>
        <family val="2"/>
      </rPr>
      <t>ประเภทวิชาอุตสาหกรรม</t>
    </r>
    <r>
      <rPr>
        <sz val="16"/>
        <color theme="1"/>
        <rFont val="Cordia New"/>
        <family val="2"/>
      </rPr>
      <t xml:space="preserve"> จำแนกตามระดับชั้น</t>
    </r>
  </si>
  <si>
    <r>
      <t xml:space="preserve">   5.3 จำนวนนักศึกษา</t>
    </r>
    <r>
      <rPr>
        <b/>
        <sz val="16"/>
        <color theme="1"/>
        <rFont val="Cordia New"/>
        <family val="2"/>
      </rPr>
      <t>ประเภทวิชาพาณิชยกรรม</t>
    </r>
    <r>
      <rPr>
        <sz val="16"/>
        <color theme="1"/>
        <rFont val="Cordia New"/>
        <family val="2"/>
      </rPr>
      <t xml:space="preserve"> จำแนกตามระดับชั้น</t>
    </r>
  </si>
  <si>
    <r>
      <t xml:space="preserve">   5.4 จำนวนนักศึกษา</t>
    </r>
    <r>
      <rPr>
        <b/>
        <sz val="16"/>
        <color theme="1"/>
        <rFont val="Cordia New"/>
        <family val="2"/>
      </rPr>
      <t>ประเภทวิชาศิลปกรรม</t>
    </r>
    <r>
      <rPr>
        <sz val="16"/>
        <color theme="1"/>
        <rFont val="Cordia New"/>
        <family val="2"/>
      </rPr>
      <t xml:space="preserve"> จำแนกตามระดับชั้น</t>
    </r>
  </si>
  <si>
    <r>
      <t xml:space="preserve">   5.5 จำนวนนักศึกษา</t>
    </r>
    <r>
      <rPr>
        <b/>
        <sz val="16"/>
        <color theme="1"/>
        <rFont val="Cordia New"/>
        <family val="2"/>
      </rPr>
      <t>ประเภทวิชาคหกรรม</t>
    </r>
    <r>
      <rPr>
        <sz val="16"/>
        <color theme="1"/>
        <rFont val="Cordia New"/>
        <family val="2"/>
      </rPr>
      <t xml:space="preserve"> จำแนกตามระดับชั้น</t>
    </r>
  </si>
  <si>
    <r>
      <t xml:space="preserve">   5.6 จำนวนนักศึกษา</t>
    </r>
    <r>
      <rPr>
        <b/>
        <sz val="16"/>
        <color theme="1"/>
        <rFont val="Cordia New"/>
        <family val="2"/>
      </rPr>
      <t>ประเภทวิชาเกษตรกรรม</t>
    </r>
    <r>
      <rPr>
        <sz val="16"/>
        <color theme="1"/>
        <rFont val="Cordia New"/>
        <family val="2"/>
      </rPr>
      <t xml:space="preserve"> จำแนกตามระดับชั้น</t>
    </r>
  </si>
  <si>
    <r>
      <t xml:space="preserve">   5.7 จำนวนนักศึกษา</t>
    </r>
    <r>
      <rPr>
        <b/>
        <sz val="16"/>
        <color theme="1"/>
        <rFont val="Cordia New"/>
        <family val="2"/>
      </rPr>
      <t>ประเภทวิชาประมง</t>
    </r>
    <r>
      <rPr>
        <sz val="16"/>
        <color theme="1"/>
        <rFont val="Cordia New"/>
        <family val="2"/>
      </rPr>
      <t xml:space="preserve"> จำแนกตามระดับชั้น</t>
    </r>
  </si>
  <si>
    <r>
      <t xml:space="preserve">   5.8 จำนวนนักศึกษา</t>
    </r>
    <r>
      <rPr>
        <b/>
        <sz val="16"/>
        <color theme="1"/>
        <rFont val="Cordia New"/>
        <family val="2"/>
      </rPr>
      <t>ประเภทวิชาอุตสาหกรรมการท่องเที่ยว</t>
    </r>
    <r>
      <rPr>
        <sz val="16"/>
        <color theme="1"/>
        <rFont val="Cordia New"/>
        <family val="2"/>
      </rPr>
      <t xml:space="preserve"> จำแนกตามระดับชั้น</t>
    </r>
  </si>
  <si>
    <r>
      <t xml:space="preserve">   5.9 จำนวนนักศึกษา</t>
    </r>
    <r>
      <rPr>
        <b/>
        <sz val="16"/>
        <color theme="1"/>
        <rFont val="Cordia New"/>
        <family val="2"/>
      </rPr>
      <t>ประเภทวิชาอุตสาหกรรมสิ่งทอ</t>
    </r>
    <r>
      <rPr>
        <sz val="16"/>
        <color theme="1"/>
        <rFont val="Cordia New"/>
        <family val="2"/>
      </rPr>
      <t xml:space="preserve"> จำแนกตามระดับชั้น</t>
    </r>
  </si>
  <si>
    <r>
      <t xml:space="preserve">   5.10 จำนวนนักศึกษา</t>
    </r>
    <r>
      <rPr>
        <b/>
        <sz val="16"/>
        <color theme="1"/>
        <rFont val="Cordia New"/>
        <family val="2"/>
      </rPr>
      <t>ประเภทวิชาเทคโนโลยีสารสนเทศและการสื่อสาร</t>
    </r>
    <r>
      <rPr>
        <sz val="16"/>
        <color theme="1"/>
        <rFont val="Cordia New"/>
        <family val="2"/>
      </rPr>
      <t xml:space="preserve"> จำแนกตามระดับชั้น</t>
    </r>
  </si>
  <si>
    <t xml:space="preserve">   5.11 จำนวนผู้เรียนในหลักสูตรระยะสั้น จำแนกตามหลักสูตรและชั่วโมงเรียน</t>
  </si>
  <si>
    <t>สาขาวิชาเทคโนโลยีเครื่องนุ่งห่ม</t>
  </si>
  <si>
    <t xml:space="preserve">1 วิทยาลัยเทคนิค </t>
  </si>
  <si>
    <t>รหัสสถานศึกษา</t>
  </si>
  <si>
    <t>จังหวัด</t>
  </si>
  <si>
    <t>รหัส</t>
  </si>
  <si>
    <t xml:space="preserve">           -ประเภทวิชาสามัญ</t>
  </si>
  <si>
    <t xml:space="preserve">           -ประเภทวิชาอุตสาหกรรม</t>
  </si>
  <si>
    <t xml:space="preserve">           -ประเภทวิชาพาณิชยกรรม</t>
  </si>
  <si>
    <t xml:space="preserve">           -ประเภทวิชาศิลปกรรม</t>
  </si>
  <si>
    <t xml:space="preserve">           -ประเภทวิชาคหกรรม</t>
  </si>
  <si>
    <t xml:space="preserve">           -ประเภทวิชาเกษตรกรรม</t>
  </si>
  <si>
    <t xml:space="preserve">           -ประเภทวิชาประมง</t>
  </si>
  <si>
    <t xml:space="preserve">           -ประเภทวิชาอุตสาหกรรมการท่องเที่ยว</t>
  </si>
  <si>
    <t xml:space="preserve">           -ประเภทวิชาอุตสาหกรรมสิ่งทอ</t>
  </si>
  <si>
    <t xml:space="preserve">           -ประเภทวิชาเทคโนโลยีสารสนเทศ</t>
  </si>
  <si>
    <t>หลักสูตรระยะสั้น</t>
  </si>
  <si>
    <t>อัตรากำลังครูผู้สอนมีจริง</t>
  </si>
  <si>
    <t>อัตรากำลังครูผู้สอนตามเกณฑ์ฯ</t>
  </si>
  <si>
    <t>เปรียบเทียบอัตรากำลังครูผู้สอน (-) ขาด (+) เกิน</t>
  </si>
  <si>
    <t>สามัญ</t>
  </si>
  <si>
    <t>อุตสาหกรรม</t>
  </si>
  <si>
    <t>พาณิชยกรรม</t>
  </si>
  <si>
    <t>ศิลปกรรม</t>
  </si>
  <si>
    <t>คหกรรม</t>
  </si>
  <si>
    <t>เกษตรกรรม</t>
  </si>
  <si>
    <t>ประมง</t>
  </si>
  <si>
    <t>อุตสาหกรรมการท่องเที่ยว</t>
  </si>
  <si>
    <t>อุตสาหกรรมสิ่งทอ</t>
  </si>
  <si>
    <t>เทคโนโลยีสารสนเทศ</t>
  </si>
  <si>
    <t>ขรก.</t>
  </si>
  <si>
    <t>จ้าง</t>
  </si>
  <si>
    <t xml:space="preserve">     4.4 บุคลากรสนับสนุนการสอน</t>
  </si>
  <si>
    <t>หมายเหตุ</t>
  </si>
  <si>
    <t xml:space="preserve">     4.5 ลูกจ้างประจำ/ชั่วคราว</t>
  </si>
  <si>
    <t xml:space="preserve">     ทั้งที่เป็นข้าราชการและพนักงานราชการหรืออัตราจ้าง</t>
  </si>
  <si>
    <t xml:space="preserve">4.5 ลูกจ้างประจำ/ชั่วคราว หมายถึง ตำแหน่งประเภทพนักงานขับรถยนต์ นักการภารโรง ยาม </t>
  </si>
  <si>
    <t xml:space="preserve">4.4 บุคลากรสนับสนุนการสอน หมายถึง ตำแหน่งประเภท บุคลากรทางการศึกษาอื่นตามมาตรา 38 ค.(2) </t>
  </si>
  <si>
    <t>สาขาวิชาช่างต่อเรือ</t>
  </si>
  <si>
    <t>สาขาวิชาแมคคาทรอนิกส์</t>
  </si>
  <si>
    <t>สาขาวิชาคอมพิวเตอร์ธุรกิจ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</si>
</sst>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b/>
      <sz val="16"/>
      <color theme="1"/>
      <name val="Cordia New"/>
      <family val="2"/>
    </font>
    <font>
      <sz val="16"/>
      <color rgb="FFFF0000"/>
      <name val="Cordia New"/>
      <family val="2"/>
    </font>
    <font>
      <b/>
      <sz val="16"/>
      <color theme="0"/>
      <name val="Cordia New"/>
      <family val="2"/>
    </font>
    <font>
      <sz val="12"/>
      <color rgb="FFFF0000"/>
      <name val="Cordia New"/>
      <family val="2"/>
    </font>
    <font>
      <sz val="12"/>
      <color rgb="FFFF0000"/>
      <name val="Wingdings"/>
      <charset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7"/>
      <color theme="1"/>
      <name val="Cordia New"/>
      <family val="2"/>
    </font>
    <font>
      <sz val="17"/>
      <color theme="1"/>
      <name val="Cordia New"/>
      <family val="2"/>
    </font>
    <font>
      <b/>
      <sz val="14"/>
      <color theme="1"/>
      <name val="Cordia New"/>
      <family val="2"/>
    </font>
  </fonts>
  <fills count="1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theme="1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4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2" fillId="0" borderId="0" xfId="0" applyFont="1" applyBorder="1"/>
    <xf numFmtId="0" fontId="5" fillId="0" borderId="0" xfId="0" applyFont="1" applyBorder="1"/>
    <xf numFmtId="0" fontId="1" fillId="3" borderId="0" xfId="0" applyFont="1" applyFill="1"/>
    <xf numFmtId="0" fontId="6" fillId="0" borderId="0" xfId="0" applyFont="1" applyAlignment="1">
      <alignment horizontal="left"/>
    </xf>
    <xf numFmtId="0" fontId="3" fillId="4" borderId="0" xfId="0" applyFont="1" applyFill="1"/>
    <xf numFmtId="0" fontId="1" fillId="4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/>
    <xf numFmtId="0" fontId="3" fillId="0" borderId="0" xfId="0" applyFont="1" applyBorder="1" applyAlignment="1">
      <alignment horizontal="right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right"/>
    </xf>
    <xf numFmtId="0" fontId="2" fillId="0" borderId="0" xfId="0" applyFont="1" applyProtection="1"/>
    <xf numFmtId="0" fontId="3" fillId="0" borderId="2" xfId="0" applyFont="1" applyBorder="1" applyProtection="1"/>
    <xf numFmtId="0" fontId="3" fillId="0" borderId="4" xfId="0" applyFont="1" applyBorder="1" applyProtection="1"/>
    <xf numFmtId="38" fontId="3" fillId="0" borderId="1" xfId="0" applyNumberFormat="1" applyFont="1" applyBorder="1" applyProtection="1"/>
    <xf numFmtId="0" fontId="3" fillId="0" borderId="5" xfId="0" applyFont="1" applyBorder="1" applyProtection="1"/>
    <xf numFmtId="0" fontId="3" fillId="0" borderId="0" xfId="0" applyFont="1" applyBorder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6" borderId="2" xfId="0" applyFont="1" applyFill="1" applyBorder="1" applyProtection="1"/>
    <xf numFmtId="0" fontId="3" fillId="6" borderId="3" xfId="0" applyFont="1" applyFill="1" applyBorder="1" applyProtection="1"/>
    <xf numFmtId="38" fontId="3" fillId="6" borderId="1" xfId="0" applyNumberFormat="1" applyFont="1" applyFill="1" applyBorder="1" applyProtection="1"/>
    <xf numFmtId="38" fontId="3" fillId="0" borderId="0" xfId="0" applyNumberFormat="1" applyFont="1" applyBorder="1" applyProtection="1"/>
    <xf numFmtId="0" fontId="1" fillId="0" borderId="1" xfId="0" applyFont="1" applyFill="1" applyBorder="1"/>
    <xf numFmtId="0" fontId="3" fillId="6" borderId="1" xfId="0" applyFont="1" applyFill="1" applyBorder="1"/>
    <xf numFmtId="0" fontId="1" fillId="3" borderId="1" xfId="0" applyFont="1" applyFill="1" applyBorder="1" applyProtection="1">
      <protection locked="0"/>
    </xf>
    <xf numFmtId="0" fontId="3" fillId="0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0" borderId="1" xfId="0" applyNumberFormat="1" applyFont="1" applyBorder="1" applyProtection="1"/>
    <xf numFmtId="1" fontId="1" fillId="2" borderId="1" xfId="0" applyNumberFormat="1" applyFont="1" applyFill="1" applyBorder="1" applyProtection="1">
      <protection locked="0"/>
    </xf>
    <xf numFmtId="1" fontId="3" fillId="6" borderId="1" xfId="0" applyNumberFormat="1" applyFont="1" applyFill="1" applyBorder="1" applyProtection="1"/>
    <xf numFmtId="1" fontId="3" fillId="0" borderId="1" xfId="0" applyNumberFormat="1" applyFont="1" applyFill="1" applyBorder="1" applyAlignment="1" applyProtection="1">
      <alignment horizontal="right"/>
    </xf>
    <xf numFmtId="38" fontId="3" fillId="5" borderId="1" xfId="0" applyNumberFormat="1" applyFont="1" applyFill="1" applyBorder="1" applyProtection="1"/>
    <xf numFmtId="0" fontId="8" fillId="0" borderId="0" xfId="0" applyFont="1"/>
    <xf numFmtId="0" fontId="1" fillId="0" borderId="1" xfId="1" applyNumberFormat="1" applyFont="1" applyBorder="1"/>
    <xf numFmtId="0" fontId="10" fillId="0" borderId="0" xfId="0" applyFont="1" applyAlignment="1" applyProtection="1"/>
    <xf numFmtId="0" fontId="11" fillId="0" borderId="0" xfId="0" applyFont="1" applyProtection="1"/>
    <xf numFmtId="1" fontId="3" fillId="5" borderId="1" xfId="0" applyNumberFormat="1" applyFont="1" applyFill="1" applyBorder="1" applyProtection="1"/>
    <xf numFmtId="0" fontId="3" fillId="6" borderId="1" xfId="0" applyFont="1" applyFill="1" applyBorder="1" applyProtection="1"/>
    <xf numFmtId="38" fontId="1" fillId="5" borderId="1" xfId="0" applyNumberFormat="1" applyFont="1" applyFill="1" applyBorder="1" applyAlignment="1" applyProtection="1"/>
    <xf numFmtId="1" fontId="3" fillId="9" borderId="1" xfId="0" applyNumberFormat="1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/>
    </xf>
    <xf numFmtId="1" fontId="3" fillId="5" borderId="1" xfId="0" applyNumberFormat="1" applyFont="1" applyFill="1" applyBorder="1" applyProtection="1"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 applyProtection="1">
      <alignment horizontal="center"/>
    </xf>
    <xf numFmtId="0" fontId="3" fillId="11" borderId="1" xfId="0" applyFont="1" applyFill="1" applyBorder="1" applyAlignment="1" applyProtection="1">
      <alignment horizontal="center"/>
    </xf>
    <xf numFmtId="0" fontId="3" fillId="12" borderId="1" xfId="0" applyFont="1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2" fontId="2" fillId="0" borderId="0" xfId="0" applyNumberFormat="1" applyFont="1" applyProtection="1"/>
    <xf numFmtId="43" fontId="1" fillId="0" borderId="1" xfId="1" applyFont="1" applyBorder="1" applyProtection="1"/>
    <xf numFmtId="43" fontId="3" fillId="0" borderId="1" xfId="1" applyFont="1" applyBorder="1" applyProtection="1"/>
    <xf numFmtId="40" fontId="1" fillId="0" borderId="1" xfId="0" applyNumberFormat="1" applyFont="1" applyBorder="1" applyProtection="1"/>
    <xf numFmtId="40" fontId="3" fillId="0" borderId="1" xfId="0" applyNumberFormat="1" applyFont="1" applyBorder="1" applyProtection="1"/>
    <xf numFmtId="43" fontId="3" fillId="6" borderId="1" xfId="1" applyFont="1" applyFill="1" applyBorder="1" applyProtection="1"/>
    <xf numFmtId="0" fontId="2" fillId="0" borderId="0" xfId="0" applyFont="1" applyFill="1" applyProtection="1"/>
    <xf numFmtId="0" fontId="8" fillId="0" borderId="0" xfId="0" applyFont="1" applyFill="1"/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2" fontId="8" fillId="0" borderId="1" xfId="0" applyNumberFormat="1" applyFont="1" applyFill="1" applyBorder="1"/>
    <xf numFmtId="1" fontId="8" fillId="0" borderId="1" xfId="0" applyNumberFormat="1" applyFont="1" applyFill="1" applyBorder="1"/>
    <xf numFmtId="38" fontId="8" fillId="0" borderId="1" xfId="0" applyNumberFormat="1" applyFont="1" applyFill="1" applyBorder="1"/>
    <xf numFmtId="1" fontId="8" fillId="0" borderId="2" xfId="0" applyNumberFormat="1" applyFont="1" applyFill="1" applyBorder="1"/>
    <xf numFmtId="38" fontId="8" fillId="0" borderId="1" xfId="0" applyNumberFormat="1" applyFont="1" applyFill="1" applyBorder="1" applyAlignment="1">
      <alignment vertical="top"/>
    </xf>
    <xf numFmtId="0" fontId="3" fillId="0" borderId="0" xfId="0" applyFont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8" borderId="2" xfId="0" applyFont="1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" fillId="8" borderId="2" xfId="0" applyFont="1" applyFill="1" applyBorder="1" applyAlignment="1" applyProtection="1">
      <alignment horizontal="left"/>
      <protection locked="0"/>
    </xf>
    <xf numFmtId="0" fontId="1" fillId="8" borderId="4" xfId="0" applyFont="1" applyFill="1" applyBorder="1" applyAlignment="1" applyProtection="1">
      <alignment horizontal="left"/>
      <protection locked="0"/>
    </xf>
    <xf numFmtId="0" fontId="1" fillId="8" borderId="3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2"/>
  <sheetViews>
    <sheetView tabSelected="1" topLeftCell="A13" workbookViewId="0">
      <selection activeCell="J17" sqref="J17"/>
    </sheetView>
  </sheetViews>
  <sheetFormatPr defaultRowHeight="24" x14ac:dyDescent="0.55000000000000004"/>
  <cols>
    <col min="1" max="1" width="9.875" style="29" customWidth="1"/>
    <col min="2" max="2" width="22.25" style="29" customWidth="1"/>
    <col min="3" max="3" width="8.625" style="29" customWidth="1"/>
    <col min="4" max="4" width="12" style="29" customWidth="1"/>
    <col min="5" max="5" width="8" style="29" bestFit="1" customWidth="1"/>
    <col min="6" max="6" width="11" style="29" customWidth="1"/>
    <col min="7" max="7" width="10" style="29" customWidth="1"/>
    <col min="8" max="16384" width="9" style="29"/>
  </cols>
  <sheetData>
    <row r="1" spans="1:10" s="62" customFormat="1" ht="26.25" x14ac:dyDescent="0.6">
      <c r="A1" s="94" t="s">
        <v>0</v>
      </c>
      <c r="B1" s="94"/>
      <c r="C1" s="94"/>
      <c r="D1" s="94"/>
      <c r="E1" s="94"/>
      <c r="F1" s="94"/>
      <c r="G1" s="94"/>
      <c r="H1" s="61"/>
      <c r="I1" s="61"/>
    </row>
    <row r="2" spans="1:10" x14ac:dyDescent="0.55000000000000004">
      <c r="A2" s="93" t="s">
        <v>1</v>
      </c>
      <c r="B2" s="93"/>
      <c r="C2" s="93"/>
      <c r="D2" s="93"/>
      <c r="E2" s="93"/>
      <c r="F2" s="93"/>
      <c r="G2" s="93"/>
      <c r="H2" s="30"/>
      <c r="I2" s="30"/>
    </row>
    <row r="3" spans="1:10" ht="6" customHeight="1" x14ac:dyDescent="0.55000000000000004">
      <c r="A3" s="31"/>
      <c r="B3" s="31"/>
      <c r="C3" s="31"/>
      <c r="D3" s="31"/>
      <c r="E3" s="31"/>
      <c r="F3" s="30"/>
      <c r="G3" s="30"/>
      <c r="H3" s="30"/>
      <c r="I3" s="30"/>
    </row>
    <row r="4" spans="1:10" x14ac:dyDescent="0.55000000000000004">
      <c r="B4" s="32" t="s">
        <v>128</v>
      </c>
      <c r="C4" s="28">
        <v>2557</v>
      </c>
      <c r="E4" s="32" t="s">
        <v>180</v>
      </c>
      <c r="F4" s="28"/>
    </row>
    <row r="5" spans="1:10" ht="6" customHeight="1" x14ac:dyDescent="0.55000000000000004"/>
    <row r="6" spans="1:10" ht="21" customHeight="1" x14ac:dyDescent="0.55000000000000004">
      <c r="A6" s="29" t="s">
        <v>2</v>
      </c>
      <c r="C6" s="98"/>
      <c r="D6" s="99"/>
      <c r="E6" s="100"/>
      <c r="H6" s="73"/>
    </row>
    <row r="7" spans="1:10" s="33" customFormat="1" ht="4.5" customHeight="1" x14ac:dyDescent="0.55000000000000004"/>
    <row r="8" spans="1:10" ht="20.25" customHeight="1" x14ac:dyDescent="0.55000000000000004">
      <c r="A8" s="29" t="s">
        <v>18</v>
      </c>
      <c r="B8" s="32" t="s">
        <v>17</v>
      </c>
      <c r="C8" s="98"/>
      <c r="D8" s="99"/>
      <c r="E8" s="100"/>
      <c r="I8" s="73"/>
    </row>
    <row r="9" spans="1:10" s="33" customFormat="1" ht="5.25" customHeight="1" x14ac:dyDescent="0.55000000000000004">
      <c r="B9" s="34"/>
    </row>
    <row r="10" spans="1:10" ht="21.75" customHeight="1" x14ac:dyDescent="0.55000000000000004">
      <c r="B10" s="32" t="s">
        <v>3</v>
      </c>
      <c r="C10" s="98"/>
      <c r="D10" s="99"/>
      <c r="E10" s="100"/>
    </row>
    <row r="11" spans="1:10" s="33" customFormat="1" ht="6.75" customHeight="1" x14ac:dyDescent="0.55000000000000004">
      <c r="B11" s="34"/>
    </row>
    <row r="12" spans="1:10" ht="21" customHeight="1" x14ac:dyDescent="0.55000000000000004">
      <c r="B12" s="32" t="s">
        <v>4</v>
      </c>
      <c r="C12" s="98"/>
      <c r="D12" s="99"/>
      <c r="E12" s="100"/>
    </row>
    <row r="13" spans="1:10" s="33" customFormat="1" ht="6" customHeight="1" x14ac:dyDescent="0.55000000000000004"/>
    <row r="14" spans="1:10" ht="22.5" customHeight="1" x14ac:dyDescent="0.55000000000000004">
      <c r="A14" s="29" t="s">
        <v>5</v>
      </c>
      <c r="C14" s="95" t="s">
        <v>179</v>
      </c>
      <c r="D14" s="96"/>
      <c r="E14" s="97"/>
      <c r="G14" s="35">
        <f>VALUE(LEFT(C14,2))</f>
        <v>1</v>
      </c>
    </row>
    <row r="15" spans="1:10" ht="4.5" customHeight="1" x14ac:dyDescent="0.55000000000000004">
      <c r="J15" s="73"/>
    </row>
    <row r="16" spans="1:10" x14ac:dyDescent="0.55000000000000004">
      <c r="A16" s="29" t="s">
        <v>19</v>
      </c>
    </row>
    <row r="17" spans="1:8" ht="21.75" customHeight="1" x14ac:dyDescent="0.55000000000000004">
      <c r="A17" s="91" t="s">
        <v>25</v>
      </c>
      <c r="B17" s="92"/>
      <c r="C17" s="71" t="s">
        <v>22</v>
      </c>
      <c r="D17" s="67"/>
      <c r="E17" s="70" t="s">
        <v>24</v>
      </c>
      <c r="F17" s="67"/>
      <c r="G17" s="72" t="s">
        <v>26</v>
      </c>
    </row>
    <row r="18" spans="1:8" ht="21.75" customHeight="1" x14ac:dyDescent="0.55000000000000004">
      <c r="A18" s="36" t="s">
        <v>20</v>
      </c>
      <c r="B18" s="37"/>
      <c r="C18" s="53"/>
      <c r="D18" s="68"/>
      <c r="E18" s="54">
        <f>IF(น.ศ.ระดับชั้น!E5&lt;1,0,1)</f>
        <v>0</v>
      </c>
      <c r="F18" s="63"/>
      <c r="G18" s="38">
        <f>C18-E18</f>
        <v>0</v>
      </c>
    </row>
    <row r="19" spans="1:8" ht="21.75" customHeight="1" x14ac:dyDescent="0.55000000000000004">
      <c r="A19" s="39" t="s">
        <v>21</v>
      </c>
      <c r="B19" s="40"/>
      <c r="C19" s="53"/>
      <c r="D19" s="66"/>
      <c r="E19" s="54">
        <f>IF(น.ศ.ระดับชั้น!E5&lt;3,0,IF(น.ศ.ระดับชั้น!E5&lt;16,1,IF(น.ศ.ระดับชั้น!E5&lt;26,2,IF(น.ศ.ระดับชั้น!E5&lt;37,3,4))))</f>
        <v>0</v>
      </c>
      <c r="F19" s="63"/>
      <c r="G19" s="38">
        <f>C19-E19</f>
        <v>0</v>
      </c>
    </row>
    <row r="20" spans="1:8" ht="21.75" customHeight="1" x14ac:dyDescent="0.55000000000000004">
      <c r="A20" s="43" t="s">
        <v>166</v>
      </c>
      <c r="B20" s="43"/>
      <c r="C20" s="56">
        <f>SUM(C22:C32)</f>
        <v>0</v>
      </c>
      <c r="D20" s="56">
        <f>SUM(D22:D32)</f>
        <v>0</v>
      </c>
      <c r="E20" s="64">
        <f>ROUNDDOWN(90%*H20,0)</f>
        <v>0</v>
      </c>
      <c r="F20" s="56">
        <f>H20-E20</f>
        <v>0</v>
      </c>
      <c r="G20" s="38">
        <f>(C20+D20)-(E20+F20)</f>
        <v>0</v>
      </c>
      <c r="H20" s="74">
        <f>ROUND(น.ศ.ระดับชั้น!D15+น.ศ.ระดับชั้น!D16+'1หมวดวิชาอุตสาหกรรม'!K15+'1หมวดวิชาอุตสาหกรรม'!K16+'2หมวดวิชาพาณิชยกรรม'!K15+'2หมวดวิชาพาณิชยกรรม'!K16+'3หมวดวิชาศิลปกรรม'!K15+'3หมวดวิชาศิลปกรรม'!K16+'4หมวดวิชาคหกรรม'!K15+'4หมวดวิชาคหกรรม'!K16+'5หมวดวิชาเกษตรกรรม'!K15+'5หมวดวิชาเกษตรกรรม'!K16+'6หมวดวิชาประมง'!K15+'6หมวดวิชาประมง'!K16+'7หมวดวิชาอุตสาหกรรมท่องเที่ยว'!K15+'7หมวดวิชาอุตสาหกรรมท่องเที่ยว'!K16+'8หมวดวิชาอุตสาหกรรมสิ่งทอ'!K15+'8หมวดวิชาอุตสาหกรรมสิ่งทอ'!K16+'9เทคโนโลยีสารสนเทศ'!K15+'9เทคโนโลยีสารสนเทศ'!K16+'10หลักสูตรระยะสั้น'!Q1,0)</f>
        <v>0</v>
      </c>
    </row>
    <row r="21" spans="1:8" ht="21.75" customHeight="1" x14ac:dyDescent="0.55000000000000004">
      <c r="A21" s="41"/>
      <c r="B21" s="42"/>
      <c r="C21" s="69" t="s">
        <v>164</v>
      </c>
      <c r="D21" s="69" t="s">
        <v>165</v>
      </c>
      <c r="E21" s="69" t="s">
        <v>164</v>
      </c>
      <c r="F21" s="69" t="s">
        <v>165</v>
      </c>
      <c r="G21" s="65"/>
    </row>
    <row r="22" spans="1:8" ht="21.75" customHeight="1" x14ac:dyDescent="0.55000000000000004">
      <c r="A22" s="42" t="s">
        <v>183</v>
      </c>
      <c r="C22" s="55"/>
      <c r="D22" s="55"/>
      <c r="E22" s="75">
        <f>90%*(น.ศ.ระดับชั้น!D15+น.ศ.ระดับชั้น!D16)</f>
        <v>0</v>
      </c>
      <c r="F22" s="75">
        <f>10%*(น.ศ.ระดับชั้น!D15+น.ศ.ระดับชั้น!D16)</f>
        <v>0</v>
      </c>
      <c r="G22" s="77">
        <f>(C22+D22)-(E22+F22)</f>
        <v>0</v>
      </c>
    </row>
    <row r="23" spans="1:8" ht="21.75" customHeight="1" x14ac:dyDescent="0.55000000000000004">
      <c r="A23" s="42" t="s">
        <v>184</v>
      </c>
      <c r="C23" s="55"/>
      <c r="D23" s="55"/>
      <c r="E23" s="75">
        <f>90%*('1หมวดวิชาอุตสาหกรรม'!K15+'1หมวดวิชาอุตสาหกรรม'!K16)</f>
        <v>0</v>
      </c>
      <c r="F23" s="75">
        <f>10%*('1หมวดวิชาอุตสาหกรรม'!K15+'1หมวดวิชาอุตสาหกรรม'!K16)</f>
        <v>0</v>
      </c>
      <c r="G23" s="77">
        <f t="shared" ref="G23:G33" si="0">(C23+D23)-(E23+F23)</f>
        <v>0</v>
      </c>
    </row>
    <row r="24" spans="1:8" ht="21.75" customHeight="1" x14ac:dyDescent="0.55000000000000004">
      <c r="A24" s="42" t="s">
        <v>185</v>
      </c>
      <c r="C24" s="55"/>
      <c r="D24" s="55"/>
      <c r="E24" s="75">
        <f>90%*('2หมวดวิชาพาณิชยกรรม'!K15+'2หมวดวิชาพาณิชยกรรม'!K16)</f>
        <v>0</v>
      </c>
      <c r="F24" s="75">
        <f>10%*('2หมวดวิชาพาณิชยกรรม'!K15+'2หมวดวิชาพาณิชยกรรม'!K16)</f>
        <v>0</v>
      </c>
      <c r="G24" s="77">
        <f t="shared" si="0"/>
        <v>0</v>
      </c>
    </row>
    <row r="25" spans="1:8" ht="21.75" customHeight="1" x14ac:dyDescent="0.55000000000000004">
      <c r="A25" s="42" t="s">
        <v>186</v>
      </c>
      <c r="C25" s="55"/>
      <c r="D25" s="55"/>
      <c r="E25" s="75">
        <f>90%*('3หมวดวิชาศิลปกรรม'!K15+'3หมวดวิชาศิลปกรรม'!K16)</f>
        <v>0</v>
      </c>
      <c r="F25" s="75">
        <f>10%*('3หมวดวิชาศิลปกรรม'!K15+'3หมวดวิชาศิลปกรรม'!K16)</f>
        <v>0</v>
      </c>
      <c r="G25" s="77">
        <f t="shared" si="0"/>
        <v>0</v>
      </c>
    </row>
    <row r="26" spans="1:8" ht="21.75" customHeight="1" x14ac:dyDescent="0.55000000000000004">
      <c r="A26" s="42" t="s">
        <v>187</v>
      </c>
      <c r="C26" s="55"/>
      <c r="D26" s="55"/>
      <c r="E26" s="75">
        <f>90%*('4หมวดวิชาคหกรรม'!K15+'4หมวดวิชาคหกรรม'!K16)</f>
        <v>0</v>
      </c>
      <c r="F26" s="75">
        <f>10%*('4หมวดวิชาคหกรรม'!K15+'4หมวดวิชาคหกรรม'!K16)</f>
        <v>0</v>
      </c>
      <c r="G26" s="77">
        <f t="shared" si="0"/>
        <v>0</v>
      </c>
    </row>
    <row r="27" spans="1:8" ht="21.75" customHeight="1" x14ac:dyDescent="0.55000000000000004">
      <c r="A27" s="42" t="s">
        <v>188</v>
      </c>
      <c r="C27" s="55"/>
      <c r="D27" s="55"/>
      <c r="E27" s="75">
        <f>90%*('5หมวดวิชาเกษตรกรรม'!K15+'5หมวดวิชาเกษตรกรรม'!K16)</f>
        <v>0</v>
      </c>
      <c r="F27" s="75">
        <f>10%*('5หมวดวิชาเกษตรกรรม'!K15+'5หมวดวิชาเกษตรกรรม'!K16)</f>
        <v>0</v>
      </c>
      <c r="G27" s="77">
        <f t="shared" si="0"/>
        <v>0</v>
      </c>
    </row>
    <row r="28" spans="1:8" ht="21.75" customHeight="1" x14ac:dyDescent="0.55000000000000004">
      <c r="A28" s="42" t="s">
        <v>189</v>
      </c>
      <c r="C28" s="55"/>
      <c r="D28" s="55"/>
      <c r="E28" s="75">
        <f>90%*('6หมวดวิชาประมง'!K15+'6หมวดวิชาประมง'!K16)</f>
        <v>0</v>
      </c>
      <c r="F28" s="75">
        <f>10%*('6หมวดวิชาประมง'!K15+'6หมวดวิชาประมง'!K16)</f>
        <v>0</v>
      </c>
      <c r="G28" s="77">
        <f t="shared" si="0"/>
        <v>0</v>
      </c>
    </row>
    <row r="29" spans="1:8" ht="21.75" customHeight="1" x14ac:dyDescent="0.55000000000000004">
      <c r="A29" s="42" t="s">
        <v>190</v>
      </c>
      <c r="C29" s="55"/>
      <c r="D29" s="55"/>
      <c r="E29" s="75">
        <f>90%*('7หมวดวิชาอุตสาหกรรมท่องเที่ยว'!K15+'7หมวดวิชาอุตสาหกรรมท่องเที่ยว'!K16)</f>
        <v>0</v>
      </c>
      <c r="F29" s="75">
        <f>10%*('7หมวดวิชาอุตสาหกรรมท่องเที่ยว'!K15+'7หมวดวิชาอุตสาหกรรมท่องเที่ยว'!K16)</f>
        <v>0</v>
      </c>
      <c r="G29" s="77">
        <f t="shared" si="0"/>
        <v>0</v>
      </c>
    </row>
    <row r="30" spans="1:8" ht="21.75" customHeight="1" x14ac:dyDescent="0.55000000000000004">
      <c r="A30" s="42" t="s">
        <v>191</v>
      </c>
      <c r="C30" s="55"/>
      <c r="D30" s="55"/>
      <c r="E30" s="75">
        <f>90%*('8หมวดวิชาอุตสาหกรรมสิ่งทอ'!K15+'8หมวดวิชาอุตสาหกรรมสิ่งทอ'!K16)</f>
        <v>0</v>
      </c>
      <c r="F30" s="75">
        <f>10%*('8หมวดวิชาอุตสาหกรรมสิ่งทอ'!K15+'8หมวดวิชาอุตสาหกรรมสิ่งทอ'!K16)</f>
        <v>0</v>
      </c>
      <c r="G30" s="77">
        <f t="shared" si="0"/>
        <v>0</v>
      </c>
    </row>
    <row r="31" spans="1:8" ht="21.75" customHeight="1" x14ac:dyDescent="0.55000000000000004">
      <c r="A31" s="29" t="s">
        <v>192</v>
      </c>
      <c r="C31" s="55"/>
      <c r="D31" s="55"/>
      <c r="E31" s="75">
        <f>90%*('9เทคโนโลยีสารสนเทศ'!K15+'9เทคโนโลยีสารสนเทศ'!K16)</f>
        <v>0</v>
      </c>
      <c r="F31" s="75">
        <f>10%*('9เทคโนโลยีสารสนเทศ'!K15+'9เทคโนโลยีสารสนเทศ'!K16)</f>
        <v>0</v>
      </c>
      <c r="G31" s="77">
        <f t="shared" si="0"/>
        <v>0</v>
      </c>
    </row>
    <row r="32" spans="1:8" ht="21.75" customHeight="1" x14ac:dyDescent="0.55000000000000004">
      <c r="A32" s="42" t="s">
        <v>167</v>
      </c>
      <c r="C32" s="55"/>
      <c r="D32" s="55"/>
      <c r="E32" s="75">
        <f>90%*('10หลักสูตรระยะสั้น'!Q1)</f>
        <v>0</v>
      </c>
      <c r="F32" s="75">
        <f>10%*('10หลักสูตรระยะสั้น'!Q1)</f>
        <v>0</v>
      </c>
      <c r="G32" s="77">
        <f t="shared" si="0"/>
        <v>0</v>
      </c>
    </row>
    <row r="33" spans="1:8" ht="21.75" customHeight="1" x14ac:dyDescent="0.55000000000000004">
      <c r="A33" s="39" t="s">
        <v>209</v>
      </c>
      <c r="B33" s="40"/>
      <c r="C33" s="55"/>
      <c r="D33" s="55"/>
      <c r="E33" s="76">
        <f>IF(น.ศ.ระดับชั้น!C8+น.ศ.ระดับชั้น!C11&gt;479,(ROUNDDOWN(50%*H33,0)),0)</f>
        <v>0</v>
      </c>
      <c r="F33" s="76">
        <f>IF(น.ศ.ระดับชั้น!E5=0,0,IF(น.ศ.ระดับชั้น!C8+น.ศ.ระดับชั้น!C11&lt;480,ROUND(((8.5*น.ศ.ระดับชั้น!E5)+24.5)/30,0),ROUND(H33,0)-E33))</f>
        <v>0</v>
      </c>
      <c r="G33" s="78">
        <f t="shared" si="0"/>
        <v>0</v>
      </c>
      <c r="H33" s="80">
        <f>(((8.5*น.ศ.ระดับชั้น!E5)+24.5)/30)</f>
        <v>0.81666666666666665</v>
      </c>
    </row>
    <row r="34" spans="1:8" ht="21.75" customHeight="1" x14ac:dyDescent="0.55000000000000004">
      <c r="A34" s="43"/>
      <c r="B34" s="44" t="s">
        <v>146</v>
      </c>
      <c r="C34" s="56">
        <f>SUM(C18,C19,C20,D20,C33,D33)</f>
        <v>0</v>
      </c>
      <c r="D34" s="63"/>
      <c r="E34" s="79">
        <f>ROUND(SUM(E18,E19,E20,F20,E33,F33),0)</f>
        <v>0</v>
      </c>
      <c r="F34" s="63"/>
      <c r="G34" s="45">
        <f>C34-E34</f>
        <v>0</v>
      </c>
    </row>
    <row r="35" spans="1:8" x14ac:dyDescent="0.55000000000000004">
      <c r="A35" s="36" t="s">
        <v>211</v>
      </c>
      <c r="B35" s="37"/>
      <c r="C35" s="53"/>
      <c r="D35" s="53"/>
      <c r="E35" s="57" t="s">
        <v>145</v>
      </c>
      <c r="F35" s="57"/>
      <c r="G35" s="58"/>
    </row>
    <row r="36" spans="1:8" ht="3.75" customHeight="1" x14ac:dyDescent="0.55000000000000004">
      <c r="A36" s="40"/>
      <c r="B36" s="42"/>
      <c r="C36" s="40"/>
      <c r="D36" s="40"/>
      <c r="E36" s="46"/>
    </row>
    <row r="37" spans="1:8" ht="21" customHeight="1" x14ac:dyDescent="0.55000000000000004">
      <c r="A37" s="90" t="s">
        <v>210</v>
      </c>
      <c r="C37" s="35" t="s">
        <v>9</v>
      </c>
    </row>
    <row r="38" spans="1:8" x14ac:dyDescent="0.55000000000000004">
      <c r="A38" s="29" t="s">
        <v>214</v>
      </c>
      <c r="C38" s="35"/>
    </row>
    <row r="39" spans="1:8" x14ac:dyDescent="0.55000000000000004">
      <c r="A39" s="29" t="s">
        <v>212</v>
      </c>
      <c r="C39" s="35"/>
    </row>
    <row r="40" spans="1:8" x14ac:dyDescent="0.55000000000000004">
      <c r="A40" s="29" t="s">
        <v>213</v>
      </c>
      <c r="C40" s="35"/>
    </row>
    <row r="41" spans="1:8" x14ac:dyDescent="0.55000000000000004">
      <c r="C41" s="35"/>
    </row>
    <row r="42" spans="1:8" x14ac:dyDescent="0.55000000000000004">
      <c r="C42" s="35"/>
    </row>
    <row r="43" spans="1:8" x14ac:dyDescent="0.55000000000000004">
      <c r="C43" s="35"/>
    </row>
    <row r="44" spans="1:8" x14ac:dyDescent="0.55000000000000004">
      <c r="C44" s="35"/>
    </row>
    <row r="45" spans="1:8" x14ac:dyDescent="0.55000000000000004">
      <c r="C45" s="35"/>
    </row>
    <row r="46" spans="1:8" x14ac:dyDescent="0.55000000000000004">
      <c r="C46" s="35" t="s">
        <v>10</v>
      </c>
    </row>
    <row r="47" spans="1:8" x14ac:dyDescent="0.55000000000000004">
      <c r="C47" s="35" t="s">
        <v>11</v>
      </c>
    </row>
    <row r="48" spans="1:8" x14ac:dyDescent="0.55000000000000004">
      <c r="C48" s="35" t="s">
        <v>12</v>
      </c>
    </row>
    <row r="49" spans="3:3" x14ac:dyDescent="0.55000000000000004">
      <c r="C49" s="35" t="s">
        <v>13</v>
      </c>
    </row>
    <row r="50" spans="3:3" x14ac:dyDescent="0.55000000000000004">
      <c r="C50" s="35" t="s">
        <v>14</v>
      </c>
    </row>
    <row r="51" spans="3:3" x14ac:dyDescent="0.55000000000000004">
      <c r="C51" s="35" t="s">
        <v>15</v>
      </c>
    </row>
    <row r="52" spans="3:3" x14ac:dyDescent="0.55000000000000004">
      <c r="C52" s="35" t="s">
        <v>16</v>
      </c>
    </row>
  </sheetData>
  <sheetProtection password="CC41" sheet="1" objects="1" scenarios="1"/>
  <protectedRanges>
    <protectedRange sqref="C4 F4 C6:E6 C8:E8 C10:E10 C12:E12 C14:E14 C18 C19 C22 C23 C24 C25 C26 C27 C28 C29 C30 C31 C32 C33 D22 D23 D24 D25 D26 D27 D28 D29 D30 D31 D32 D33 C35 D35" name="ช่วง2"/>
  </protectedRanges>
  <mergeCells count="8">
    <mergeCell ref="A17:B17"/>
    <mergeCell ref="A2:G2"/>
    <mergeCell ref="A1:G1"/>
    <mergeCell ref="C14:E14"/>
    <mergeCell ref="C12:E12"/>
    <mergeCell ref="C8:E8"/>
    <mergeCell ref="C6:E6"/>
    <mergeCell ref="C10:E10"/>
  </mergeCells>
  <dataValidations count="1">
    <dataValidation type="list" showInputMessage="1" showErrorMessage="1" sqref="C14">
      <formula1>List</formula1>
    </dataValidation>
  </dataValidations>
  <pageMargins left="0.7" right="0.7" top="0.56999999999999995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6"/>
  <sheetViews>
    <sheetView workbookViewId="0">
      <selection activeCell="D5" sqref="D5"/>
    </sheetView>
  </sheetViews>
  <sheetFormatPr defaultRowHeight="24" x14ac:dyDescent="0.55000000000000004"/>
  <cols>
    <col min="1" max="1" width="9" style="1"/>
    <col min="2" max="2" width="5.75" style="1" customWidth="1"/>
    <col min="3" max="3" width="31.375" style="1" customWidth="1"/>
    <col min="4" max="4" width="8.625" style="1" customWidth="1"/>
    <col min="5" max="5" width="9.125" style="1" customWidth="1"/>
    <col min="6" max="8" width="9" style="1"/>
    <col min="9" max="9" width="18.25" style="1" customWidth="1"/>
    <col min="10" max="10" width="13.25" style="1" bestFit="1" customWidth="1"/>
    <col min="11" max="11" width="14.125" style="1" bestFit="1" customWidth="1"/>
    <col min="12" max="13" width="9" style="22"/>
    <col min="14" max="16384" width="9" style="1"/>
  </cols>
  <sheetData>
    <row r="1" spans="1:13" x14ac:dyDescent="0.55000000000000004">
      <c r="A1" s="19" t="s">
        <v>27</v>
      </c>
      <c r="B1" s="20"/>
      <c r="C1" s="21" t="s">
        <v>63</v>
      </c>
      <c r="D1" s="3">
        <f>IF(ข้อมูลทั่วไป!G14=1,1,IF(ข้อมูลทั่วไป!G14=2,1,IF(ข้อมูลทั่วไป!G14=8,1,IF(ข้อมูลทั่วไป!G14=11,1,0))))</f>
        <v>1</v>
      </c>
      <c r="E1" s="18" t="s">
        <v>51</v>
      </c>
    </row>
    <row r="2" spans="1:13" x14ac:dyDescent="0.55000000000000004">
      <c r="A2" s="1" t="s">
        <v>175</v>
      </c>
    </row>
    <row r="4" spans="1:13" x14ac:dyDescent="0.55000000000000004">
      <c r="B4" s="6" t="s">
        <v>42</v>
      </c>
      <c r="C4" s="6" t="s">
        <v>43</v>
      </c>
      <c r="D4" s="6" t="s">
        <v>30</v>
      </c>
      <c r="E4" s="6" t="s">
        <v>31</v>
      </c>
      <c r="F4" s="6" t="s">
        <v>32</v>
      </c>
      <c r="I4" s="6" t="s">
        <v>29</v>
      </c>
      <c r="J4" s="8" t="s">
        <v>37</v>
      </c>
      <c r="K4" s="8" t="s">
        <v>38</v>
      </c>
    </row>
    <row r="5" spans="1:13" x14ac:dyDescent="0.55000000000000004">
      <c r="B5" s="5">
        <v>1</v>
      </c>
      <c r="C5" s="5" t="s">
        <v>110</v>
      </c>
      <c r="D5" s="49"/>
      <c r="E5" s="49"/>
      <c r="F5" s="49"/>
      <c r="I5" s="10" t="s">
        <v>30</v>
      </c>
      <c r="J5" s="47">
        <f>D9</f>
        <v>0</v>
      </c>
      <c r="K5" s="5">
        <f>IF(D$1=1,L5,M5)</f>
        <v>0</v>
      </c>
      <c r="L5" s="15">
        <f>IF(J5&lt;1,0,IF(J5&lt;30,1,IF(MOD(J5/30,1)&lt;1/3,ROUNDDOWN(J5/30,0),ROUNDUP(J5/30,0))))</f>
        <v>0</v>
      </c>
      <c r="M5" s="15">
        <f>IF(J5&lt;15,0,IF(J5&lt;30,1,IF(MOD(J5/30,1)&lt;1/3,ROUNDDOWN(J5/30,0),ROUNDUP(J5/30,0))))</f>
        <v>0</v>
      </c>
    </row>
    <row r="6" spans="1:13" x14ac:dyDescent="0.55000000000000004">
      <c r="B6" s="5">
        <v>2</v>
      </c>
      <c r="C6" s="5" t="s">
        <v>111</v>
      </c>
      <c r="D6" s="49"/>
      <c r="E6" s="49"/>
      <c r="F6" s="49"/>
      <c r="I6" s="10" t="s">
        <v>31</v>
      </c>
      <c r="J6" s="47">
        <f>E9</f>
        <v>0</v>
      </c>
      <c r="K6" s="5">
        <f>IF(D$1=1,L6,M6)</f>
        <v>0</v>
      </c>
      <c r="L6" s="15">
        <f t="shared" ref="L6:L10" si="0">IF(J6&lt;1,0,IF(J6&lt;30,1,IF(MOD(J6/30,1)&lt;1/3,ROUNDDOWN(J6/30,0),ROUNDUP(J6/30,0))))</f>
        <v>0</v>
      </c>
      <c r="M6" s="15">
        <f>IF(J6&lt;15,0,IF(J6&lt;30,1,IF(MOD(J6/30,1)&lt;1/3,ROUNDDOWN(J6/30,0),ROUNDUP(J6/30,0))))</f>
        <v>0</v>
      </c>
    </row>
    <row r="7" spans="1:13" x14ac:dyDescent="0.55000000000000004">
      <c r="B7" s="5">
        <v>3</v>
      </c>
      <c r="C7" s="5" t="s">
        <v>178</v>
      </c>
      <c r="D7" s="49"/>
      <c r="E7" s="49"/>
      <c r="F7" s="49"/>
      <c r="I7" s="10" t="s">
        <v>32</v>
      </c>
      <c r="J7" s="47">
        <f>F9</f>
        <v>0</v>
      </c>
      <c r="K7" s="5">
        <f>IF(D$1=1,L7,M7)</f>
        <v>0</v>
      </c>
      <c r="L7" s="15">
        <f t="shared" si="0"/>
        <v>0</v>
      </c>
      <c r="M7" s="15">
        <f>IF(J7&lt;15,0,IF(J7&lt;30,1,IF(MOD(J7/30,1)&lt;1/3,ROUNDDOWN(J7/30,0),ROUNDUP(J7/30,0))))</f>
        <v>0</v>
      </c>
    </row>
    <row r="8" spans="1:13" x14ac:dyDescent="0.55000000000000004">
      <c r="B8" s="5">
        <v>4</v>
      </c>
      <c r="C8" s="5" t="s">
        <v>50</v>
      </c>
      <c r="D8" s="49"/>
      <c r="E8" s="49"/>
      <c r="F8" s="49"/>
      <c r="I8" s="13" t="s">
        <v>35</v>
      </c>
      <c r="J8" s="50">
        <f>SUM(J5:J7)</f>
        <v>0</v>
      </c>
      <c r="K8" s="8">
        <f>SUM(K5:K7)</f>
        <v>0</v>
      </c>
      <c r="L8" s="16">
        <f>SUM(L5:L7)</f>
        <v>0</v>
      </c>
      <c r="M8" s="16">
        <f>SUM(M5:M7)</f>
        <v>0</v>
      </c>
    </row>
    <row r="9" spans="1:13" x14ac:dyDescent="0.55000000000000004">
      <c r="B9" s="48"/>
      <c r="C9" s="48" t="s">
        <v>23</v>
      </c>
      <c r="D9" s="48">
        <f>SUM(D5:D8)</f>
        <v>0</v>
      </c>
      <c r="E9" s="48">
        <f>SUM(E5:E8)</f>
        <v>0</v>
      </c>
      <c r="F9" s="48">
        <f>SUM(F5:F8)</f>
        <v>0</v>
      </c>
      <c r="I9" s="10" t="s">
        <v>33</v>
      </c>
      <c r="J9" s="47">
        <f>D16</f>
        <v>0</v>
      </c>
      <c r="K9" s="5">
        <f>IF(D$1=1,L9,M9)</f>
        <v>0</v>
      </c>
      <c r="L9" s="15">
        <f t="shared" si="0"/>
        <v>0</v>
      </c>
      <c r="M9" s="15">
        <f>IF(J9&lt;15,0,IF(J9&lt;30,1,IF(MOD(J9/30,1)&lt;1/3,ROUNDDOWN(J9/30,0),ROUNDUP(J9/30,0))))</f>
        <v>0</v>
      </c>
    </row>
    <row r="10" spans="1:13" x14ac:dyDescent="0.55000000000000004">
      <c r="I10" s="10" t="s">
        <v>34</v>
      </c>
      <c r="J10" s="47">
        <f>E16</f>
        <v>0</v>
      </c>
      <c r="K10" s="5">
        <f>IF(D$1=1,L10,M10)</f>
        <v>0</v>
      </c>
      <c r="L10" s="15">
        <f t="shared" si="0"/>
        <v>0</v>
      </c>
      <c r="M10" s="15">
        <f>IF(J10&lt;15,0,IF(J10&lt;30,1,IF(MOD(J10/30,1)&lt;1/3,ROUNDDOWN(J10/30,0),ROUNDUP(J10/30,0))))</f>
        <v>0</v>
      </c>
    </row>
    <row r="11" spans="1:13" x14ac:dyDescent="0.55000000000000004">
      <c r="B11" s="6" t="s">
        <v>42</v>
      </c>
      <c r="C11" s="6" t="s">
        <v>43</v>
      </c>
      <c r="D11" s="6" t="s">
        <v>33</v>
      </c>
      <c r="E11" s="6" t="s">
        <v>34</v>
      </c>
      <c r="I11" s="13" t="s">
        <v>36</v>
      </c>
      <c r="J11" s="50">
        <f>SUM(J9:J10)</f>
        <v>0</v>
      </c>
      <c r="K11" s="8">
        <f>SUM(K9:K10)</f>
        <v>0</v>
      </c>
      <c r="L11" s="16">
        <f>SUM(L9:L10)</f>
        <v>0</v>
      </c>
      <c r="M11" s="16">
        <f>SUM(M9:M10)</f>
        <v>0</v>
      </c>
    </row>
    <row r="12" spans="1:13" x14ac:dyDescent="0.55000000000000004">
      <c r="B12" s="5">
        <v>1</v>
      </c>
      <c r="C12" s="5" t="s">
        <v>110</v>
      </c>
      <c r="D12" s="49"/>
      <c r="E12" s="49"/>
      <c r="J12" s="8" t="s">
        <v>82</v>
      </c>
      <c r="K12" s="8">
        <f>SUM(K8,K11)</f>
        <v>0</v>
      </c>
      <c r="L12" s="18" t="s">
        <v>83</v>
      </c>
    </row>
    <row r="13" spans="1:13" x14ac:dyDescent="0.55000000000000004">
      <c r="B13" s="5">
        <v>2</v>
      </c>
      <c r="C13" s="5" t="s">
        <v>111</v>
      </c>
      <c r="D13" s="49"/>
      <c r="E13" s="49"/>
    </row>
    <row r="14" spans="1:13" x14ac:dyDescent="0.55000000000000004">
      <c r="B14" s="5">
        <v>3</v>
      </c>
      <c r="C14" s="5" t="s">
        <v>178</v>
      </c>
      <c r="D14" s="49"/>
      <c r="E14" s="49"/>
      <c r="J14" s="12" t="s">
        <v>98</v>
      </c>
    </row>
    <row r="15" spans="1:13" x14ac:dyDescent="0.55000000000000004">
      <c r="B15" s="5">
        <v>4</v>
      </c>
      <c r="C15" s="5" t="s">
        <v>50</v>
      </c>
      <c r="D15" s="49"/>
      <c r="E15" s="49"/>
      <c r="J15" s="11" t="s">
        <v>40</v>
      </c>
      <c r="K15" s="14">
        <f>21*K8/18</f>
        <v>0</v>
      </c>
    </row>
    <row r="16" spans="1:13" x14ac:dyDescent="0.55000000000000004">
      <c r="B16" s="48"/>
      <c r="C16" s="48" t="s">
        <v>23</v>
      </c>
      <c r="D16" s="48">
        <f>SUM(D12:D15)</f>
        <v>0</v>
      </c>
      <c r="E16" s="48">
        <f>SUM(E12:E15)</f>
        <v>0</v>
      </c>
      <c r="J16" s="11" t="s">
        <v>41</v>
      </c>
      <c r="K16" s="14">
        <f>25*K11/15</f>
        <v>0</v>
      </c>
    </row>
    <row r="17" s="1" customFormat="1" x14ac:dyDescent="0.55000000000000004"/>
    <row r="18" s="1" customFormat="1" x14ac:dyDescent="0.55000000000000004"/>
    <row r="19" s="1" customFormat="1" x14ac:dyDescent="0.55000000000000004"/>
    <row r="20" s="1" customFormat="1" x14ac:dyDescent="0.55000000000000004"/>
    <row r="21" s="1" customFormat="1" x14ac:dyDescent="0.55000000000000004"/>
    <row r="22" s="1" customFormat="1" x14ac:dyDescent="0.55000000000000004"/>
    <row r="23" s="1" customFormat="1" x14ac:dyDescent="0.55000000000000004"/>
    <row r="24" s="1" customFormat="1" x14ac:dyDescent="0.55000000000000004"/>
    <row r="25" s="1" customFormat="1" x14ac:dyDescent="0.55000000000000004"/>
    <row r="26" s="1" customFormat="1" x14ac:dyDescent="0.55000000000000004"/>
    <row r="27" s="1" customFormat="1" x14ac:dyDescent="0.55000000000000004"/>
    <row r="28" s="1" customFormat="1" x14ac:dyDescent="0.55000000000000004"/>
    <row r="29" s="1" customFormat="1" x14ac:dyDescent="0.55000000000000004"/>
    <row r="30" s="1" customFormat="1" x14ac:dyDescent="0.55000000000000004"/>
    <row r="31" s="1" customFormat="1" x14ac:dyDescent="0.55000000000000004"/>
    <row r="32" s="1" customFormat="1" x14ac:dyDescent="0.55000000000000004"/>
    <row r="33" s="1" customFormat="1" x14ac:dyDescent="0.55000000000000004"/>
    <row r="34" s="1" customFormat="1" x14ac:dyDescent="0.55000000000000004"/>
    <row r="35" s="1" customFormat="1" x14ac:dyDescent="0.55000000000000004"/>
    <row r="36" s="1" customFormat="1" x14ac:dyDescent="0.55000000000000004"/>
    <row r="37" s="1" customFormat="1" x14ac:dyDescent="0.55000000000000004"/>
    <row r="38" s="1" customFormat="1" x14ac:dyDescent="0.55000000000000004"/>
    <row r="39" s="1" customFormat="1" x14ac:dyDescent="0.55000000000000004"/>
    <row r="40" s="1" customFormat="1" x14ac:dyDescent="0.55000000000000004"/>
    <row r="41" s="1" customFormat="1" x14ac:dyDescent="0.55000000000000004"/>
    <row r="42" s="1" customFormat="1" x14ac:dyDescent="0.55000000000000004"/>
    <row r="43" s="1" customFormat="1" x14ac:dyDescent="0.55000000000000004"/>
    <row r="44" s="1" customFormat="1" x14ac:dyDescent="0.55000000000000004"/>
    <row r="45" s="1" customFormat="1" x14ac:dyDescent="0.55000000000000004"/>
    <row r="46" s="1" customFormat="1" x14ac:dyDescent="0.55000000000000004"/>
  </sheetData>
  <sheetProtection password="CC41" sheet="1" objects="1" scenarios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workbookViewId="0">
      <selection activeCell="D5" sqref="D5"/>
    </sheetView>
  </sheetViews>
  <sheetFormatPr defaultRowHeight="24" x14ac:dyDescent="0.55000000000000004"/>
  <cols>
    <col min="1" max="1" width="9" style="1"/>
    <col min="2" max="2" width="5.75" style="1" customWidth="1"/>
    <col min="3" max="3" width="29.75" style="1" customWidth="1"/>
    <col min="4" max="4" width="8.625" style="1" customWidth="1"/>
    <col min="5" max="5" width="9.125" style="1" customWidth="1"/>
    <col min="6" max="8" width="9" style="1"/>
    <col min="9" max="9" width="18.25" style="1" customWidth="1"/>
    <col min="10" max="10" width="13.25" style="1" bestFit="1" customWidth="1"/>
    <col min="11" max="11" width="14.125" style="1" bestFit="1" customWidth="1"/>
    <col min="12" max="13" width="9" style="9"/>
    <col min="14" max="16384" width="9" style="1"/>
  </cols>
  <sheetData>
    <row r="1" spans="1:13" x14ac:dyDescent="0.55000000000000004">
      <c r="A1" s="19" t="s">
        <v>27</v>
      </c>
      <c r="B1" s="20"/>
      <c r="C1" s="2">
        <v>1</v>
      </c>
      <c r="D1" s="3">
        <f>IF(ข้อมูลทั่วไป!G14=1,1,0)</f>
        <v>1</v>
      </c>
      <c r="E1" s="18" t="s">
        <v>51</v>
      </c>
    </row>
    <row r="2" spans="1:13" x14ac:dyDescent="0.55000000000000004">
      <c r="A2" s="1" t="s">
        <v>176</v>
      </c>
    </row>
    <row r="4" spans="1:13" x14ac:dyDescent="0.55000000000000004">
      <c r="B4" s="6" t="s">
        <v>42</v>
      </c>
      <c r="C4" s="6" t="s">
        <v>43</v>
      </c>
      <c r="D4" s="6" t="s">
        <v>30</v>
      </c>
      <c r="E4" s="6" t="s">
        <v>31</v>
      </c>
      <c r="F4" s="6" t="s">
        <v>32</v>
      </c>
      <c r="I4" s="6" t="s">
        <v>29</v>
      </c>
      <c r="J4" s="8" t="s">
        <v>37</v>
      </c>
      <c r="K4" s="8" t="s">
        <v>38</v>
      </c>
    </row>
    <row r="5" spans="1:13" x14ac:dyDescent="0.55000000000000004">
      <c r="B5" s="5">
        <v>1</v>
      </c>
      <c r="C5" s="5" t="s">
        <v>112</v>
      </c>
      <c r="D5" s="49"/>
      <c r="E5" s="49"/>
      <c r="F5" s="49"/>
      <c r="I5" s="10" t="s">
        <v>30</v>
      </c>
      <c r="J5" s="47">
        <f>D7</f>
        <v>0</v>
      </c>
      <c r="K5" s="5">
        <f>IF(D$1=1,L5,M5)</f>
        <v>0</v>
      </c>
      <c r="L5" s="15">
        <f>IF(J5&lt;1,0,IF(J5&lt;40,1,IF(MOD(J5/40,1)&lt;1/4,ROUNDDOWN(J5/40,0),ROUNDUP(J5/40,0))))</f>
        <v>0</v>
      </c>
      <c r="M5" s="15">
        <f>IF(J5&lt;15,0,IF(J5&lt;40,1,IF(MOD(J5/40,1)&lt;1/4,ROUNDDOWN(J5/40,0),ROUNDUP(J5/40,0))))</f>
        <v>0</v>
      </c>
    </row>
    <row r="6" spans="1:13" x14ac:dyDescent="0.55000000000000004">
      <c r="B6" s="5">
        <v>2</v>
      </c>
      <c r="C6" s="5" t="s">
        <v>50</v>
      </c>
      <c r="D6" s="49"/>
      <c r="E6" s="49"/>
      <c r="F6" s="49"/>
      <c r="I6" s="10" t="s">
        <v>31</v>
      </c>
      <c r="J6" s="47">
        <f>E7</f>
        <v>0</v>
      </c>
      <c r="K6" s="5">
        <f>IF(D$1=1,L6,M6)</f>
        <v>0</v>
      </c>
      <c r="L6" s="15">
        <f>IF(J6&lt;1,0,IF(J6&lt;40,1,IF(MOD(J6/40,1)&lt;1/4,ROUNDDOWN(J6/40,0),ROUNDUP(J6/40,0))))</f>
        <v>0</v>
      </c>
      <c r="M6" s="15">
        <f>IF(J6&lt;15,0,IF(J6&lt;40,1,IF(MOD(J6/40,1)&lt;1/4,ROUNDDOWN(J6/40,0),ROUNDUP(J6/40,0))))</f>
        <v>0</v>
      </c>
    </row>
    <row r="7" spans="1:13" x14ac:dyDescent="0.55000000000000004">
      <c r="B7" s="51"/>
      <c r="C7" s="51" t="s">
        <v>23</v>
      </c>
      <c r="D7" s="51">
        <f>SUM(D5:D6)</f>
        <v>0</v>
      </c>
      <c r="E7" s="51">
        <f>SUM(E5:E6)</f>
        <v>0</v>
      </c>
      <c r="F7" s="51">
        <f>SUM(F5:F6)</f>
        <v>0</v>
      </c>
      <c r="I7" s="10" t="s">
        <v>32</v>
      </c>
      <c r="J7" s="47">
        <f>F7</f>
        <v>0</v>
      </c>
      <c r="K7" s="5">
        <f>IF(D$1=1,L7,M7)</f>
        <v>0</v>
      </c>
      <c r="L7" s="15">
        <f>IF(J7&lt;1,0,IF(J7&lt;40,1,IF(MOD(J7/40,1)&lt;1/4,ROUNDDOWN(J7/40,0),ROUNDUP(J7/40,0))))</f>
        <v>0</v>
      </c>
      <c r="M7" s="15">
        <f>IF(J7&lt;15,0,IF(J7&lt;40,1,IF(MOD(J7/40,1)&lt;1/4,ROUNDDOWN(J7/40,0),ROUNDUP(J7/40,0))))</f>
        <v>0</v>
      </c>
    </row>
    <row r="8" spans="1:13" x14ac:dyDescent="0.55000000000000004">
      <c r="I8" s="13" t="s">
        <v>35</v>
      </c>
      <c r="J8" s="50">
        <f>SUM(J5:J7)</f>
        <v>0</v>
      </c>
      <c r="K8" s="8">
        <f>SUM(K5:K7)</f>
        <v>0</v>
      </c>
      <c r="L8" s="16">
        <f>SUM(L5:L7)</f>
        <v>0</v>
      </c>
      <c r="M8" s="16">
        <f>SUM(M5:M7)</f>
        <v>0</v>
      </c>
    </row>
    <row r="9" spans="1:13" x14ac:dyDescent="0.55000000000000004">
      <c r="B9" s="6" t="s">
        <v>42</v>
      </c>
      <c r="C9" s="6" t="s">
        <v>43</v>
      </c>
      <c r="D9" s="6" t="s">
        <v>33</v>
      </c>
      <c r="E9" s="6" t="s">
        <v>34</v>
      </c>
      <c r="I9" s="10" t="s">
        <v>33</v>
      </c>
      <c r="J9" s="47">
        <f>D12</f>
        <v>0</v>
      </c>
      <c r="K9" s="5">
        <f>IF(D$1=1,L9,M9)</f>
        <v>0</v>
      </c>
      <c r="L9" s="15">
        <f>IF(J9&lt;1,0,IF(J9&lt;30,1,IF(MOD(J9/30,1)&lt;1/3,ROUNDDOWN(J9/30,0),ROUNDUP(J9/30,0))))</f>
        <v>0</v>
      </c>
      <c r="M9" s="15">
        <f>IF(J9&lt;15,0,IF(J9&lt;30,1,IF(MOD(J9/30,1)&lt;1/3,ROUNDDOWN(J9/30,0),ROUNDUP(J9/30,0))))</f>
        <v>0</v>
      </c>
    </row>
    <row r="10" spans="1:13" x14ac:dyDescent="0.55000000000000004">
      <c r="B10" s="5">
        <v>1</v>
      </c>
      <c r="C10" s="5" t="s">
        <v>112</v>
      </c>
      <c r="D10" s="49"/>
      <c r="E10" s="49"/>
      <c r="I10" s="10" t="s">
        <v>34</v>
      </c>
      <c r="J10" s="47">
        <f>E12</f>
        <v>0</v>
      </c>
      <c r="K10" s="5">
        <f>IF(D$1=1,L10,M10)</f>
        <v>0</v>
      </c>
      <c r="L10" s="15">
        <f>IF(J10&lt;1,0,IF(J10&lt;30,1,IF(MOD(J10/40,1)&lt;1/3,ROUNDDOWN(J10/30,0),ROUNDUP(J10/30,0))))</f>
        <v>0</v>
      </c>
      <c r="M10" s="15">
        <f>IF(J10&lt;15,0,IF(J10&lt;30,1,IF(MOD(J10/30,1)&lt;1/3,ROUNDDOWN(J10/30,0),ROUNDUP(J10/30,0))))</f>
        <v>0</v>
      </c>
    </row>
    <row r="11" spans="1:13" x14ac:dyDescent="0.55000000000000004">
      <c r="B11" s="5">
        <v>2</v>
      </c>
      <c r="C11" s="5" t="s">
        <v>50</v>
      </c>
      <c r="D11" s="49"/>
      <c r="E11" s="49"/>
      <c r="I11" s="13" t="s">
        <v>36</v>
      </c>
      <c r="J11" s="8">
        <f>SUM(J9:J10)</f>
        <v>0</v>
      </c>
      <c r="K11" s="8">
        <f>SUM(K9:K10)</f>
        <v>0</v>
      </c>
      <c r="L11" s="16">
        <f>SUM(L9:L10)</f>
        <v>0</v>
      </c>
      <c r="M11" s="16">
        <f>SUM(M9:M10)</f>
        <v>0</v>
      </c>
    </row>
    <row r="12" spans="1:13" x14ac:dyDescent="0.55000000000000004">
      <c r="B12" s="51"/>
      <c r="C12" s="51" t="s">
        <v>23</v>
      </c>
      <c r="D12" s="51">
        <f>SUM(D10:D11)</f>
        <v>0</v>
      </c>
      <c r="E12" s="51">
        <f>SUM(E10:E11)</f>
        <v>0</v>
      </c>
    </row>
    <row r="14" spans="1:13" x14ac:dyDescent="0.55000000000000004">
      <c r="I14" s="12" t="s">
        <v>39</v>
      </c>
    </row>
    <row r="15" spans="1:13" x14ac:dyDescent="0.55000000000000004">
      <c r="J15" s="11" t="s">
        <v>40</v>
      </c>
      <c r="K15" s="14">
        <f>21*K8/18</f>
        <v>0</v>
      </c>
    </row>
    <row r="16" spans="1:13" x14ac:dyDescent="0.55000000000000004">
      <c r="J16" s="11" t="s">
        <v>41</v>
      </c>
      <c r="K16" s="14">
        <f>25*K11/15</f>
        <v>0</v>
      </c>
    </row>
  </sheetData>
  <sheetProtection password="CC41" sheet="1" objects="1" scenarios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50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24" x14ac:dyDescent="0.55000000000000004"/>
  <cols>
    <col min="1" max="1" width="4" style="1" customWidth="1"/>
    <col min="2" max="2" width="5.75" style="1" customWidth="1"/>
    <col min="3" max="3" width="27.375" style="1" customWidth="1"/>
    <col min="4" max="4" width="10.875" style="1" customWidth="1"/>
    <col min="5" max="6" width="6.375" style="1" customWidth="1"/>
    <col min="7" max="7" width="6.625" style="1" customWidth="1"/>
    <col min="8" max="8" width="6.25" style="1" customWidth="1"/>
    <col min="9" max="9" width="5.875" style="1" customWidth="1"/>
    <col min="10" max="11" width="6" style="1" bestFit="1" customWidth="1"/>
    <col min="12" max="13" width="6" style="9" bestFit="1" customWidth="1"/>
    <col min="14" max="29" width="7" style="1" bestFit="1" customWidth="1"/>
    <col min="30" max="16384" width="9" style="1"/>
  </cols>
  <sheetData>
    <row r="1" spans="1:29" x14ac:dyDescent="0.55000000000000004">
      <c r="A1" s="19" t="s">
        <v>27</v>
      </c>
      <c r="B1" s="20"/>
      <c r="C1" s="2">
        <v>6</v>
      </c>
      <c r="D1" s="3">
        <f>IF(ข้อมูลทั่วไป!G14=6,1,0)</f>
        <v>0</v>
      </c>
      <c r="E1" s="18" t="s">
        <v>51</v>
      </c>
      <c r="L1" s="1"/>
      <c r="M1" s="1"/>
      <c r="N1" s="9"/>
      <c r="O1" s="9"/>
      <c r="P1" s="27" t="s">
        <v>143</v>
      </c>
      <c r="Q1" s="50">
        <f>คำนวณ!AE501/828</f>
        <v>0</v>
      </c>
      <c r="T1" s="11" t="s">
        <v>163</v>
      </c>
      <c r="U1" s="1">
        <f>ROUND(คำนวณ!AE501/1080,0)</f>
        <v>0</v>
      </c>
    </row>
    <row r="2" spans="1:29" x14ac:dyDescent="0.55000000000000004">
      <c r="A2" s="1" t="s">
        <v>177</v>
      </c>
      <c r="L2" s="1"/>
      <c r="M2" s="1"/>
    </row>
    <row r="3" spans="1:29" x14ac:dyDescent="0.55000000000000004">
      <c r="B3" s="103" t="s">
        <v>42</v>
      </c>
      <c r="C3" s="103" t="s">
        <v>121</v>
      </c>
      <c r="D3" s="101" t="s">
        <v>114</v>
      </c>
      <c r="E3" s="104" t="str">
        <f>"จำนวนผู้เรียนในปีการศึกษา พ.ศ. "&amp;+ข้อมูลทั่วไป!C4</f>
        <v>จำนวนผู้เรียนในปีการศึกษา พ.ศ. 2557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6"/>
    </row>
    <row r="4" spans="1:29" ht="41.25" customHeight="1" x14ac:dyDescent="0.55000000000000004">
      <c r="B4" s="103"/>
      <c r="C4" s="103"/>
      <c r="D4" s="102"/>
      <c r="E4" s="24" t="s">
        <v>115</v>
      </c>
      <c r="F4" s="24" t="s">
        <v>116</v>
      </c>
      <c r="G4" s="24" t="s">
        <v>117</v>
      </c>
      <c r="H4" s="24" t="s">
        <v>118</v>
      </c>
      <c r="I4" s="24" t="s">
        <v>119</v>
      </c>
      <c r="J4" s="24" t="s">
        <v>120</v>
      </c>
      <c r="K4" s="25" t="s">
        <v>122</v>
      </c>
      <c r="L4" s="25" t="s">
        <v>123</v>
      </c>
      <c r="M4" s="25" t="s">
        <v>124</v>
      </c>
      <c r="N4" s="25" t="s">
        <v>125</v>
      </c>
      <c r="O4" s="25" t="s">
        <v>126</v>
      </c>
      <c r="P4" s="25" t="s">
        <v>127</v>
      </c>
      <c r="Q4" s="25" t="s">
        <v>129</v>
      </c>
      <c r="R4" s="25" t="s">
        <v>130</v>
      </c>
      <c r="S4" s="25" t="s">
        <v>131</v>
      </c>
      <c r="T4" s="25" t="s">
        <v>132</v>
      </c>
      <c r="U4" s="25" t="s">
        <v>133</v>
      </c>
      <c r="V4" s="25" t="s">
        <v>134</v>
      </c>
      <c r="W4" s="25" t="s">
        <v>135</v>
      </c>
      <c r="X4" s="25" t="s">
        <v>136</v>
      </c>
      <c r="Y4" s="25" t="s">
        <v>137</v>
      </c>
      <c r="Z4" s="25" t="s">
        <v>138</v>
      </c>
      <c r="AA4" s="25" t="s">
        <v>139</v>
      </c>
      <c r="AB4" s="25" t="s">
        <v>140</v>
      </c>
      <c r="AC4" s="25" t="s">
        <v>141</v>
      </c>
    </row>
    <row r="5" spans="1:29" x14ac:dyDescent="0.55000000000000004">
      <c r="B5" s="5">
        <v>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55000000000000004">
      <c r="B6" s="5">
        <v>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x14ac:dyDescent="0.55000000000000004">
      <c r="B7" s="5">
        <v>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x14ac:dyDescent="0.55000000000000004">
      <c r="B8" s="5">
        <v>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x14ac:dyDescent="0.55000000000000004">
      <c r="B9" s="5">
        <v>5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x14ac:dyDescent="0.55000000000000004">
      <c r="B10" s="5">
        <v>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x14ac:dyDescent="0.55000000000000004">
      <c r="B11" s="5">
        <v>7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x14ac:dyDescent="0.55000000000000004">
      <c r="B12" s="5">
        <v>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x14ac:dyDescent="0.55000000000000004">
      <c r="B13" s="5">
        <v>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x14ac:dyDescent="0.55000000000000004">
      <c r="B14" s="5">
        <v>10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x14ac:dyDescent="0.55000000000000004">
      <c r="B15" s="5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x14ac:dyDescent="0.55000000000000004">
      <c r="B16" s="5">
        <v>12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2:29" x14ac:dyDescent="0.55000000000000004">
      <c r="B17" s="5">
        <v>13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</row>
    <row r="18" spans="2:29" x14ac:dyDescent="0.55000000000000004">
      <c r="B18" s="5">
        <v>14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2:29" x14ac:dyDescent="0.55000000000000004">
      <c r="B19" s="5">
        <v>15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2:29" x14ac:dyDescent="0.55000000000000004">
      <c r="B20" s="5">
        <v>16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  <row r="21" spans="2:29" x14ac:dyDescent="0.55000000000000004">
      <c r="B21" s="5">
        <v>17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spans="2:29" x14ac:dyDescent="0.55000000000000004">
      <c r="B22" s="5">
        <v>18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</row>
    <row r="23" spans="2:29" x14ac:dyDescent="0.55000000000000004">
      <c r="B23" s="5">
        <v>19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</row>
    <row r="24" spans="2:29" x14ac:dyDescent="0.55000000000000004">
      <c r="B24" s="5">
        <v>20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</row>
    <row r="25" spans="2:29" x14ac:dyDescent="0.55000000000000004">
      <c r="B25" s="5">
        <v>21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</row>
    <row r="26" spans="2:29" x14ac:dyDescent="0.55000000000000004">
      <c r="B26" s="5">
        <v>22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2:29" x14ac:dyDescent="0.55000000000000004">
      <c r="B27" s="5">
        <v>23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</row>
    <row r="28" spans="2:29" x14ac:dyDescent="0.55000000000000004">
      <c r="B28" s="5">
        <v>24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</row>
    <row r="29" spans="2:29" x14ac:dyDescent="0.55000000000000004">
      <c r="B29" s="5">
        <v>25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</row>
    <row r="30" spans="2:29" x14ac:dyDescent="0.55000000000000004">
      <c r="B30" s="5">
        <v>26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2:29" x14ac:dyDescent="0.55000000000000004">
      <c r="B31" s="5">
        <v>27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2:29" x14ac:dyDescent="0.55000000000000004">
      <c r="B32" s="5">
        <v>28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2:29" x14ac:dyDescent="0.55000000000000004">
      <c r="B33" s="5">
        <v>29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</row>
    <row r="34" spans="2:29" x14ac:dyDescent="0.55000000000000004">
      <c r="B34" s="5">
        <v>30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</row>
    <row r="35" spans="2:29" x14ac:dyDescent="0.55000000000000004">
      <c r="B35" s="5">
        <v>31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</row>
    <row r="36" spans="2:29" x14ac:dyDescent="0.55000000000000004">
      <c r="B36" s="5">
        <v>32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</row>
    <row r="37" spans="2:29" x14ac:dyDescent="0.55000000000000004">
      <c r="B37" s="5">
        <v>33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</row>
    <row r="38" spans="2:29" x14ac:dyDescent="0.55000000000000004">
      <c r="B38" s="5">
        <v>34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</row>
    <row r="39" spans="2:29" x14ac:dyDescent="0.55000000000000004">
      <c r="B39" s="5">
        <v>35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2:29" x14ac:dyDescent="0.55000000000000004">
      <c r="B40" s="5">
        <v>36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  <row r="41" spans="2:29" x14ac:dyDescent="0.55000000000000004">
      <c r="B41" s="5">
        <v>37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</row>
    <row r="42" spans="2:29" x14ac:dyDescent="0.55000000000000004">
      <c r="B42" s="5">
        <v>38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</row>
    <row r="43" spans="2:29" x14ac:dyDescent="0.55000000000000004">
      <c r="B43" s="5">
        <v>39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</row>
    <row r="44" spans="2:29" x14ac:dyDescent="0.55000000000000004">
      <c r="B44" s="5">
        <v>40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</row>
    <row r="45" spans="2:29" x14ac:dyDescent="0.55000000000000004">
      <c r="B45" s="5">
        <v>41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</row>
    <row r="46" spans="2:29" x14ac:dyDescent="0.55000000000000004">
      <c r="B46" s="5">
        <v>42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</row>
    <row r="47" spans="2:29" x14ac:dyDescent="0.55000000000000004">
      <c r="B47" s="5">
        <v>43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</row>
    <row r="48" spans="2:29" x14ac:dyDescent="0.55000000000000004">
      <c r="B48" s="5">
        <v>44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</row>
    <row r="49" spans="2:29" x14ac:dyDescent="0.55000000000000004">
      <c r="B49" s="5">
        <v>45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</row>
    <row r="50" spans="2:29" x14ac:dyDescent="0.55000000000000004">
      <c r="B50" s="5">
        <v>46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</row>
    <row r="51" spans="2:29" x14ac:dyDescent="0.55000000000000004">
      <c r="B51" s="5">
        <v>47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</row>
    <row r="52" spans="2:29" x14ac:dyDescent="0.55000000000000004">
      <c r="B52" s="5">
        <v>48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</row>
    <row r="53" spans="2:29" x14ac:dyDescent="0.55000000000000004">
      <c r="B53" s="5">
        <v>49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</row>
    <row r="54" spans="2:29" x14ac:dyDescent="0.55000000000000004">
      <c r="B54" s="5">
        <v>50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</row>
    <row r="55" spans="2:29" x14ac:dyDescent="0.55000000000000004">
      <c r="B55" s="5">
        <v>51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</row>
    <row r="56" spans="2:29" x14ac:dyDescent="0.55000000000000004">
      <c r="B56" s="5">
        <v>52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</row>
    <row r="57" spans="2:29" x14ac:dyDescent="0.55000000000000004">
      <c r="B57" s="5">
        <v>53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</row>
    <row r="58" spans="2:29" x14ac:dyDescent="0.55000000000000004">
      <c r="B58" s="5">
        <v>54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</row>
    <row r="59" spans="2:29" x14ac:dyDescent="0.55000000000000004">
      <c r="B59" s="5">
        <v>55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</row>
    <row r="60" spans="2:29" x14ac:dyDescent="0.55000000000000004">
      <c r="B60" s="5">
        <v>56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</row>
    <row r="61" spans="2:29" x14ac:dyDescent="0.55000000000000004">
      <c r="B61" s="5">
        <v>57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</row>
    <row r="62" spans="2:29" x14ac:dyDescent="0.55000000000000004">
      <c r="B62" s="5">
        <v>58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</row>
    <row r="63" spans="2:29" x14ac:dyDescent="0.55000000000000004">
      <c r="B63" s="5">
        <v>59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</row>
    <row r="64" spans="2:29" x14ac:dyDescent="0.55000000000000004">
      <c r="B64" s="5">
        <v>60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</row>
    <row r="65" spans="2:29" x14ac:dyDescent="0.55000000000000004">
      <c r="B65" s="5">
        <v>61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</row>
    <row r="66" spans="2:29" x14ac:dyDescent="0.55000000000000004">
      <c r="B66" s="5">
        <v>62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</row>
    <row r="67" spans="2:29" x14ac:dyDescent="0.55000000000000004">
      <c r="B67" s="5">
        <v>63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</row>
    <row r="68" spans="2:29" x14ac:dyDescent="0.55000000000000004">
      <c r="B68" s="5">
        <v>64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</row>
    <row r="69" spans="2:29" x14ac:dyDescent="0.55000000000000004">
      <c r="B69" s="5">
        <v>65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</row>
    <row r="70" spans="2:29" x14ac:dyDescent="0.55000000000000004">
      <c r="B70" s="5">
        <v>66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</row>
    <row r="71" spans="2:29" x14ac:dyDescent="0.55000000000000004">
      <c r="B71" s="5">
        <v>67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</row>
    <row r="72" spans="2:29" x14ac:dyDescent="0.55000000000000004">
      <c r="B72" s="5">
        <v>68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</row>
    <row r="73" spans="2:29" x14ac:dyDescent="0.55000000000000004">
      <c r="B73" s="5">
        <v>69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</row>
    <row r="74" spans="2:29" x14ac:dyDescent="0.55000000000000004">
      <c r="B74" s="5">
        <v>70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</row>
    <row r="75" spans="2:29" x14ac:dyDescent="0.55000000000000004">
      <c r="B75" s="5">
        <v>71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</row>
    <row r="76" spans="2:29" x14ac:dyDescent="0.55000000000000004">
      <c r="B76" s="5">
        <v>72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</row>
    <row r="77" spans="2:29" x14ac:dyDescent="0.55000000000000004">
      <c r="B77" s="5">
        <v>73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</row>
    <row r="78" spans="2:29" x14ac:dyDescent="0.55000000000000004">
      <c r="B78" s="5">
        <v>74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</row>
    <row r="79" spans="2:29" x14ac:dyDescent="0.55000000000000004">
      <c r="B79" s="5">
        <v>75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</row>
    <row r="80" spans="2:29" x14ac:dyDescent="0.55000000000000004">
      <c r="B80" s="5">
        <v>76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</row>
    <row r="81" spans="2:29" x14ac:dyDescent="0.55000000000000004">
      <c r="B81" s="5">
        <v>77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</row>
    <row r="82" spans="2:29" x14ac:dyDescent="0.55000000000000004">
      <c r="B82" s="5">
        <v>78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</row>
    <row r="83" spans="2:29" x14ac:dyDescent="0.55000000000000004">
      <c r="B83" s="5">
        <v>79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</row>
    <row r="84" spans="2:29" x14ac:dyDescent="0.55000000000000004">
      <c r="B84" s="5">
        <v>80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</row>
    <row r="85" spans="2:29" x14ac:dyDescent="0.55000000000000004">
      <c r="B85" s="5">
        <v>81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</row>
    <row r="86" spans="2:29" x14ac:dyDescent="0.55000000000000004">
      <c r="B86" s="5">
        <v>82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</row>
    <row r="87" spans="2:29" x14ac:dyDescent="0.55000000000000004">
      <c r="B87" s="5">
        <v>83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</row>
    <row r="88" spans="2:29" x14ac:dyDescent="0.55000000000000004">
      <c r="B88" s="5">
        <v>84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</row>
    <row r="89" spans="2:29" x14ac:dyDescent="0.55000000000000004">
      <c r="B89" s="5">
        <v>85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</row>
    <row r="90" spans="2:29" x14ac:dyDescent="0.55000000000000004">
      <c r="B90" s="5">
        <v>86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</row>
    <row r="91" spans="2:29" x14ac:dyDescent="0.55000000000000004">
      <c r="B91" s="5">
        <v>87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</row>
    <row r="92" spans="2:29" x14ac:dyDescent="0.55000000000000004">
      <c r="B92" s="5">
        <v>88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</row>
    <row r="93" spans="2:29" x14ac:dyDescent="0.55000000000000004">
      <c r="B93" s="5">
        <v>89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</row>
    <row r="94" spans="2:29" x14ac:dyDescent="0.55000000000000004">
      <c r="B94" s="5">
        <v>90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</row>
    <row r="95" spans="2:29" x14ac:dyDescent="0.55000000000000004">
      <c r="B95" s="5">
        <v>91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</row>
    <row r="96" spans="2:29" x14ac:dyDescent="0.55000000000000004">
      <c r="B96" s="5">
        <v>92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</row>
    <row r="97" spans="2:29" x14ac:dyDescent="0.55000000000000004">
      <c r="B97" s="5">
        <v>93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</row>
    <row r="98" spans="2:29" x14ac:dyDescent="0.55000000000000004">
      <c r="B98" s="5">
        <v>94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</row>
    <row r="99" spans="2:29" x14ac:dyDescent="0.55000000000000004">
      <c r="B99" s="5">
        <v>95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</row>
    <row r="100" spans="2:29" x14ac:dyDescent="0.55000000000000004">
      <c r="B100" s="5">
        <v>96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</row>
    <row r="101" spans="2:29" x14ac:dyDescent="0.55000000000000004">
      <c r="B101" s="5">
        <v>97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</row>
    <row r="102" spans="2:29" x14ac:dyDescent="0.55000000000000004">
      <c r="B102" s="5">
        <v>98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</row>
    <row r="103" spans="2:29" x14ac:dyDescent="0.55000000000000004">
      <c r="B103" s="5">
        <v>99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</row>
    <row r="104" spans="2:29" x14ac:dyDescent="0.55000000000000004">
      <c r="B104" s="5">
        <v>100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</row>
    <row r="105" spans="2:29" x14ac:dyDescent="0.55000000000000004">
      <c r="B105" s="5">
        <v>101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</row>
    <row r="106" spans="2:29" x14ac:dyDescent="0.55000000000000004">
      <c r="B106" s="5">
        <v>102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</row>
    <row r="107" spans="2:29" x14ac:dyDescent="0.55000000000000004">
      <c r="B107" s="5">
        <v>103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</row>
    <row r="108" spans="2:29" x14ac:dyDescent="0.55000000000000004">
      <c r="B108" s="5">
        <v>104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</row>
    <row r="109" spans="2:29" x14ac:dyDescent="0.55000000000000004">
      <c r="B109" s="5">
        <v>105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</row>
    <row r="110" spans="2:29" x14ac:dyDescent="0.55000000000000004">
      <c r="B110" s="5">
        <v>106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</row>
    <row r="111" spans="2:29" x14ac:dyDescent="0.55000000000000004">
      <c r="B111" s="5">
        <v>107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</row>
    <row r="112" spans="2:29" x14ac:dyDescent="0.55000000000000004">
      <c r="B112" s="5">
        <v>108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</row>
    <row r="113" spans="2:29" x14ac:dyDescent="0.55000000000000004">
      <c r="B113" s="5">
        <v>109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</row>
    <row r="114" spans="2:29" x14ac:dyDescent="0.55000000000000004">
      <c r="B114" s="5">
        <v>110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</row>
    <row r="115" spans="2:29" x14ac:dyDescent="0.55000000000000004">
      <c r="B115" s="5">
        <v>111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</row>
    <row r="116" spans="2:29" x14ac:dyDescent="0.55000000000000004">
      <c r="B116" s="5">
        <v>112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</row>
    <row r="117" spans="2:29" x14ac:dyDescent="0.55000000000000004">
      <c r="B117" s="5">
        <v>113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</row>
    <row r="118" spans="2:29" x14ac:dyDescent="0.55000000000000004">
      <c r="B118" s="5">
        <v>114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</row>
    <row r="119" spans="2:29" x14ac:dyDescent="0.55000000000000004">
      <c r="B119" s="5">
        <v>115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</row>
    <row r="120" spans="2:29" x14ac:dyDescent="0.55000000000000004">
      <c r="B120" s="5">
        <v>116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</row>
    <row r="121" spans="2:29" x14ac:dyDescent="0.55000000000000004">
      <c r="B121" s="5">
        <v>117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</row>
    <row r="122" spans="2:29" x14ac:dyDescent="0.55000000000000004">
      <c r="B122" s="5">
        <v>118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</row>
    <row r="123" spans="2:29" x14ac:dyDescent="0.55000000000000004">
      <c r="B123" s="5">
        <v>119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</row>
    <row r="124" spans="2:29" x14ac:dyDescent="0.55000000000000004">
      <c r="B124" s="5">
        <v>120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</row>
    <row r="125" spans="2:29" x14ac:dyDescent="0.55000000000000004">
      <c r="B125" s="5">
        <v>121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</row>
    <row r="126" spans="2:29" x14ac:dyDescent="0.55000000000000004">
      <c r="B126" s="5">
        <v>122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</row>
    <row r="127" spans="2:29" x14ac:dyDescent="0.55000000000000004">
      <c r="B127" s="5">
        <v>123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</row>
    <row r="128" spans="2:29" x14ac:dyDescent="0.55000000000000004">
      <c r="B128" s="5">
        <v>124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</row>
    <row r="129" spans="2:29" x14ac:dyDescent="0.55000000000000004">
      <c r="B129" s="5">
        <v>125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</row>
    <row r="130" spans="2:29" x14ac:dyDescent="0.55000000000000004">
      <c r="B130" s="5">
        <v>126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</row>
    <row r="131" spans="2:29" x14ac:dyDescent="0.55000000000000004">
      <c r="B131" s="5">
        <v>127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</row>
    <row r="132" spans="2:29" x14ac:dyDescent="0.55000000000000004">
      <c r="B132" s="5">
        <v>128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</row>
    <row r="133" spans="2:29" x14ac:dyDescent="0.55000000000000004">
      <c r="B133" s="5">
        <v>129</v>
      </c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</row>
    <row r="134" spans="2:29" x14ac:dyDescent="0.55000000000000004">
      <c r="B134" s="5">
        <v>130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</row>
    <row r="135" spans="2:29" x14ac:dyDescent="0.55000000000000004">
      <c r="B135" s="5">
        <v>131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</row>
    <row r="136" spans="2:29" x14ac:dyDescent="0.55000000000000004">
      <c r="B136" s="5">
        <v>132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</row>
    <row r="137" spans="2:29" x14ac:dyDescent="0.55000000000000004">
      <c r="B137" s="5">
        <v>133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</row>
    <row r="138" spans="2:29" x14ac:dyDescent="0.55000000000000004">
      <c r="B138" s="5">
        <v>134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</row>
    <row r="139" spans="2:29" x14ac:dyDescent="0.55000000000000004">
      <c r="B139" s="5">
        <v>135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</row>
    <row r="140" spans="2:29" x14ac:dyDescent="0.55000000000000004">
      <c r="B140" s="5">
        <v>136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</row>
    <row r="141" spans="2:29" x14ac:dyDescent="0.55000000000000004">
      <c r="B141" s="5">
        <v>137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</row>
    <row r="142" spans="2:29" x14ac:dyDescent="0.55000000000000004">
      <c r="B142" s="5">
        <v>138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</row>
    <row r="143" spans="2:29" x14ac:dyDescent="0.55000000000000004">
      <c r="B143" s="5">
        <v>139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</row>
    <row r="144" spans="2:29" x14ac:dyDescent="0.55000000000000004">
      <c r="B144" s="5">
        <v>140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</row>
    <row r="145" spans="2:29" x14ac:dyDescent="0.55000000000000004">
      <c r="B145" s="5">
        <v>141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</row>
    <row r="146" spans="2:29" x14ac:dyDescent="0.55000000000000004">
      <c r="B146" s="5">
        <v>142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</row>
    <row r="147" spans="2:29" x14ac:dyDescent="0.55000000000000004">
      <c r="B147" s="5">
        <v>143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</row>
    <row r="148" spans="2:29" x14ac:dyDescent="0.55000000000000004">
      <c r="B148" s="5">
        <v>144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</row>
    <row r="149" spans="2:29" x14ac:dyDescent="0.55000000000000004">
      <c r="B149" s="5">
        <v>145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</row>
    <row r="150" spans="2:29" x14ac:dyDescent="0.55000000000000004">
      <c r="B150" s="5">
        <v>146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</row>
    <row r="151" spans="2:29" x14ac:dyDescent="0.55000000000000004">
      <c r="B151" s="5">
        <v>147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</row>
    <row r="152" spans="2:29" x14ac:dyDescent="0.55000000000000004">
      <c r="B152" s="5">
        <v>148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</row>
    <row r="153" spans="2:29" x14ac:dyDescent="0.55000000000000004">
      <c r="B153" s="5">
        <v>149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</row>
    <row r="154" spans="2:29" x14ac:dyDescent="0.55000000000000004">
      <c r="B154" s="5">
        <v>150</v>
      </c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</row>
    <row r="155" spans="2:29" x14ac:dyDescent="0.55000000000000004">
      <c r="B155" s="5">
        <v>151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</row>
    <row r="156" spans="2:29" x14ac:dyDescent="0.55000000000000004">
      <c r="B156" s="5">
        <v>152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</row>
    <row r="157" spans="2:29" x14ac:dyDescent="0.55000000000000004">
      <c r="B157" s="5">
        <v>153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</row>
    <row r="158" spans="2:29" x14ac:dyDescent="0.55000000000000004">
      <c r="B158" s="5">
        <v>154</v>
      </c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</row>
    <row r="159" spans="2:29" x14ac:dyDescent="0.55000000000000004">
      <c r="B159" s="5">
        <v>155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</row>
    <row r="160" spans="2:29" x14ac:dyDescent="0.55000000000000004">
      <c r="B160" s="5">
        <v>156</v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</row>
    <row r="161" spans="2:29" x14ac:dyDescent="0.55000000000000004">
      <c r="B161" s="5">
        <v>157</v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</row>
    <row r="162" spans="2:29" x14ac:dyDescent="0.55000000000000004">
      <c r="B162" s="5">
        <v>158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</row>
    <row r="163" spans="2:29" x14ac:dyDescent="0.55000000000000004">
      <c r="B163" s="5">
        <v>159</v>
      </c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</row>
    <row r="164" spans="2:29" x14ac:dyDescent="0.55000000000000004">
      <c r="B164" s="5">
        <v>160</v>
      </c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</row>
    <row r="165" spans="2:29" x14ac:dyDescent="0.55000000000000004">
      <c r="B165" s="5">
        <v>161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</row>
    <row r="166" spans="2:29" x14ac:dyDescent="0.55000000000000004">
      <c r="B166" s="5">
        <v>162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</row>
    <row r="167" spans="2:29" x14ac:dyDescent="0.55000000000000004">
      <c r="B167" s="5">
        <v>163</v>
      </c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</row>
    <row r="168" spans="2:29" x14ac:dyDescent="0.55000000000000004">
      <c r="B168" s="5">
        <v>164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</row>
    <row r="169" spans="2:29" x14ac:dyDescent="0.55000000000000004">
      <c r="B169" s="5">
        <v>165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</row>
    <row r="170" spans="2:29" x14ac:dyDescent="0.55000000000000004">
      <c r="B170" s="5">
        <v>166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</row>
    <row r="171" spans="2:29" x14ac:dyDescent="0.55000000000000004">
      <c r="B171" s="5">
        <v>167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</row>
    <row r="172" spans="2:29" x14ac:dyDescent="0.55000000000000004">
      <c r="B172" s="5">
        <v>168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</row>
    <row r="173" spans="2:29" x14ac:dyDescent="0.55000000000000004">
      <c r="B173" s="5">
        <v>169</v>
      </c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</row>
    <row r="174" spans="2:29" x14ac:dyDescent="0.55000000000000004">
      <c r="B174" s="5">
        <v>170</v>
      </c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</row>
    <row r="175" spans="2:29" x14ac:dyDescent="0.55000000000000004">
      <c r="B175" s="5">
        <v>171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</row>
    <row r="176" spans="2:29" x14ac:dyDescent="0.55000000000000004">
      <c r="B176" s="5">
        <v>172</v>
      </c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</row>
    <row r="177" spans="2:29" x14ac:dyDescent="0.55000000000000004">
      <c r="B177" s="5">
        <v>173</v>
      </c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</row>
    <row r="178" spans="2:29" x14ac:dyDescent="0.55000000000000004">
      <c r="B178" s="5">
        <v>174</v>
      </c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</row>
    <row r="179" spans="2:29" x14ac:dyDescent="0.55000000000000004">
      <c r="B179" s="5">
        <v>175</v>
      </c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</row>
    <row r="180" spans="2:29" x14ac:dyDescent="0.55000000000000004">
      <c r="B180" s="5">
        <v>176</v>
      </c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</row>
    <row r="181" spans="2:29" x14ac:dyDescent="0.55000000000000004">
      <c r="B181" s="5">
        <v>177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</row>
    <row r="182" spans="2:29" x14ac:dyDescent="0.55000000000000004">
      <c r="B182" s="5">
        <v>178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</row>
    <row r="183" spans="2:29" x14ac:dyDescent="0.55000000000000004">
      <c r="B183" s="5">
        <v>179</v>
      </c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</row>
    <row r="184" spans="2:29" x14ac:dyDescent="0.55000000000000004">
      <c r="B184" s="5">
        <v>180</v>
      </c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</row>
    <row r="185" spans="2:29" x14ac:dyDescent="0.55000000000000004">
      <c r="B185" s="5">
        <v>181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</row>
    <row r="186" spans="2:29" x14ac:dyDescent="0.55000000000000004">
      <c r="B186" s="5">
        <v>182</v>
      </c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</row>
    <row r="187" spans="2:29" x14ac:dyDescent="0.55000000000000004">
      <c r="B187" s="5">
        <v>183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</row>
    <row r="188" spans="2:29" x14ac:dyDescent="0.55000000000000004">
      <c r="B188" s="5">
        <v>184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</row>
    <row r="189" spans="2:29" x14ac:dyDescent="0.55000000000000004">
      <c r="B189" s="5">
        <v>185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</row>
    <row r="190" spans="2:29" x14ac:dyDescent="0.55000000000000004">
      <c r="B190" s="5">
        <v>186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</row>
    <row r="191" spans="2:29" x14ac:dyDescent="0.55000000000000004">
      <c r="B191" s="5">
        <v>187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</row>
    <row r="192" spans="2:29" x14ac:dyDescent="0.55000000000000004">
      <c r="B192" s="5">
        <v>188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</row>
    <row r="193" spans="2:29" x14ac:dyDescent="0.55000000000000004">
      <c r="B193" s="5">
        <v>189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</row>
    <row r="194" spans="2:29" x14ac:dyDescent="0.55000000000000004">
      <c r="B194" s="5">
        <v>190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</row>
    <row r="195" spans="2:29" x14ac:dyDescent="0.55000000000000004">
      <c r="B195" s="5">
        <v>191</v>
      </c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</row>
    <row r="196" spans="2:29" x14ac:dyDescent="0.55000000000000004">
      <c r="B196" s="5">
        <v>192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</row>
    <row r="197" spans="2:29" x14ac:dyDescent="0.55000000000000004">
      <c r="B197" s="5">
        <v>193</v>
      </c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</row>
    <row r="198" spans="2:29" x14ac:dyDescent="0.55000000000000004">
      <c r="B198" s="5">
        <v>194</v>
      </c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</row>
    <row r="199" spans="2:29" x14ac:dyDescent="0.55000000000000004">
      <c r="B199" s="5">
        <v>195</v>
      </c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</row>
    <row r="200" spans="2:29" x14ac:dyDescent="0.55000000000000004">
      <c r="B200" s="5">
        <v>196</v>
      </c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</row>
    <row r="201" spans="2:29" x14ac:dyDescent="0.55000000000000004">
      <c r="B201" s="5">
        <v>197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</row>
    <row r="202" spans="2:29" x14ac:dyDescent="0.55000000000000004">
      <c r="B202" s="5">
        <v>198</v>
      </c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</row>
    <row r="203" spans="2:29" x14ac:dyDescent="0.55000000000000004">
      <c r="B203" s="5">
        <v>199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</row>
    <row r="204" spans="2:29" x14ac:dyDescent="0.55000000000000004">
      <c r="B204" s="5">
        <v>200</v>
      </c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</row>
    <row r="205" spans="2:29" x14ac:dyDescent="0.55000000000000004">
      <c r="B205" s="5">
        <v>201</v>
      </c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</row>
    <row r="206" spans="2:29" x14ac:dyDescent="0.55000000000000004">
      <c r="B206" s="5">
        <v>202</v>
      </c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</row>
    <row r="207" spans="2:29" x14ac:dyDescent="0.55000000000000004">
      <c r="B207" s="5">
        <v>203</v>
      </c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</row>
    <row r="208" spans="2:29" x14ac:dyDescent="0.55000000000000004">
      <c r="B208" s="5">
        <v>204</v>
      </c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</row>
    <row r="209" spans="2:29" x14ac:dyDescent="0.55000000000000004">
      <c r="B209" s="5">
        <v>205</v>
      </c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</row>
    <row r="210" spans="2:29" x14ac:dyDescent="0.55000000000000004">
      <c r="B210" s="5">
        <v>206</v>
      </c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</row>
    <row r="211" spans="2:29" x14ac:dyDescent="0.55000000000000004">
      <c r="B211" s="5">
        <v>207</v>
      </c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</row>
    <row r="212" spans="2:29" x14ac:dyDescent="0.55000000000000004">
      <c r="B212" s="5">
        <v>208</v>
      </c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</row>
    <row r="213" spans="2:29" x14ac:dyDescent="0.55000000000000004">
      <c r="B213" s="5">
        <v>209</v>
      </c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</row>
    <row r="214" spans="2:29" x14ac:dyDescent="0.55000000000000004">
      <c r="B214" s="5">
        <v>210</v>
      </c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</row>
    <row r="215" spans="2:29" x14ac:dyDescent="0.55000000000000004">
      <c r="B215" s="5">
        <v>211</v>
      </c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</row>
    <row r="216" spans="2:29" x14ac:dyDescent="0.55000000000000004">
      <c r="B216" s="5">
        <v>212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</row>
    <row r="217" spans="2:29" x14ac:dyDescent="0.55000000000000004">
      <c r="B217" s="5">
        <v>213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</row>
    <row r="218" spans="2:29" x14ac:dyDescent="0.55000000000000004">
      <c r="B218" s="5">
        <v>214</v>
      </c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</row>
    <row r="219" spans="2:29" x14ac:dyDescent="0.55000000000000004">
      <c r="B219" s="5">
        <v>215</v>
      </c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</row>
    <row r="220" spans="2:29" x14ac:dyDescent="0.55000000000000004">
      <c r="B220" s="5">
        <v>216</v>
      </c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</row>
    <row r="221" spans="2:29" x14ac:dyDescent="0.55000000000000004">
      <c r="B221" s="5">
        <v>217</v>
      </c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</row>
    <row r="222" spans="2:29" x14ac:dyDescent="0.55000000000000004">
      <c r="B222" s="5">
        <v>218</v>
      </c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</row>
    <row r="223" spans="2:29" x14ac:dyDescent="0.55000000000000004">
      <c r="B223" s="5">
        <v>219</v>
      </c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</row>
    <row r="224" spans="2:29" x14ac:dyDescent="0.55000000000000004">
      <c r="B224" s="5">
        <v>220</v>
      </c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</row>
    <row r="225" spans="2:29" x14ac:dyDescent="0.55000000000000004">
      <c r="B225" s="5">
        <v>221</v>
      </c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</row>
    <row r="226" spans="2:29" x14ac:dyDescent="0.55000000000000004">
      <c r="B226" s="5">
        <v>222</v>
      </c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</row>
    <row r="227" spans="2:29" x14ac:dyDescent="0.55000000000000004">
      <c r="B227" s="5">
        <v>223</v>
      </c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</row>
    <row r="228" spans="2:29" x14ac:dyDescent="0.55000000000000004">
      <c r="B228" s="5">
        <v>224</v>
      </c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</row>
    <row r="229" spans="2:29" x14ac:dyDescent="0.55000000000000004">
      <c r="B229" s="5">
        <v>225</v>
      </c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</row>
    <row r="230" spans="2:29" x14ac:dyDescent="0.55000000000000004">
      <c r="B230" s="5">
        <v>226</v>
      </c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</row>
    <row r="231" spans="2:29" x14ac:dyDescent="0.55000000000000004">
      <c r="B231" s="5">
        <v>227</v>
      </c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</row>
    <row r="232" spans="2:29" x14ac:dyDescent="0.55000000000000004">
      <c r="B232" s="5">
        <v>228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</row>
    <row r="233" spans="2:29" x14ac:dyDescent="0.55000000000000004">
      <c r="B233" s="5">
        <v>229</v>
      </c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</row>
    <row r="234" spans="2:29" x14ac:dyDescent="0.55000000000000004">
      <c r="B234" s="5">
        <v>230</v>
      </c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</row>
    <row r="235" spans="2:29" x14ac:dyDescent="0.55000000000000004">
      <c r="B235" s="5">
        <v>231</v>
      </c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</row>
    <row r="236" spans="2:29" x14ac:dyDescent="0.55000000000000004">
      <c r="B236" s="5">
        <v>232</v>
      </c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</row>
    <row r="237" spans="2:29" x14ac:dyDescent="0.55000000000000004">
      <c r="B237" s="5">
        <v>233</v>
      </c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</row>
    <row r="238" spans="2:29" x14ac:dyDescent="0.55000000000000004">
      <c r="B238" s="5">
        <v>234</v>
      </c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</row>
    <row r="239" spans="2:29" x14ac:dyDescent="0.55000000000000004">
      <c r="B239" s="5">
        <v>235</v>
      </c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</row>
    <row r="240" spans="2:29" x14ac:dyDescent="0.55000000000000004">
      <c r="B240" s="5">
        <v>236</v>
      </c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</row>
    <row r="241" spans="2:29" x14ac:dyDescent="0.55000000000000004">
      <c r="B241" s="5">
        <v>237</v>
      </c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</row>
    <row r="242" spans="2:29" x14ac:dyDescent="0.55000000000000004">
      <c r="B242" s="5">
        <v>238</v>
      </c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</row>
    <row r="243" spans="2:29" x14ac:dyDescent="0.55000000000000004">
      <c r="B243" s="5">
        <v>239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</row>
    <row r="244" spans="2:29" x14ac:dyDescent="0.55000000000000004">
      <c r="B244" s="5">
        <v>240</v>
      </c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</row>
    <row r="245" spans="2:29" x14ac:dyDescent="0.55000000000000004">
      <c r="B245" s="5">
        <v>241</v>
      </c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</row>
    <row r="246" spans="2:29" x14ac:dyDescent="0.55000000000000004">
      <c r="B246" s="5">
        <v>242</v>
      </c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</row>
    <row r="247" spans="2:29" x14ac:dyDescent="0.55000000000000004">
      <c r="B247" s="5">
        <v>243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</row>
    <row r="248" spans="2:29" x14ac:dyDescent="0.55000000000000004">
      <c r="B248" s="5">
        <v>244</v>
      </c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</row>
    <row r="249" spans="2:29" x14ac:dyDescent="0.55000000000000004">
      <c r="B249" s="5">
        <v>245</v>
      </c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</row>
    <row r="250" spans="2:29" x14ac:dyDescent="0.55000000000000004">
      <c r="B250" s="5">
        <v>246</v>
      </c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</row>
    <row r="251" spans="2:29" x14ac:dyDescent="0.55000000000000004">
      <c r="B251" s="5">
        <v>247</v>
      </c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</row>
    <row r="252" spans="2:29" x14ac:dyDescent="0.55000000000000004">
      <c r="B252" s="5">
        <v>248</v>
      </c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</row>
    <row r="253" spans="2:29" x14ac:dyDescent="0.55000000000000004">
      <c r="B253" s="5">
        <v>249</v>
      </c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</row>
    <row r="254" spans="2:29" x14ac:dyDescent="0.55000000000000004">
      <c r="B254" s="5">
        <v>250</v>
      </c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</row>
    <row r="255" spans="2:29" x14ac:dyDescent="0.55000000000000004">
      <c r="B255" s="5">
        <v>251</v>
      </c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</row>
    <row r="256" spans="2:29" x14ac:dyDescent="0.55000000000000004">
      <c r="B256" s="5">
        <v>252</v>
      </c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</row>
    <row r="257" spans="2:29" x14ac:dyDescent="0.55000000000000004">
      <c r="B257" s="5">
        <v>253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</row>
    <row r="258" spans="2:29" x14ac:dyDescent="0.55000000000000004">
      <c r="B258" s="5">
        <v>254</v>
      </c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</row>
    <row r="259" spans="2:29" x14ac:dyDescent="0.55000000000000004">
      <c r="B259" s="5">
        <v>255</v>
      </c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</row>
    <row r="260" spans="2:29" x14ac:dyDescent="0.55000000000000004">
      <c r="B260" s="5">
        <v>256</v>
      </c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</row>
    <row r="261" spans="2:29" x14ac:dyDescent="0.55000000000000004">
      <c r="B261" s="5">
        <v>257</v>
      </c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</row>
    <row r="262" spans="2:29" x14ac:dyDescent="0.55000000000000004">
      <c r="B262" s="5">
        <v>258</v>
      </c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</row>
    <row r="263" spans="2:29" x14ac:dyDescent="0.55000000000000004">
      <c r="B263" s="5">
        <v>259</v>
      </c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</row>
    <row r="264" spans="2:29" x14ac:dyDescent="0.55000000000000004">
      <c r="B264" s="5">
        <v>260</v>
      </c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</row>
    <row r="265" spans="2:29" x14ac:dyDescent="0.55000000000000004">
      <c r="B265" s="5">
        <v>261</v>
      </c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</row>
    <row r="266" spans="2:29" x14ac:dyDescent="0.55000000000000004">
      <c r="B266" s="5">
        <v>262</v>
      </c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</row>
    <row r="267" spans="2:29" x14ac:dyDescent="0.55000000000000004">
      <c r="B267" s="5">
        <v>263</v>
      </c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</row>
    <row r="268" spans="2:29" x14ac:dyDescent="0.55000000000000004">
      <c r="B268" s="5">
        <v>264</v>
      </c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</row>
    <row r="269" spans="2:29" x14ac:dyDescent="0.55000000000000004">
      <c r="B269" s="5">
        <v>265</v>
      </c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</row>
    <row r="270" spans="2:29" x14ac:dyDescent="0.55000000000000004">
      <c r="B270" s="5">
        <v>266</v>
      </c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</row>
    <row r="271" spans="2:29" x14ac:dyDescent="0.55000000000000004">
      <c r="B271" s="5">
        <v>267</v>
      </c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</row>
    <row r="272" spans="2:29" x14ac:dyDescent="0.55000000000000004">
      <c r="B272" s="5">
        <v>268</v>
      </c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</row>
    <row r="273" spans="2:29" x14ac:dyDescent="0.55000000000000004">
      <c r="B273" s="5">
        <v>269</v>
      </c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</row>
    <row r="274" spans="2:29" x14ac:dyDescent="0.55000000000000004">
      <c r="B274" s="5">
        <v>270</v>
      </c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</row>
    <row r="275" spans="2:29" x14ac:dyDescent="0.55000000000000004">
      <c r="B275" s="5">
        <v>271</v>
      </c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</row>
    <row r="276" spans="2:29" x14ac:dyDescent="0.55000000000000004">
      <c r="B276" s="5">
        <v>272</v>
      </c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</row>
    <row r="277" spans="2:29" x14ac:dyDescent="0.55000000000000004">
      <c r="B277" s="5">
        <v>273</v>
      </c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</row>
    <row r="278" spans="2:29" x14ac:dyDescent="0.55000000000000004">
      <c r="B278" s="5">
        <v>274</v>
      </c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</row>
    <row r="279" spans="2:29" x14ac:dyDescent="0.55000000000000004">
      <c r="B279" s="5">
        <v>275</v>
      </c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</row>
    <row r="280" spans="2:29" x14ac:dyDescent="0.55000000000000004">
      <c r="B280" s="5">
        <v>276</v>
      </c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</row>
    <row r="281" spans="2:29" x14ac:dyDescent="0.55000000000000004">
      <c r="B281" s="5">
        <v>277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</row>
    <row r="282" spans="2:29" x14ac:dyDescent="0.55000000000000004">
      <c r="B282" s="5">
        <v>278</v>
      </c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</row>
    <row r="283" spans="2:29" x14ac:dyDescent="0.55000000000000004">
      <c r="B283" s="5">
        <v>279</v>
      </c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</row>
    <row r="284" spans="2:29" x14ac:dyDescent="0.55000000000000004">
      <c r="B284" s="5">
        <v>280</v>
      </c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</row>
    <row r="285" spans="2:29" x14ac:dyDescent="0.55000000000000004">
      <c r="B285" s="5">
        <v>281</v>
      </c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</row>
    <row r="286" spans="2:29" x14ac:dyDescent="0.55000000000000004">
      <c r="B286" s="5">
        <v>282</v>
      </c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</row>
    <row r="287" spans="2:29" x14ac:dyDescent="0.55000000000000004">
      <c r="B287" s="5">
        <v>283</v>
      </c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</row>
    <row r="288" spans="2:29" x14ac:dyDescent="0.55000000000000004">
      <c r="B288" s="5">
        <v>284</v>
      </c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</row>
    <row r="289" spans="2:29" x14ac:dyDescent="0.55000000000000004">
      <c r="B289" s="5">
        <v>285</v>
      </c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</row>
    <row r="290" spans="2:29" x14ac:dyDescent="0.55000000000000004">
      <c r="B290" s="5">
        <v>286</v>
      </c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</row>
    <row r="291" spans="2:29" x14ac:dyDescent="0.55000000000000004">
      <c r="B291" s="5">
        <v>287</v>
      </c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</row>
    <row r="292" spans="2:29" x14ac:dyDescent="0.55000000000000004">
      <c r="B292" s="5">
        <v>288</v>
      </c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</row>
    <row r="293" spans="2:29" x14ac:dyDescent="0.55000000000000004">
      <c r="B293" s="5">
        <v>289</v>
      </c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</row>
    <row r="294" spans="2:29" x14ac:dyDescent="0.55000000000000004">
      <c r="B294" s="5">
        <v>290</v>
      </c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</row>
    <row r="295" spans="2:29" x14ac:dyDescent="0.55000000000000004">
      <c r="B295" s="5">
        <v>291</v>
      </c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</row>
    <row r="296" spans="2:29" x14ac:dyDescent="0.55000000000000004">
      <c r="B296" s="5">
        <v>292</v>
      </c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</row>
    <row r="297" spans="2:29" x14ac:dyDescent="0.55000000000000004">
      <c r="B297" s="5">
        <v>293</v>
      </c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</row>
    <row r="298" spans="2:29" x14ac:dyDescent="0.55000000000000004">
      <c r="B298" s="5">
        <v>294</v>
      </c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</row>
    <row r="299" spans="2:29" x14ac:dyDescent="0.55000000000000004">
      <c r="B299" s="5">
        <v>295</v>
      </c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</row>
    <row r="300" spans="2:29" x14ac:dyDescent="0.55000000000000004">
      <c r="B300" s="5">
        <v>296</v>
      </c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</row>
    <row r="301" spans="2:29" x14ac:dyDescent="0.55000000000000004">
      <c r="B301" s="5">
        <v>297</v>
      </c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</row>
    <row r="302" spans="2:29" x14ac:dyDescent="0.55000000000000004">
      <c r="B302" s="5">
        <v>298</v>
      </c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</row>
    <row r="303" spans="2:29" x14ac:dyDescent="0.55000000000000004">
      <c r="B303" s="5">
        <v>299</v>
      </c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</row>
    <row r="304" spans="2:29" x14ac:dyDescent="0.55000000000000004">
      <c r="B304" s="5">
        <v>300</v>
      </c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</row>
    <row r="305" spans="2:29" x14ac:dyDescent="0.55000000000000004">
      <c r="B305" s="5">
        <v>301</v>
      </c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</row>
    <row r="306" spans="2:29" x14ac:dyDescent="0.55000000000000004">
      <c r="B306" s="5">
        <v>302</v>
      </c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</row>
    <row r="307" spans="2:29" x14ac:dyDescent="0.55000000000000004">
      <c r="B307" s="5">
        <v>303</v>
      </c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</row>
    <row r="308" spans="2:29" x14ac:dyDescent="0.55000000000000004">
      <c r="B308" s="5">
        <v>304</v>
      </c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</row>
    <row r="309" spans="2:29" x14ac:dyDescent="0.55000000000000004">
      <c r="B309" s="5">
        <v>305</v>
      </c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</row>
    <row r="310" spans="2:29" x14ac:dyDescent="0.55000000000000004">
      <c r="B310" s="5">
        <v>306</v>
      </c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</row>
    <row r="311" spans="2:29" x14ac:dyDescent="0.55000000000000004">
      <c r="B311" s="5">
        <v>307</v>
      </c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</row>
    <row r="312" spans="2:29" x14ac:dyDescent="0.55000000000000004">
      <c r="B312" s="5">
        <v>308</v>
      </c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</row>
    <row r="313" spans="2:29" x14ac:dyDescent="0.55000000000000004">
      <c r="B313" s="5">
        <v>309</v>
      </c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</row>
    <row r="314" spans="2:29" x14ac:dyDescent="0.55000000000000004">
      <c r="B314" s="5">
        <v>310</v>
      </c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</row>
    <row r="315" spans="2:29" x14ac:dyDescent="0.55000000000000004">
      <c r="B315" s="5">
        <v>311</v>
      </c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</row>
    <row r="316" spans="2:29" x14ac:dyDescent="0.55000000000000004">
      <c r="B316" s="5">
        <v>312</v>
      </c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</row>
    <row r="317" spans="2:29" x14ac:dyDescent="0.55000000000000004">
      <c r="B317" s="5">
        <v>313</v>
      </c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</row>
    <row r="318" spans="2:29" x14ac:dyDescent="0.55000000000000004">
      <c r="B318" s="5">
        <v>314</v>
      </c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</row>
    <row r="319" spans="2:29" x14ac:dyDescent="0.55000000000000004">
      <c r="B319" s="5">
        <v>315</v>
      </c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</row>
    <row r="320" spans="2:29" x14ac:dyDescent="0.55000000000000004">
      <c r="B320" s="5">
        <v>316</v>
      </c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</row>
    <row r="321" spans="2:29" x14ac:dyDescent="0.55000000000000004">
      <c r="B321" s="5">
        <v>317</v>
      </c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</row>
    <row r="322" spans="2:29" x14ac:dyDescent="0.55000000000000004">
      <c r="B322" s="5">
        <v>318</v>
      </c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</row>
    <row r="323" spans="2:29" x14ac:dyDescent="0.55000000000000004">
      <c r="B323" s="5">
        <v>319</v>
      </c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</row>
    <row r="324" spans="2:29" x14ac:dyDescent="0.55000000000000004">
      <c r="B324" s="5">
        <v>320</v>
      </c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</row>
    <row r="325" spans="2:29" x14ac:dyDescent="0.55000000000000004">
      <c r="B325" s="5">
        <v>321</v>
      </c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</row>
    <row r="326" spans="2:29" x14ac:dyDescent="0.55000000000000004">
      <c r="B326" s="5">
        <v>322</v>
      </c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</row>
    <row r="327" spans="2:29" x14ac:dyDescent="0.55000000000000004">
      <c r="B327" s="5">
        <v>323</v>
      </c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</row>
    <row r="328" spans="2:29" x14ac:dyDescent="0.55000000000000004">
      <c r="B328" s="5">
        <v>324</v>
      </c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</row>
    <row r="329" spans="2:29" x14ac:dyDescent="0.55000000000000004">
      <c r="B329" s="5">
        <v>325</v>
      </c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</row>
    <row r="330" spans="2:29" x14ac:dyDescent="0.55000000000000004">
      <c r="B330" s="5">
        <v>326</v>
      </c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</row>
    <row r="331" spans="2:29" x14ac:dyDescent="0.55000000000000004">
      <c r="B331" s="5">
        <v>327</v>
      </c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</row>
    <row r="332" spans="2:29" x14ac:dyDescent="0.55000000000000004">
      <c r="B332" s="5">
        <v>328</v>
      </c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</row>
    <row r="333" spans="2:29" x14ac:dyDescent="0.55000000000000004">
      <c r="B333" s="5">
        <v>329</v>
      </c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</row>
    <row r="334" spans="2:29" x14ac:dyDescent="0.55000000000000004">
      <c r="B334" s="5">
        <v>330</v>
      </c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</row>
    <row r="335" spans="2:29" x14ac:dyDescent="0.55000000000000004">
      <c r="B335" s="5">
        <v>331</v>
      </c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</row>
    <row r="336" spans="2:29" x14ac:dyDescent="0.55000000000000004">
      <c r="B336" s="5">
        <v>332</v>
      </c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</row>
    <row r="337" spans="2:29" x14ac:dyDescent="0.55000000000000004">
      <c r="B337" s="5">
        <v>333</v>
      </c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</row>
    <row r="338" spans="2:29" x14ac:dyDescent="0.55000000000000004">
      <c r="B338" s="5">
        <v>334</v>
      </c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</row>
    <row r="339" spans="2:29" x14ac:dyDescent="0.55000000000000004">
      <c r="B339" s="5">
        <v>335</v>
      </c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</row>
    <row r="340" spans="2:29" x14ac:dyDescent="0.55000000000000004">
      <c r="B340" s="5">
        <v>336</v>
      </c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</row>
    <row r="341" spans="2:29" x14ac:dyDescent="0.55000000000000004">
      <c r="B341" s="5">
        <v>337</v>
      </c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</row>
    <row r="342" spans="2:29" x14ac:dyDescent="0.55000000000000004">
      <c r="B342" s="5">
        <v>338</v>
      </c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</row>
    <row r="343" spans="2:29" x14ac:dyDescent="0.55000000000000004">
      <c r="B343" s="5">
        <v>339</v>
      </c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</row>
    <row r="344" spans="2:29" x14ac:dyDescent="0.55000000000000004">
      <c r="B344" s="5">
        <v>340</v>
      </c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</row>
    <row r="345" spans="2:29" x14ac:dyDescent="0.55000000000000004">
      <c r="B345" s="5">
        <v>341</v>
      </c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</row>
    <row r="346" spans="2:29" x14ac:dyDescent="0.55000000000000004">
      <c r="B346" s="5">
        <v>342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</row>
    <row r="347" spans="2:29" x14ac:dyDescent="0.55000000000000004">
      <c r="B347" s="5">
        <v>343</v>
      </c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</row>
    <row r="348" spans="2:29" x14ac:dyDescent="0.55000000000000004">
      <c r="B348" s="5">
        <v>344</v>
      </c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</row>
    <row r="349" spans="2:29" x14ac:dyDescent="0.55000000000000004">
      <c r="B349" s="5">
        <v>345</v>
      </c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</row>
    <row r="350" spans="2:29" x14ac:dyDescent="0.55000000000000004">
      <c r="B350" s="5">
        <v>346</v>
      </c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</row>
    <row r="351" spans="2:29" x14ac:dyDescent="0.55000000000000004">
      <c r="B351" s="5">
        <v>347</v>
      </c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</row>
    <row r="352" spans="2:29" x14ac:dyDescent="0.55000000000000004">
      <c r="B352" s="5">
        <v>348</v>
      </c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</row>
    <row r="353" spans="2:29" x14ac:dyDescent="0.55000000000000004">
      <c r="B353" s="5">
        <v>349</v>
      </c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</row>
    <row r="354" spans="2:29" x14ac:dyDescent="0.55000000000000004">
      <c r="B354" s="5">
        <v>350</v>
      </c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</row>
    <row r="355" spans="2:29" x14ac:dyDescent="0.55000000000000004">
      <c r="B355" s="5">
        <v>351</v>
      </c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</row>
    <row r="356" spans="2:29" x14ac:dyDescent="0.55000000000000004">
      <c r="B356" s="5">
        <v>352</v>
      </c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</row>
    <row r="357" spans="2:29" x14ac:dyDescent="0.55000000000000004">
      <c r="B357" s="5">
        <v>353</v>
      </c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</row>
    <row r="358" spans="2:29" x14ac:dyDescent="0.55000000000000004">
      <c r="B358" s="5">
        <v>354</v>
      </c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</row>
    <row r="359" spans="2:29" x14ac:dyDescent="0.55000000000000004">
      <c r="B359" s="5">
        <v>355</v>
      </c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</row>
    <row r="360" spans="2:29" x14ac:dyDescent="0.55000000000000004">
      <c r="B360" s="5">
        <v>356</v>
      </c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</row>
    <row r="361" spans="2:29" x14ac:dyDescent="0.55000000000000004">
      <c r="B361" s="5">
        <v>357</v>
      </c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</row>
    <row r="362" spans="2:29" x14ac:dyDescent="0.55000000000000004">
      <c r="B362" s="5">
        <v>358</v>
      </c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</row>
    <row r="363" spans="2:29" x14ac:dyDescent="0.55000000000000004">
      <c r="B363" s="5">
        <v>359</v>
      </c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</row>
    <row r="364" spans="2:29" x14ac:dyDescent="0.55000000000000004">
      <c r="B364" s="5">
        <v>360</v>
      </c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</row>
    <row r="365" spans="2:29" x14ac:dyDescent="0.55000000000000004">
      <c r="B365" s="5">
        <v>361</v>
      </c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</row>
    <row r="366" spans="2:29" x14ac:dyDescent="0.55000000000000004">
      <c r="B366" s="5">
        <v>362</v>
      </c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</row>
    <row r="367" spans="2:29" x14ac:dyDescent="0.55000000000000004">
      <c r="B367" s="5">
        <v>363</v>
      </c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</row>
    <row r="368" spans="2:29" x14ac:dyDescent="0.55000000000000004">
      <c r="B368" s="5">
        <v>364</v>
      </c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</row>
    <row r="369" spans="2:29" x14ac:dyDescent="0.55000000000000004">
      <c r="B369" s="5">
        <v>365</v>
      </c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</row>
    <row r="370" spans="2:29" x14ac:dyDescent="0.55000000000000004">
      <c r="B370" s="5">
        <v>366</v>
      </c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</row>
    <row r="371" spans="2:29" x14ac:dyDescent="0.55000000000000004">
      <c r="B371" s="5">
        <v>367</v>
      </c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</row>
    <row r="372" spans="2:29" x14ac:dyDescent="0.55000000000000004">
      <c r="B372" s="5">
        <v>368</v>
      </c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</row>
    <row r="373" spans="2:29" x14ac:dyDescent="0.55000000000000004">
      <c r="B373" s="5">
        <v>369</v>
      </c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</row>
    <row r="374" spans="2:29" x14ac:dyDescent="0.55000000000000004">
      <c r="B374" s="5">
        <v>370</v>
      </c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</row>
    <row r="375" spans="2:29" x14ac:dyDescent="0.55000000000000004">
      <c r="B375" s="5">
        <v>371</v>
      </c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</row>
    <row r="376" spans="2:29" x14ac:dyDescent="0.55000000000000004">
      <c r="B376" s="5">
        <v>372</v>
      </c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</row>
    <row r="377" spans="2:29" x14ac:dyDescent="0.55000000000000004">
      <c r="B377" s="5">
        <v>373</v>
      </c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</row>
    <row r="378" spans="2:29" x14ac:dyDescent="0.55000000000000004">
      <c r="B378" s="5">
        <v>374</v>
      </c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</row>
    <row r="379" spans="2:29" x14ac:dyDescent="0.55000000000000004">
      <c r="B379" s="5">
        <v>375</v>
      </c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</row>
    <row r="380" spans="2:29" x14ac:dyDescent="0.55000000000000004">
      <c r="B380" s="5">
        <v>376</v>
      </c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</row>
    <row r="381" spans="2:29" x14ac:dyDescent="0.55000000000000004">
      <c r="B381" s="5">
        <v>377</v>
      </c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</row>
    <row r="382" spans="2:29" x14ac:dyDescent="0.55000000000000004">
      <c r="B382" s="5">
        <v>378</v>
      </c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</row>
    <row r="383" spans="2:29" x14ac:dyDescent="0.55000000000000004">
      <c r="B383" s="5">
        <v>379</v>
      </c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</row>
    <row r="384" spans="2:29" x14ac:dyDescent="0.55000000000000004">
      <c r="B384" s="5">
        <v>380</v>
      </c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</row>
    <row r="385" spans="2:29" x14ac:dyDescent="0.55000000000000004">
      <c r="B385" s="5">
        <v>381</v>
      </c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</row>
    <row r="386" spans="2:29" x14ac:dyDescent="0.55000000000000004">
      <c r="B386" s="5">
        <v>382</v>
      </c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</row>
    <row r="387" spans="2:29" x14ac:dyDescent="0.55000000000000004">
      <c r="B387" s="5">
        <v>383</v>
      </c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</row>
    <row r="388" spans="2:29" x14ac:dyDescent="0.55000000000000004">
      <c r="B388" s="5">
        <v>384</v>
      </c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</row>
    <row r="389" spans="2:29" x14ac:dyDescent="0.55000000000000004">
      <c r="B389" s="5">
        <v>385</v>
      </c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</row>
    <row r="390" spans="2:29" x14ac:dyDescent="0.55000000000000004">
      <c r="B390" s="5">
        <v>386</v>
      </c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</row>
    <row r="391" spans="2:29" x14ac:dyDescent="0.55000000000000004">
      <c r="B391" s="5">
        <v>387</v>
      </c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</row>
    <row r="392" spans="2:29" x14ac:dyDescent="0.55000000000000004">
      <c r="B392" s="5">
        <v>388</v>
      </c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</row>
    <row r="393" spans="2:29" x14ac:dyDescent="0.55000000000000004">
      <c r="B393" s="5">
        <v>389</v>
      </c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</row>
    <row r="394" spans="2:29" x14ac:dyDescent="0.55000000000000004">
      <c r="B394" s="5">
        <v>390</v>
      </c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</row>
    <row r="395" spans="2:29" x14ac:dyDescent="0.55000000000000004">
      <c r="B395" s="5">
        <v>391</v>
      </c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</row>
    <row r="396" spans="2:29" x14ac:dyDescent="0.55000000000000004">
      <c r="B396" s="5">
        <v>392</v>
      </c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</row>
    <row r="397" spans="2:29" x14ac:dyDescent="0.55000000000000004">
      <c r="B397" s="5">
        <v>393</v>
      </c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</row>
    <row r="398" spans="2:29" x14ac:dyDescent="0.55000000000000004">
      <c r="B398" s="5">
        <v>394</v>
      </c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</row>
    <row r="399" spans="2:29" x14ac:dyDescent="0.55000000000000004">
      <c r="B399" s="5">
        <v>395</v>
      </c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</row>
    <row r="400" spans="2:29" x14ac:dyDescent="0.55000000000000004">
      <c r="B400" s="5">
        <v>396</v>
      </c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</row>
    <row r="401" spans="2:29" x14ac:dyDescent="0.55000000000000004">
      <c r="B401" s="5">
        <v>397</v>
      </c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</row>
    <row r="402" spans="2:29" x14ac:dyDescent="0.55000000000000004">
      <c r="B402" s="5">
        <v>398</v>
      </c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</row>
    <row r="403" spans="2:29" x14ac:dyDescent="0.55000000000000004">
      <c r="B403" s="5">
        <v>399</v>
      </c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</row>
    <row r="404" spans="2:29" x14ac:dyDescent="0.55000000000000004">
      <c r="B404" s="5">
        <v>400</v>
      </c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</row>
    <row r="405" spans="2:29" x14ac:dyDescent="0.55000000000000004">
      <c r="B405" s="5">
        <v>401</v>
      </c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</row>
    <row r="406" spans="2:29" x14ac:dyDescent="0.55000000000000004">
      <c r="B406" s="5">
        <v>402</v>
      </c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</row>
    <row r="407" spans="2:29" x14ac:dyDescent="0.55000000000000004">
      <c r="B407" s="5">
        <v>403</v>
      </c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</row>
    <row r="408" spans="2:29" x14ac:dyDescent="0.55000000000000004">
      <c r="B408" s="5">
        <v>404</v>
      </c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</row>
    <row r="409" spans="2:29" x14ac:dyDescent="0.55000000000000004">
      <c r="B409" s="5">
        <v>405</v>
      </c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</row>
    <row r="410" spans="2:29" x14ac:dyDescent="0.55000000000000004">
      <c r="B410" s="5">
        <v>406</v>
      </c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</row>
    <row r="411" spans="2:29" x14ac:dyDescent="0.55000000000000004">
      <c r="B411" s="5">
        <v>407</v>
      </c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</row>
    <row r="412" spans="2:29" x14ac:dyDescent="0.55000000000000004">
      <c r="B412" s="5">
        <v>408</v>
      </c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</row>
    <row r="413" spans="2:29" x14ac:dyDescent="0.55000000000000004">
      <c r="B413" s="5">
        <v>409</v>
      </c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</row>
    <row r="414" spans="2:29" x14ac:dyDescent="0.55000000000000004">
      <c r="B414" s="5">
        <v>410</v>
      </c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</row>
    <row r="415" spans="2:29" x14ac:dyDescent="0.55000000000000004">
      <c r="B415" s="5">
        <v>411</v>
      </c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</row>
    <row r="416" spans="2:29" x14ac:dyDescent="0.55000000000000004">
      <c r="B416" s="5">
        <v>412</v>
      </c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</row>
    <row r="417" spans="2:29" x14ac:dyDescent="0.55000000000000004">
      <c r="B417" s="5">
        <v>413</v>
      </c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</row>
    <row r="418" spans="2:29" x14ac:dyDescent="0.55000000000000004">
      <c r="B418" s="5">
        <v>414</v>
      </c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</row>
    <row r="419" spans="2:29" x14ac:dyDescent="0.55000000000000004">
      <c r="B419" s="5">
        <v>415</v>
      </c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</row>
    <row r="420" spans="2:29" x14ac:dyDescent="0.55000000000000004">
      <c r="B420" s="5">
        <v>416</v>
      </c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</row>
    <row r="421" spans="2:29" x14ac:dyDescent="0.55000000000000004">
      <c r="B421" s="5">
        <v>417</v>
      </c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</row>
    <row r="422" spans="2:29" x14ac:dyDescent="0.55000000000000004">
      <c r="B422" s="5">
        <v>418</v>
      </c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</row>
    <row r="423" spans="2:29" x14ac:dyDescent="0.55000000000000004">
      <c r="B423" s="5">
        <v>419</v>
      </c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</row>
    <row r="424" spans="2:29" x14ac:dyDescent="0.55000000000000004">
      <c r="B424" s="5">
        <v>420</v>
      </c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</row>
    <row r="425" spans="2:29" x14ac:dyDescent="0.55000000000000004">
      <c r="B425" s="5">
        <v>421</v>
      </c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</row>
    <row r="426" spans="2:29" x14ac:dyDescent="0.55000000000000004">
      <c r="B426" s="5">
        <v>422</v>
      </c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</row>
    <row r="427" spans="2:29" x14ac:dyDescent="0.55000000000000004">
      <c r="B427" s="5">
        <v>423</v>
      </c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</row>
    <row r="428" spans="2:29" x14ac:dyDescent="0.55000000000000004">
      <c r="B428" s="5">
        <v>424</v>
      </c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</row>
    <row r="429" spans="2:29" x14ac:dyDescent="0.55000000000000004">
      <c r="B429" s="5">
        <v>425</v>
      </c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</row>
    <row r="430" spans="2:29" x14ac:dyDescent="0.55000000000000004">
      <c r="B430" s="5">
        <v>426</v>
      </c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</row>
    <row r="431" spans="2:29" x14ac:dyDescent="0.55000000000000004">
      <c r="B431" s="5">
        <v>427</v>
      </c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</row>
    <row r="432" spans="2:29" x14ac:dyDescent="0.55000000000000004">
      <c r="B432" s="5">
        <v>428</v>
      </c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</row>
    <row r="433" spans="2:29" x14ac:dyDescent="0.55000000000000004">
      <c r="B433" s="5">
        <v>429</v>
      </c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</row>
    <row r="434" spans="2:29" x14ac:dyDescent="0.55000000000000004">
      <c r="B434" s="5">
        <v>430</v>
      </c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</row>
    <row r="435" spans="2:29" x14ac:dyDescent="0.55000000000000004">
      <c r="B435" s="5">
        <v>431</v>
      </c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</row>
    <row r="436" spans="2:29" x14ac:dyDescent="0.55000000000000004">
      <c r="B436" s="5">
        <v>432</v>
      </c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</row>
    <row r="437" spans="2:29" x14ac:dyDescent="0.55000000000000004">
      <c r="B437" s="5">
        <v>433</v>
      </c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</row>
    <row r="438" spans="2:29" x14ac:dyDescent="0.55000000000000004">
      <c r="B438" s="5">
        <v>434</v>
      </c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</row>
    <row r="439" spans="2:29" x14ac:dyDescent="0.55000000000000004">
      <c r="B439" s="5">
        <v>435</v>
      </c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</row>
    <row r="440" spans="2:29" x14ac:dyDescent="0.55000000000000004">
      <c r="B440" s="5">
        <v>436</v>
      </c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</row>
    <row r="441" spans="2:29" x14ac:dyDescent="0.55000000000000004">
      <c r="B441" s="5">
        <v>437</v>
      </c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</row>
    <row r="442" spans="2:29" x14ac:dyDescent="0.55000000000000004">
      <c r="B442" s="5">
        <v>438</v>
      </c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</row>
    <row r="443" spans="2:29" x14ac:dyDescent="0.55000000000000004">
      <c r="B443" s="5">
        <v>439</v>
      </c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</row>
    <row r="444" spans="2:29" x14ac:dyDescent="0.55000000000000004">
      <c r="B444" s="5">
        <v>440</v>
      </c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</row>
    <row r="445" spans="2:29" x14ac:dyDescent="0.55000000000000004">
      <c r="B445" s="5">
        <v>441</v>
      </c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</row>
    <row r="446" spans="2:29" x14ac:dyDescent="0.55000000000000004">
      <c r="B446" s="5">
        <v>442</v>
      </c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</row>
    <row r="447" spans="2:29" x14ac:dyDescent="0.55000000000000004">
      <c r="B447" s="5">
        <v>443</v>
      </c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</row>
    <row r="448" spans="2:29" x14ac:dyDescent="0.55000000000000004">
      <c r="B448" s="5">
        <v>444</v>
      </c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</row>
    <row r="449" spans="2:29" x14ac:dyDescent="0.55000000000000004">
      <c r="B449" s="5">
        <v>445</v>
      </c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</row>
    <row r="450" spans="2:29" x14ac:dyDescent="0.55000000000000004">
      <c r="B450" s="5">
        <v>446</v>
      </c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</row>
    <row r="451" spans="2:29" x14ac:dyDescent="0.55000000000000004">
      <c r="B451" s="5">
        <v>447</v>
      </c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</row>
    <row r="452" spans="2:29" x14ac:dyDescent="0.55000000000000004">
      <c r="B452" s="5">
        <v>448</v>
      </c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</row>
    <row r="453" spans="2:29" x14ac:dyDescent="0.55000000000000004">
      <c r="B453" s="5">
        <v>449</v>
      </c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</row>
    <row r="454" spans="2:29" x14ac:dyDescent="0.55000000000000004">
      <c r="B454" s="5">
        <v>450</v>
      </c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</row>
    <row r="455" spans="2:29" x14ac:dyDescent="0.55000000000000004">
      <c r="B455" s="5">
        <v>451</v>
      </c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</row>
    <row r="456" spans="2:29" x14ac:dyDescent="0.55000000000000004">
      <c r="B456" s="5">
        <v>452</v>
      </c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</row>
    <row r="457" spans="2:29" x14ac:dyDescent="0.55000000000000004">
      <c r="B457" s="5">
        <v>453</v>
      </c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</row>
    <row r="458" spans="2:29" x14ac:dyDescent="0.55000000000000004">
      <c r="B458" s="5">
        <v>454</v>
      </c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</row>
    <row r="459" spans="2:29" x14ac:dyDescent="0.55000000000000004">
      <c r="B459" s="5">
        <v>455</v>
      </c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</row>
    <row r="460" spans="2:29" x14ac:dyDescent="0.55000000000000004">
      <c r="B460" s="5">
        <v>456</v>
      </c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</row>
    <row r="461" spans="2:29" x14ac:dyDescent="0.55000000000000004">
      <c r="B461" s="5">
        <v>457</v>
      </c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</row>
    <row r="462" spans="2:29" x14ac:dyDescent="0.55000000000000004">
      <c r="B462" s="5">
        <v>458</v>
      </c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</row>
    <row r="463" spans="2:29" x14ac:dyDescent="0.55000000000000004">
      <c r="B463" s="5">
        <v>459</v>
      </c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</row>
    <row r="464" spans="2:29" x14ac:dyDescent="0.55000000000000004">
      <c r="B464" s="5">
        <v>460</v>
      </c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</row>
    <row r="465" spans="2:29" x14ac:dyDescent="0.55000000000000004">
      <c r="B465" s="5">
        <v>461</v>
      </c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</row>
    <row r="466" spans="2:29" x14ac:dyDescent="0.55000000000000004">
      <c r="B466" s="5">
        <v>462</v>
      </c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</row>
    <row r="467" spans="2:29" x14ac:dyDescent="0.55000000000000004">
      <c r="B467" s="5">
        <v>463</v>
      </c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</row>
    <row r="468" spans="2:29" x14ac:dyDescent="0.55000000000000004">
      <c r="B468" s="5">
        <v>464</v>
      </c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</row>
    <row r="469" spans="2:29" x14ac:dyDescent="0.55000000000000004">
      <c r="B469" s="5">
        <v>465</v>
      </c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</row>
    <row r="470" spans="2:29" x14ac:dyDescent="0.55000000000000004">
      <c r="B470" s="5">
        <v>466</v>
      </c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</row>
    <row r="471" spans="2:29" x14ac:dyDescent="0.55000000000000004">
      <c r="B471" s="5">
        <v>467</v>
      </c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</row>
    <row r="472" spans="2:29" x14ac:dyDescent="0.55000000000000004">
      <c r="B472" s="5">
        <v>468</v>
      </c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</row>
    <row r="473" spans="2:29" x14ac:dyDescent="0.55000000000000004">
      <c r="B473" s="5">
        <v>469</v>
      </c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</row>
    <row r="474" spans="2:29" x14ac:dyDescent="0.55000000000000004">
      <c r="B474" s="5">
        <v>470</v>
      </c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</row>
    <row r="475" spans="2:29" x14ac:dyDescent="0.55000000000000004">
      <c r="B475" s="5">
        <v>471</v>
      </c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</row>
    <row r="476" spans="2:29" x14ac:dyDescent="0.55000000000000004">
      <c r="B476" s="5">
        <v>472</v>
      </c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</row>
    <row r="477" spans="2:29" x14ac:dyDescent="0.55000000000000004">
      <c r="B477" s="5">
        <v>473</v>
      </c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</row>
    <row r="478" spans="2:29" x14ac:dyDescent="0.55000000000000004">
      <c r="B478" s="5">
        <v>474</v>
      </c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</row>
    <row r="479" spans="2:29" x14ac:dyDescent="0.55000000000000004">
      <c r="B479" s="5">
        <v>475</v>
      </c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</row>
    <row r="480" spans="2:29" x14ac:dyDescent="0.55000000000000004">
      <c r="B480" s="5">
        <v>476</v>
      </c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</row>
    <row r="481" spans="2:29" x14ac:dyDescent="0.55000000000000004">
      <c r="B481" s="5">
        <v>477</v>
      </c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</row>
    <row r="482" spans="2:29" x14ac:dyDescent="0.55000000000000004">
      <c r="B482" s="5">
        <v>478</v>
      </c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</row>
    <row r="483" spans="2:29" x14ac:dyDescent="0.55000000000000004">
      <c r="B483" s="5">
        <v>479</v>
      </c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</row>
    <row r="484" spans="2:29" x14ac:dyDescent="0.55000000000000004">
      <c r="B484" s="5">
        <v>480</v>
      </c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</row>
    <row r="485" spans="2:29" x14ac:dyDescent="0.55000000000000004">
      <c r="B485" s="5">
        <v>481</v>
      </c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</row>
    <row r="486" spans="2:29" x14ac:dyDescent="0.55000000000000004">
      <c r="B486" s="5">
        <v>482</v>
      </c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</row>
    <row r="487" spans="2:29" x14ac:dyDescent="0.55000000000000004">
      <c r="B487" s="5">
        <v>483</v>
      </c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</row>
    <row r="488" spans="2:29" x14ac:dyDescent="0.55000000000000004">
      <c r="B488" s="5">
        <v>484</v>
      </c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</row>
    <row r="489" spans="2:29" x14ac:dyDescent="0.55000000000000004">
      <c r="B489" s="5">
        <v>485</v>
      </c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</row>
    <row r="490" spans="2:29" x14ac:dyDescent="0.55000000000000004">
      <c r="B490" s="5">
        <v>486</v>
      </c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</row>
    <row r="491" spans="2:29" x14ac:dyDescent="0.55000000000000004">
      <c r="B491" s="5">
        <v>487</v>
      </c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</row>
    <row r="492" spans="2:29" x14ac:dyDescent="0.55000000000000004">
      <c r="B492" s="5">
        <v>488</v>
      </c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</row>
    <row r="493" spans="2:29" x14ac:dyDescent="0.55000000000000004">
      <c r="B493" s="5">
        <v>489</v>
      </c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</row>
    <row r="494" spans="2:29" x14ac:dyDescent="0.55000000000000004">
      <c r="B494" s="5">
        <v>490</v>
      </c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</row>
    <row r="495" spans="2:29" x14ac:dyDescent="0.55000000000000004">
      <c r="B495" s="5">
        <v>491</v>
      </c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</row>
    <row r="496" spans="2:29" x14ac:dyDescent="0.55000000000000004">
      <c r="B496" s="5">
        <v>492</v>
      </c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</row>
    <row r="497" spans="2:29" x14ac:dyDescent="0.55000000000000004">
      <c r="B497" s="5">
        <v>493</v>
      </c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</row>
    <row r="498" spans="2:29" x14ac:dyDescent="0.55000000000000004">
      <c r="B498" s="5">
        <v>494</v>
      </c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</row>
    <row r="499" spans="2:29" x14ac:dyDescent="0.55000000000000004">
      <c r="B499" s="5">
        <v>495</v>
      </c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</row>
    <row r="500" spans="2:29" x14ac:dyDescent="0.55000000000000004">
      <c r="B500" s="5">
        <v>496</v>
      </c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</row>
  </sheetData>
  <sheetProtection password="CC41" sheet="1" objects="1" scenarios="1"/>
  <mergeCells count="4">
    <mergeCell ref="D3:D4"/>
    <mergeCell ref="B3:B4"/>
    <mergeCell ref="C3:C4"/>
    <mergeCell ref="E3:P3"/>
  </mergeCells>
  <pageMargins left="0.27559055118110237" right="0.19685039370078741" top="0.74803149606299213" bottom="0.51181102362204722" header="0.31496062992125984" footer="0.31496062992125984"/>
  <pageSetup paperSize="9" scale="7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501"/>
  <sheetViews>
    <sheetView topLeftCell="I483" workbookViewId="0">
      <selection activeCell="E5" sqref="E5:AC500"/>
    </sheetView>
  </sheetViews>
  <sheetFormatPr defaultRowHeight="24" x14ac:dyDescent="0.55000000000000004"/>
  <cols>
    <col min="1" max="1" width="9" style="1"/>
    <col min="2" max="2" width="5.75" style="1" customWidth="1"/>
    <col min="3" max="3" width="29.75" style="1" customWidth="1"/>
    <col min="4" max="7" width="6.625" style="1" customWidth="1"/>
    <col min="8" max="11" width="6" style="1" bestFit="1" customWidth="1"/>
    <col min="12" max="13" width="6" style="9" bestFit="1" customWidth="1"/>
    <col min="14" max="29" width="7" style="1" bestFit="1" customWidth="1"/>
    <col min="30" max="30" width="11.375" style="1" bestFit="1" customWidth="1"/>
    <col min="31" max="32" width="9" style="1"/>
    <col min="33" max="34" width="9" style="1" customWidth="1"/>
    <col min="35" max="16384" width="9" style="1"/>
  </cols>
  <sheetData>
    <row r="1" spans="1:31" x14ac:dyDescent="0.55000000000000004">
      <c r="A1" s="19" t="s">
        <v>27</v>
      </c>
      <c r="B1" s="20"/>
      <c r="C1" s="23">
        <v>6</v>
      </c>
      <c r="D1" s="17">
        <f>IF(ข้อมูลทั่วไป!G14=6,1,0)</f>
        <v>0</v>
      </c>
      <c r="E1" s="18" t="s">
        <v>51</v>
      </c>
      <c r="L1" s="1"/>
      <c r="M1" s="1"/>
    </row>
    <row r="2" spans="1:31" x14ac:dyDescent="0.55000000000000004">
      <c r="A2" s="1" t="s">
        <v>113</v>
      </c>
      <c r="L2" s="1"/>
      <c r="M2" s="1"/>
    </row>
    <row r="3" spans="1:31" x14ac:dyDescent="0.55000000000000004">
      <c r="B3" s="103" t="s">
        <v>42</v>
      </c>
      <c r="C3" s="103" t="s">
        <v>121</v>
      </c>
      <c r="D3" s="101" t="s">
        <v>114</v>
      </c>
      <c r="E3" s="104" t="str">
        <f>"จำนวนผู้เรียนในปีการศึกษา พ.ศ. "&amp;+ข้อมูลทั่วไป!C4</f>
        <v>จำนวนผู้เรียนในปีการศึกษา พ.ศ. 2557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41.25" customHeight="1" x14ac:dyDescent="0.55000000000000004">
      <c r="B4" s="103"/>
      <c r="C4" s="103"/>
      <c r="D4" s="102"/>
      <c r="E4" s="25" t="s">
        <v>115</v>
      </c>
      <c r="F4" s="25" t="s">
        <v>116</v>
      </c>
      <c r="G4" s="25" t="s">
        <v>117</v>
      </c>
      <c r="H4" s="25" t="s">
        <v>118</v>
      </c>
      <c r="I4" s="25" t="s">
        <v>119</v>
      </c>
      <c r="J4" s="25" t="s">
        <v>120</v>
      </c>
      <c r="K4" s="25" t="s">
        <v>122</v>
      </c>
      <c r="L4" s="25" t="s">
        <v>123</v>
      </c>
      <c r="M4" s="25" t="s">
        <v>124</v>
      </c>
      <c r="N4" s="25" t="s">
        <v>125</v>
      </c>
      <c r="O4" s="25" t="s">
        <v>126</v>
      </c>
      <c r="P4" s="25" t="s">
        <v>127</v>
      </c>
      <c r="Q4" s="25" t="s">
        <v>129</v>
      </c>
      <c r="R4" s="25" t="s">
        <v>130</v>
      </c>
      <c r="S4" s="25" t="s">
        <v>131</v>
      </c>
      <c r="T4" s="25" t="s">
        <v>132</v>
      </c>
      <c r="U4" s="25" t="s">
        <v>133</v>
      </c>
      <c r="V4" s="25" t="s">
        <v>134</v>
      </c>
      <c r="W4" s="25" t="s">
        <v>135</v>
      </c>
      <c r="X4" s="25" t="s">
        <v>136</v>
      </c>
      <c r="Y4" s="25" t="s">
        <v>137</v>
      </c>
      <c r="Z4" s="25" t="s">
        <v>138</v>
      </c>
      <c r="AA4" s="25" t="s">
        <v>139</v>
      </c>
      <c r="AB4" s="25" t="s">
        <v>140</v>
      </c>
      <c r="AC4" s="25" t="s">
        <v>141</v>
      </c>
      <c r="AD4" s="25" t="s">
        <v>82</v>
      </c>
      <c r="AE4" s="25" t="s">
        <v>142</v>
      </c>
    </row>
    <row r="5" spans="1:31" x14ac:dyDescent="0.55000000000000004">
      <c r="B5" s="5">
        <v>1</v>
      </c>
      <c r="C5" s="5">
        <f>'10หลักสูตรระยะสั้น'!C5</f>
        <v>0</v>
      </c>
      <c r="D5" s="5">
        <f>'10หลักสูตรระยะสั้น'!D5</f>
        <v>0</v>
      </c>
      <c r="E5" s="60">
        <f>IF('10หลักสูตรระยะสั้น'!E5&lt;15,0,IF('10หลักสูตรระยะสั้น'!E5&lt;30,1,IF((MOD('10หลักสูตรระยะสั้น'!E5/30,1))&lt;0.3333,ROUNDDOWN('10หลักสูตรระยะสั้น'!E5/30,0),ROUNDUP('10หลักสูตรระยะสั้น'!E5/30,0))))</f>
        <v>0</v>
      </c>
      <c r="F5" s="60">
        <f>IF('10หลักสูตรระยะสั้น'!F5&lt;15,0,IF('10หลักสูตรระยะสั้น'!F5&lt;30,1,IF((MOD('10หลักสูตรระยะสั้น'!F5/30,1))&lt;0.3333,ROUNDDOWN('10หลักสูตรระยะสั้น'!F5/30,0),ROUNDUP('10หลักสูตรระยะสั้น'!F5/30,0))))</f>
        <v>0</v>
      </c>
      <c r="G5" s="60">
        <f>IF('10หลักสูตรระยะสั้น'!G5&lt;15,0,IF('10หลักสูตรระยะสั้น'!G5&lt;30,1,IF((MOD('10หลักสูตรระยะสั้น'!G5/30,1))&lt;0.3333,ROUNDDOWN('10หลักสูตรระยะสั้น'!G5/30,0),ROUNDUP('10หลักสูตรระยะสั้น'!G5/30,0))))</f>
        <v>0</v>
      </c>
      <c r="H5" s="60">
        <f>IF('10หลักสูตรระยะสั้น'!H5&lt;15,0,IF('10หลักสูตรระยะสั้น'!H5&lt;30,1,IF((MOD('10หลักสูตรระยะสั้น'!H5/30,1))&lt;0.3333,ROUNDDOWN('10หลักสูตรระยะสั้น'!H5/30,0),ROUNDUP('10หลักสูตรระยะสั้น'!H5/30,0))))</f>
        <v>0</v>
      </c>
      <c r="I5" s="60">
        <f>IF('10หลักสูตรระยะสั้น'!I5&lt;15,0,IF('10หลักสูตรระยะสั้น'!I5&lt;30,1,IF((MOD('10หลักสูตรระยะสั้น'!I5/30,1))&lt;0.3333,ROUNDDOWN('10หลักสูตรระยะสั้น'!I5/30,0),ROUNDUP('10หลักสูตรระยะสั้น'!I5/30,0))))</f>
        <v>0</v>
      </c>
      <c r="J5" s="60">
        <f>IF('10หลักสูตรระยะสั้น'!J5&lt;15,0,IF('10หลักสูตรระยะสั้น'!J5&lt;30,1,IF((MOD('10หลักสูตรระยะสั้น'!J5/30,1))&lt;0.3333,ROUNDDOWN('10หลักสูตรระยะสั้น'!J5/30,0),ROUNDUP('10หลักสูตรระยะสั้น'!J5/30,0))))</f>
        <v>0</v>
      </c>
      <c r="K5" s="60">
        <f>IF('10หลักสูตรระยะสั้น'!K5&lt;15,0,IF('10หลักสูตรระยะสั้น'!K5&lt;30,1,IF((MOD('10หลักสูตรระยะสั้น'!K5/30,1))&lt;0.3333,ROUNDDOWN('10หลักสูตรระยะสั้น'!K5/30,0),ROUNDUP('10หลักสูตรระยะสั้น'!K5/30,0))))</f>
        <v>0</v>
      </c>
      <c r="L5" s="60">
        <f>IF('10หลักสูตรระยะสั้น'!L5&lt;15,0,IF('10หลักสูตรระยะสั้น'!L5&lt;30,1,IF((MOD('10หลักสูตรระยะสั้น'!L5/30,1))&lt;0.3333,ROUNDDOWN('10หลักสูตรระยะสั้น'!L5/30,0),ROUNDUP('10หลักสูตรระยะสั้น'!L5/30,0))))</f>
        <v>0</v>
      </c>
      <c r="M5" s="60">
        <f>IF('10หลักสูตรระยะสั้น'!M5&lt;15,0,IF('10หลักสูตรระยะสั้น'!M5&lt;30,1,IF((MOD('10หลักสูตรระยะสั้น'!M5/30,1))&lt;0.3333,ROUNDDOWN('10หลักสูตรระยะสั้น'!M5/30,0),ROUNDUP('10หลักสูตรระยะสั้น'!M5/30,0))))</f>
        <v>0</v>
      </c>
      <c r="N5" s="60">
        <f>IF('10หลักสูตรระยะสั้น'!N5&lt;15,0,IF('10หลักสูตรระยะสั้น'!N5&lt;30,1,IF((MOD('10หลักสูตรระยะสั้น'!N5/30,1))&lt;0.3333,ROUNDDOWN('10หลักสูตรระยะสั้น'!N5/30,0),ROUNDUP('10หลักสูตรระยะสั้น'!N5/30,0))))</f>
        <v>0</v>
      </c>
      <c r="O5" s="60">
        <f>IF('10หลักสูตรระยะสั้น'!O5&lt;15,0,IF('10หลักสูตรระยะสั้น'!O5&lt;30,1,IF((MOD('10หลักสูตรระยะสั้น'!O5/30,1))&lt;0.3333,ROUNDDOWN('10หลักสูตรระยะสั้น'!O5/30,0),ROUNDUP('10หลักสูตรระยะสั้น'!O5/30,0))))</f>
        <v>0</v>
      </c>
      <c r="P5" s="60">
        <f>IF('10หลักสูตรระยะสั้น'!P5&lt;15,0,IF('10หลักสูตรระยะสั้น'!P5&lt;30,1,IF((MOD('10หลักสูตรระยะสั้น'!P5/30,1))&lt;0.3333,ROUNDDOWN('10หลักสูตรระยะสั้น'!P5/30,0),ROUNDUP('10หลักสูตรระยะสั้น'!P5/30,0))))</f>
        <v>0</v>
      </c>
      <c r="Q5" s="60">
        <f>IF('10หลักสูตรระยะสั้น'!Q5&lt;15,0,IF('10หลักสูตรระยะสั้น'!Q5&lt;30,1,IF((MOD('10หลักสูตรระยะสั้น'!Q5/30,1))&lt;0.3333,ROUNDDOWN('10หลักสูตรระยะสั้น'!Q5/30,0),ROUNDUP('10หลักสูตรระยะสั้น'!Q5/30,0))))</f>
        <v>0</v>
      </c>
      <c r="R5" s="60">
        <f>IF('10หลักสูตรระยะสั้น'!R5&lt;15,0,IF('10หลักสูตรระยะสั้น'!R5&lt;30,1,IF((MOD('10หลักสูตรระยะสั้น'!R5/30,1))&lt;0.3333,ROUNDDOWN('10หลักสูตรระยะสั้น'!R5/30,0),ROUNDUP('10หลักสูตรระยะสั้น'!R5/30,0))))</f>
        <v>0</v>
      </c>
      <c r="S5" s="60">
        <f>IF('10หลักสูตรระยะสั้น'!S5&lt;15,0,IF('10หลักสูตรระยะสั้น'!S5&lt;30,1,IF((MOD('10หลักสูตรระยะสั้น'!S5/30,1))&lt;0.3333,ROUNDDOWN('10หลักสูตรระยะสั้น'!S5/30,0),ROUNDUP('10หลักสูตรระยะสั้น'!S5/30,0))))</f>
        <v>0</v>
      </c>
      <c r="T5" s="60">
        <f>IF('10หลักสูตรระยะสั้น'!T5&lt;15,0,IF('10หลักสูตรระยะสั้น'!T5&lt;30,1,IF((MOD('10หลักสูตรระยะสั้น'!T5/30,1))&lt;0.3333,ROUNDDOWN('10หลักสูตรระยะสั้น'!T5/30,0),ROUNDUP('10หลักสูตรระยะสั้น'!T5/30,0))))</f>
        <v>0</v>
      </c>
      <c r="U5" s="60">
        <f>IF('10หลักสูตรระยะสั้น'!U5&lt;15,0,IF('10หลักสูตรระยะสั้น'!U5&lt;30,1,IF((MOD('10หลักสูตรระยะสั้น'!U5/30,1))&lt;0.3333,ROUNDDOWN('10หลักสูตรระยะสั้น'!U5/30,0),ROUNDUP('10หลักสูตรระยะสั้น'!U5/30,0))))</f>
        <v>0</v>
      </c>
      <c r="V5" s="60">
        <f>IF('10หลักสูตรระยะสั้น'!V5&lt;15,0,IF('10หลักสูตรระยะสั้น'!V5&lt;30,1,IF((MOD('10หลักสูตรระยะสั้น'!V5/30,1))&lt;0.3333,ROUNDDOWN('10หลักสูตรระยะสั้น'!V5/30,0),ROUNDUP('10หลักสูตรระยะสั้น'!V5/30,0))))</f>
        <v>0</v>
      </c>
      <c r="W5" s="60">
        <f>IF('10หลักสูตรระยะสั้น'!W5&lt;15,0,IF('10หลักสูตรระยะสั้น'!W5&lt;30,1,IF((MOD('10หลักสูตรระยะสั้น'!W5/30,1))&lt;0.3333,ROUNDDOWN('10หลักสูตรระยะสั้น'!W5/30,0),ROUNDUP('10หลักสูตรระยะสั้น'!W5/30,0))))</f>
        <v>0</v>
      </c>
      <c r="X5" s="60">
        <f>IF('10หลักสูตรระยะสั้น'!X5&lt;15,0,IF('10หลักสูตรระยะสั้น'!X5&lt;30,1,IF((MOD('10หลักสูตรระยะสั้น'!X5/30,1))&lt;0.3333,ROUNDDOWN('10หลักสูตรระยะสั้น'!X5/30,0),ROUNDUP('10หลักสูตรระยะสั้น'!X5/30,0))))</f>
        <v>0</v>
      </c>
      <c r="Y5" s="60">
        <f>IF('10หลักสูตรระยะสั้น'!Y5&lt;15,0,IF('10หลักสูตรระยะสั้น'!Y5&lt;30,1,IF((MOD('10หลักสูตรระยะสั้น'!Y5/30,1))&lt;0.3333,ROUNDDOWN('10หลักสูตรระยะสั้น'!Y5/30,0),ROUNDUP('10หลักสูตรระยะสั้น'!Y5/30,0))))</f>
        <v>0</v>
      </c>
      <c r="Z5" s="60">
        <f>IF('10หลักสูตรระยะสั้น'!Z5&lt;15,0,IF('10หลักสูตรระยะสั้น'!Z5&lt;30,1,IF((MOD('10หลักสูตรระยะสั้น'!Z5/30,1))&lt;0.3333,ROUNDDOWN('10หลักสูตรระยะสั้น'!Z5/30,0),ROUNDUP('10หลักสูตรระยะสั้น'!Z5/30,0))))</f>
        <v>0</v>
      </c>
      <c r="AA5" s="60">
        <f>IF('10หลักสูตรระยะสั้น'!AA5&lt;15,0,IF('10หลักสูตรระยะสั้น'!AA5&lt;30,1,IF((MOD('10หลักสูตรระยะสั้น'!AA5/30,1))&lt;0.3333,ROUNDDOWN('10หลักสูตรระยะสั้น'!AA5/30,0),ROUNDUP('10หลักสูตรระยะสั้น'!AA5/30,0))))</f>
        <v>0</v>
      </c>
      <c r="AB5" s="60">
        <f>IF('10หลักสูตรระยะสั้น'!AB5&lt;15,0,IF('10หลักสูตรระยะสั้น'!AB5&lt;30,1,IF((MOD('10หลักสูตรระยะสั้น'!AB5/30,1))&lt;0.3333,ROUNDDOWN('10หลักสูตรระยะสั้น'!AB5/30,0),ROUNDUP('10หลักสูตรระยะสั้น'!AB5/30,0))))</f>
        <v>0</v>
      </c>
      <c r="AC5" s="60">
        <f>IF('10หลักสูตรระยะสั้น'!AC5&lt;15,0,IF('10หลักสูตรระยะสั้น'!AC5&lt;30,1,IF((MOD('10หลักสูตรระยะสั้น'!AC5/30,1))&lt;0.3333,ROUNDDOWN('10หลักสูตรระยะสั้น'!AC5/30,0),ROUNDUP('10หลักสูตรระยะสั้น'!AC5/30,0))))</f>
        <v>0</v>
      </c>
      <c r="AD5" s="5">
        <f>SUM(E5:AC5)</f>
        <v>0</v>
      </c>
      <c r="AE5" s="5">
        <f>AD5*D5</f>
        <v>0</v>
      </c>
    </row>
    <row r="6" spans="1:31" x14ac:dyDescent="0.55000000000000004">
      <c r="B6" s="5">
        <v>2</v>
      </c>
      <c r="C6" s="5">
        <f>'10หลักสูตรระยะสั้น'!C6</f>
        <v>0</v>
      </c>
      <c r="D6" s="5">
        <f>'10หลักสูตรระยะสั้น'!D6</f>
        <v>0</v>
      </c>
      <c r="E6" s="60">
        <f>IF('10หลักสูตรระยะสั้น'!E6&lt;15,0,IF('10หลักสูตรระยะสั้น'!E6&lt;30,1,IF((MOD('10หลักสูตรระยะสั้น'!E6/30,1))&lt;0.3333,ROUNDDOWN('10หลักสูตรระยะสั้น'!E6/30,0),ROUNDUP('10หลักสูตรระยะสั้น'!E6/30,0))))</f>
        <v>0</v>
      </c>
      <c r="F6" s="60">
        <f>IF('10หลักสูตรระยะสั้น'!F6&lt;15,0,IF('10หลักสูตรระยะสั้น'!F6&lt;30,1,IF((MOD('10หลักสูตรระยะสั้น'!F6/30,1))&lt;0.3333,ROUNDDOWN('10หลักสูตรระยะสั้น'!F6/30,0),ROUNDUP('10หลักสูตรระยะสั้น'!F6/30,0))))</f>
        <v>0</v>
      </c>
      <c r="G6" s="60">
        <f>IF('10หลักสูตรระยะสั้น'!G6&lt;15,0,IF('10หลักสูตรระยะสั้น'!G6&lt;30,1,IF((MOD('10หลักสูตรระยะสั้น'!G6/30,1))&lt;0.3333,ROUNDDOWN('10หลักสูตรระยะสั้น'!G6/30,0),ROUNDUP('10หลักสูตรระยะสั้น'!G6/30,0))))</f>
        <v>0</v>
      </c>
      <c r="H6" s="60">
        <f>IF('10หลักสูตรระยะสั้น'!H6&lt;15,0,IF('10หลักสูตรระยะสั้น'!H6&lt;30,1,IF((MOD('10หลักสูตรระยะสั้น'!H6/30,1))&lt;0.3333,ROUNDDOWN('10หลักสูตรระยะสั้น'!H6/30,0),ROUNDUP('10หลักสูตรระยะสั้น'!H6/30,0))))</f>
        <v>0</v>
      </c>
      <c r="I6" s="60">
        <f>IF('10หลักสูตรระยะสั้น'!I6&lt;15,0,IF('10หลักสูตรระยะสั้น'!I6&lt;30,1,IF((MOD('10หลักสูตรระยะสั้น'!I6/30,1))&lt;0.3333,ROUNDDOWN('10หลักสูตรระยะสั้น'!I6/30,0),ROUNDUP('10หลักสูตรระยะสั้น'!I6/30,0))))</f>
        <v>0</v>
      </c>
      <c r="J6" s="60">
        <f>IF('10หลักสูตรระยะสั้น'!J6&lt;15,0,IF('10หลักสูตรระยะสั้น'!J6&lt;30,1,IF((MOD('10หลักสูตรระยะสั้น'!J6/30,1))&lt;0.3333,ROUNDDOWN('10หลักสูตรระยะสั้น'!J6/30,0),ROUNDUP('10หลักสูตรระยะสั้น'!J6/30,0))))</f>
        <v>0</v>
      </c>
      <c r="K6" s="60">
        <f>IF('10หลักสูตรระยะสั้น'!K6&lt;15,0,IF('10หลักสูตรระยะสั้น'!K6&lt;30,1,IF((MOD('10หลักสูตรระยะสั้น'!K6/30,1))&lt;0.3333,ROUNDDOWN('10หลักสูตรระยะสั้น'!K6/30,0),ROUNDUP('10หลักสูตรระยะสั้น'!K6/30,0))))</f>
        <v>0</v>
      </c>
      <c r="L6" s="60">
        <f>IF('10หลักสูตรระยะสั้น'!L6&lt;15,0,IF('10หลักสูตรระยะสั้น'!L6&lt;30,1,IF((MOD('10หลักสูตรระยะสั้น'!L6/30,1))&lt;0.3333,ROUNDDOWN('10หลักสูตรระยะสั้น'!L6/30,0),ROUNDUP('10หลักสูตรระยะสั้น'!L6/30,0))))</f>
        <v>0</v>
      </c>
      <c r="M6" s="60">
        <f>IF('10หลักสูตรระยะสั้น'!M6&lt;15,0,IF('10หลักสูตรระยะสั้น'!M6&lt;30,1,IF((MOD('10หลักสูตรระยะสั้น'!M6/30,1))&lt;0.3333,ROUNDDOWN('10หลักสูตรระยะสั้น'!M6/30,0),ROUNDUP('10หลักสูตรระยะสั้น'!M6/30,0))))</f>
        <v>0</v>
      </c>
      <c r="N6" s="60">
        <f>IF('10หลักสูตรระยะสั้น'!N6&lt;15,0,IF('10หลักสูตรระยะสั้น'!N6&lt;30,1,IF((MOD('10หลักสูตรระยะสั้น'!N6/30,1))&lt;0.3333,ROUNDDOWN('10หลักสูตรระยะสั้น'!N6/30,0),ROUNDUP('10หลักสูตรระยะสั้น'!N6/30,0))))</f>
        <v>0</v>
      </c>
      <c r="O6" s="60">
        <f>IF('10หลักสูตรระยะสั้น'!O6&lt;15,0,IF('10หลักสูตรระยะสั้น'!O6&lt;30,1,IF((MOD('10หลักสูตรระยะสั้น'!O6/30,1))&lt;0.3333,ROUNDDOWN('10หลักสูตรระยะสั้น'!O6/30,0),ROUNDUP('10หลักสูตรระยะสั้น'!O6/30,0))))</f>
        <v>0</v>
      </c>
      <c r="P6" s="60">
        <f>IF('10หลักสูตรระยะสั้น'!P6&lt;15,0,IF('10หลักสูตรระยะสั้น'!P6&lt;30,1,IF((MOD('10หลักสูตรระยะสั้น'!P6/30,1))&lt;0.3333,ROUNDDOWN('10หลักสูตรระยะสั้น'!P6/30,0),ROUNDUP('10หลักสูตรระยะสั้น'!P6/30,0))))</f>
        <v>0</v>
      </c>
      <c r="Q6" s="60">
        <f>IF('10หลักสูตรระยะสั้น'!Q6&lt;15,0,IF('10หลักสูตรระยะสั้น'!Q6&lt;30,1,IF((MOD('10หลักสูตรระยะสั้น'!Q6/30,1))&lt;0.3333,ROUNDDOWN('10หลักสูตรระยะสั้น'!Q6/30,0),ROUNDUP('10หลักสูตรระยะสั้น'!Q6/30,0))))</f>
        <v>0</v>
      </c>
      <c r="R6" s="60">
        <f>IF('10หลักสูตรระยะสั้น'!R6&lt;15,0,IF('10หลักสูตรระยะสั้น'!R6&lt;30,1,IF((MOD('10หลักสูตรระยะสั้น'!R6/30,1))&lt;0.3333,ROUNDDOWN('10หลักสูตรระยะสั้น'!R6/30,0),ROUNDUP('10หลักสูตรระยะสั้น'!R6/30,0))))</f>
        <v>0</v>
      </c>
      <c r="S6" s="60">
        <f>IF('10หลักสูตรระยะสั้น'!S6&lt;15,0,IF('10หลักสูตรระยะสั้น'!S6&lt;30,1,IF((MOD('10หลักสูตรระยะสั้น'!S6/30,1))&lt;0.3333,ROUNDDOWN('10หลักสูตรระยะสั้น'!S6/30,0),ROUNDUP('10หลักสูตรระยะสั้น'!S6/30,0))))</f>
        <v>0</v>
      </c>
      <c r="T6" s="60">
        <f>IF('10หลักสูตรระยะสั้น'!T6&lt;15,0,IF('10หลักสูตรระยะสั้น'!T6&lt;30,1,IF((MOD('10หลักสูตรระยะสั้น'!T6/30,1))&lt;0.3333,ROUNDDOWN('10หลักสูตรระยะสั้น'!T6/30,0),ROUNDUP('10หลักสูตรระยะสั้น'!T6/30,0))))</f>
        <v>0</v>
      </c>
      <c r="U6" s="60">
        <f>IF('10หลักสูตรระยะสั้น'!U6&lt;15,0,IF('10หลักสูตรระยะสั้น'!U6&lt;30,1,IF((MOD('10หลักสูตรระยะสั้น'!U6/30,1))&lt;0.3333,ROUNDDOWN('10หลักสูตรระยะสั้น'!U6/30,0),ROUNDUP('10หลักสูตรระยะสั้น'!U6/30,0))))</f>
        <v>0</v>
      </c>
      <c r="V6" s="60">
        <f>IF('10หลักสูตรระยะสั้น'!V6&lt;15,0,IF('10หลักสูตรระยะสั้น'!V6&lt;30,1,IF((MOD('10หลักสูตรระยะสั้น'!V6/30,1))&lt;0.3333,ROUNDDOWN('10หลักสูตรระยะสั้น'!V6/30,0),ROUNDUP('10หลักสูตรระยะสั้น'!V6/30,0))))</f>
        <v>0</v>
      </c>
      <c r="W6" s="60">
        <f>IF('10หลักสูตรระยะสั้น'!W6&lt;15,0,IF('10หลักสูตรระยะสั้น'!W6&lt;30,1,IF((MOD('10หลักสูตรระยะสั้น'!W6/30,1))&lt;0.3333,ROUNDDOWN('10หลักสูตรระยะสั้น'!W6/30,0),ROUNDUP('10หลักสูตรระยะสั้น'!W6/30,0))))</f>
        <v>0</v>
      </c>
      <c r="X6" s="60">
        <f>IF('10หลักสูตรระยะสั้น'!X6&lt;15,0,IF('10หลักสูตรระยะสั้น'!X6&lt;30,1,IF((MOD('10หลักสูตรระยะสั้น'!X6/30,1))&lt;0.3333,ROUNDDOWN('10หลักสูตรระยะสั้น'!X6/30,0),ROUNDUP('10หลักสูตรระยะสั้น'!X6/30,0))))</f>
        <v>0</v>
      </c>
      <c r="Y6" s="60">
        <f>IF('10หลักสูตรระยะสั้น'!Y6&lt;15,0,IF('10หลักสูตรระยะสั้น'!Y6&lt;30,1,IF((MOD('10หลักสูตรระยะสั้น'!Y6/30,1))&lt;0.3333,ROUNDDOWN('10หลักสูตรระยะสั้น'!Y6/30,0),ROUNDUP('10หลักสูตรระยะสั้น'!Y6/30,0))))</f>
        <v>0</v>
      </c>
      <c r="Z6" s="60">
        <f>IF('10หลักสูตรระยะสั้น'!Z6&lt;15,0,IF('10หลักสูตรระยะสั้น'!Z6&lt;30,1,IF((MOD('10หลักสูตรระยะสั้น'!Z6/30,1))&lt;0.3333,ROUNDDOWN('10หลักสูตรระยะสั้น'!Z6/30,0),ROUNDUP('10หลักสูตรระยะสั้น'!Z6/30,0))))</f>
        <v>0</v>
      </c>
      <c r="AA6" s="60">
        <f>IF('10หลักสูตรระยะสั้น'!AA6&lt;15,0,IF('10หลักสูตรระยะสั้น'!AA6&lt;30,1,IF((MOD('10หลักสูตรระยะสั้น'!AA6/30,1))&lt;0.3333,ROUNDDOWN('10หลักสูตรระยะสั้น'!AA6/30,0),ROUNDUP('10หลักสูตรระยะสั้น'!AA6/30,0))))</f>
        <v>0</v>
      </c>
      <c r="AB6" s="60">
        <f>IF('10หลักสูตรระยะสั้น'!AB6&lt;15,0,IF('10หลักสูตรระยะสั้น'!AB6&lt;30,1,IF((MOD('10หลักสูตรระยะสั้น'!AB6/30,1))&lt;0.3333,ROUNDDOWN('10หลักสูตรระยะสั้น'!AB6/30,0),ROUNDUP('10หลักสูตรระยะสั้น'!AB6/30,0))))</f>
        <v>0</v>
      </c>
      <c r="AC6" s="60">
        <f>IF('10หลักสูตรระยะสั้น'!AC6&lt;15,0,IF('10หลักสูตรระยะสั้น'!AC6&lt;30,1,IF((MOD('10หลักสูตรระยะสั้น'!AC6/30,1))&lt;0.3333,ROUNDDOWN('10หลักสูตรระยะสั้น'!AC6/30,0),ROUNDUP('10หลักสูตรระยะสั้น'!AC6/30,0))))</f>
        <v>0</v>
      </c>
      <c r="AD6" s="5">
        <f t="shared" ref="AD6:AD69" si="0">SUM(E6:AC6)</f>
        <v>0</v>
      </c>
      <c r="AE6" s="5">
        <f t="shared" ref="AE6:AE69" si="1">AD6*D6</f>
        <v>0</v>
      </c>
    </row>
    <row r="7" spans="1:31" x14ac:dyDescent="0.55000000000000004">
      <c r="B7" s="5">
        <v>3</v>
      </c>
      <c r="C7" s="5">
        <f>'10หลักสูตรระยะสั้น'!C7</f>
        <v>0</v>
      </c>
      <c r="D7" s="5">
        <f>'10หลักสูตรระยะสั้น'!D7</f>
        <v>0</v>
      </c>
      <c r="E7" s="60">
        <f>IF('10หลักสูตรระยะสั้น'!E7&lt;15,0,IF('10หลักสูตรระยะสั้น'!E7&lt;30,1,IF((MOD('10หลักสูตรระยะสั้น'!E7/30,1))&lt;0.3333,ROUNDDOWN('10หลักสูตรระยะสั้น'!E7/30,0),ROUNDUP('10หลักสูตรระยะสั้น'!E7/30,0))))</f>
        <v>0</v>
      </c>
      <c r="F7" s="60">
        <f>IF('10หลักสูตรระยะสั้น'!F7&lt;15,0,IF('10หลักสูตรระยะสั้น'!F7&lt;30,1,IF((MOD('10หลักสูตรระยะสั้น'!F7/30,1))&lt;0.3333,ROUNDDOWN('10หลักสูตรระยะสั้น'!F7/30,0),ROUNDUP('10หลักสูตรระยะสั้น'!F7/30,0))))</f>
        <v>0</v>
      </c>
      <c r="G7" s="60">
        <f>IF('10หลักสูตรระยะสั้น'!G7&lt;15,0,IF('10หลักสูตรระยะสั้น'!G7&lt;30,1,IF((MOD('10หลักสูตรระยะสั้น'!G7/30,1))&lt;0.3333,ROUNDDOWN('10หลักสูตรระยะสั้น'!G7/30,0),ROUNDUP('10หลักสูตรระยะสั้น'!G7/30,0))))</f>
        <v>0</v>
      </c>
      <c r="H7" s="60">
        <f>IF('10หลักสูตรระยะสั้น'!H7&lt;15,0,IF('10หลักสูตรระยะสั้น'!H7&lt;30,1,IF((MOD('10หลักสูตรระยะสั้น'!H7/30,1))&lt;0.3333,ROUNDDOWN('10หลักสูตรระยะสั้น'!H7/30,0),ROUNDUP('10หลักสูตรระยะสั้น'!H7/30,0))))</f>
        <v>0</v>
      </c>
      <c r="I7" s="60">
        <f>IF('10หลักสูตรระยะสั้น'!I7&lt;15,0,IF('10หลักสูตรระยะสั้น'!I7&lt;30,1,IF((MOD('10หลักสูตรระยะสั้น'!I7/30,1))&lt;0.3333,ROUNDDOWN('10หลักสูตรระยะสั้น'!I7/30,0),ROUNDUP('10หลักสูตรระยะสั้น'!I7/30,0))))</f>
        <v>0</v>
      </c>
      <c r="J7" s="60">
        <f>IF('10หลักสูตรระยะสั้น'!J7&lt;15,0,IF('10หลักสูตรระยะสั้น'!J7&lt;30,1,IF((MOD('10หลักสูตรระยะสั้น'!J7/30,1))&lt;0.3333,ROUNDDOWN('10หลักสูตรระยะสั้น'!J7/30,0),ROUNDUP('10หลักสูตรระยะสั้น'!J7/30,0))))</f>
        <v>0</v>
      </c>
      <c r="K7" s="60">
        <f>IF('10หลักสูตรระยะสั้น'!K7&lt;15,0,IF('10หลักสูตรระยะสั้น'!K7&lt;30,1,IF((MOD('10หลักสูตรระยะสั้น'!K7/30,1))&lt;0.3333,ROUNDDOWN('10หลักสูตรระยะสั้น'!K7/30,0),ROUNDUP('10หลักสูตรระยะสั้น'!K7/30,0))))</f>
        <v>0</v>
      </c>
      <c r="L7" s="60">
        <f>IF('10หลักสูตรระยะสั้น'!L7&lt;15,0,IF('10หลักสูตรระยะสั้น'!L7&lt;30,1,IF((MOD('10หลักสูตรระยะสั้น'!L7/30,1))&lt;0.3333,ROUNDDOWN('10หลักสูตรระยะสั้น'!L7/30,0),ROUNDUP('10หลักสูตรระยะสั้น'!L7/30,0))))</f>
        <v>0</v>
      </c>
      <c r="M7" s="60">
        <f>IF('10หลักสูตรระยะสั้น'!M7&lt;15,0,IF('10หลักสูตรระยะสั้น'!M7&lt;30,1,IF((MOD('10หลักสูตรระยะสั้น'!M7/30,1))&lt;0.3333,ROUNDDOWN('10หลักสูตรระยะสั้น'!M7/30,0),ROUNDUP('10หลักสูตรระยะสั้น'!M7/30,0))))</f>
        <v>0</v>
      </c>
      <c r="N7" s="60">
        <f>IF('10หลักสูตรระยะสั้น'!N7&lt;15,0,IF('10หลักสูตรระยะสั้น'!N7&lt;30,1,IF((MOD('10หลักสูตรระยะสั้น'!N7/30,1))&lt;0.3333,ROUNDDOWN('10หลักสูตรระยะสั้น'!N7/30,0),ROUNDUP('10หลักสูตรระยะสั้น'!N7/30,0))))</f>
        <v>0</v>
      </c>
      <c r="O7" s="60">
        <f>IF('10หลักสูตรระยะสั้น'!O7&lt;15,0,IF('10หลักสูตรระยะสั้น'!O7&lt;30,1,IF((MOD('10หลักสูตรระยะสั้น'!O7/30,1))&lt;0.3333,ROUNDDOWN('10หลักสูตรระยะสั้น'!O7/30,0),ROUNDUP('10หลักสูตรระยะสั้น'!O7/30,0))))</f>
        <v>0</v>
      </c>
      <c r="P7" s="60">
        <f>IF('10หลักสูตรระยะสั้น'!P7&lt;15,0,IF('10หลักสูตรระยะสั้น'!P7&lt;30,1,IF((MOD('10หลักสูตรระยะสั้น'!P7/30,1))&lt;0.3333,ROUNDDOWN('10หลักสูตรระยะสั้น'!P7/30,0),ROUNDUP('10หลักสูตรระยะสั้น'!P7/30,0))))</f>
        <v>0</v>
      </c>
      <c r="Q7" s="60">
        <f>IF('10หลักสูตรระยะสั้น'!Q7&lt;15,0,IF('10หลักสูตรระยะสั้น'!Q7&lt;30,1,IF((MOD('10หลักสูตรระยะสั้น'!Q7/30,1))&lt;0.3333,ROUNDDOWN('10หลักสูตรระยะสั้น'!Q7/30,0),ROUNDUP('10หลักสูตรระยะสั้น'!Q7/30,0))))</f>
        <v>0</v>
      </c>
      <c r="R7" s="60">
        <f>IF('10หลักสูตรระยะสั้น'!R7&lt;15,0,IF('10หลักสูตรระยะสั้น'!R7&lt;30,1,IF((MOD('10หลักสูตรระยะสั้น'!R7/30,1))&lt;0.3333,ROUNDDOWN('10หลักสูตรระยะสั้น'!R7/30,0),ROUNDUP('10หลักสูตรระยะสั้น'!R7/30,0))))</f>
        <v>0</v>
      </c>
      <c r="S7" s="60">
        <f>IF('10หลักสูตรระยะสั้น'!S7&lt;15,0,IF('10หลักสูตรระยะสั้น'!S7&lt;30,1,IF((MOD('10หลักสูตรระยะสั้น'!S7/30,1))&lt;0.3333,ROUNDDOWN('10หลักสูตรระยะสั้น'!S7/30,0),ROUNDUP('10หลักสูตรระยะสั้น'!S7/30,0))))</f>
        <v>0</v>
      </c>
      <c r="T7" s="60">
        <f>IF('10หลักสูตรระยะสั้น'!T7&lt;15,0,IF('10หลักสูตรระยะสั้น'!T7&lt;30,1,IF((MOD('10หลักสูตรระยะสั้น'!T7/30,1))&lt;0.3333,ROUNDDOWN('10หลักสูตรระยะสั้น'!T7/30,0),ROUNDUP('10หลักสูตรระยะสั้น'!T7/30,0))))</f>
        <v>0</v>
      </c>
      <c r="U7" s="60">
        <f>IF('10หลักสูตรระยะสั้น'!U7&lt;15,0,IF('10หลักสูตรระยะสั้น'!U7&lt;30,1,IF((MOD('10หลักสูตรระยะสั้น'!U7/30,1))&lt;0.3333,ROUNDDOWN('10หลักสูตรระยะสั้น'!U7/30,0),ROUNDUP('10หลักสูตรระยะสั้น'!U7/30,0))))</f>
        <v>0</v>
      </c>
      <c r="V7" s="60">
        <f>IF('10หลักสูตรระยะสั้น'!V7&lt;15,0,IF('10หลักสูตรระยะสั้น'!V7&lt;30,1,IF((MOD('10หลักสูตรระยะสั้น'!V7/30,1))&lt;0.3333,ROUNDDOWN('10หลักสูตรระยะสั้น'!V7/30,0),ROUNDUP('10หลักสูตรระยะสั้น'!V7/30,0))))</f>
        <v>0</v>
      </c>
      <c r="W7" s="60">
        <f>IF('10หลักสูตรระยะสั้น'!W7&lt;15,0,IF('10หลักสูตรระยะสั้น'!W7&lt;30,1,IF((MOD('10หลักสูตรระยะสั้น'!W7/30,1))&lt;0.3333,ROUNDDOWN('10หลักสูตรระยะสั้น'!W7/30,0),ROUNDUP('10หลักสูตรระยะสั้น'!W7/30,0))))</f>
        <v>0</v>
      </c>
      <c r="X7" s="60">
        <f>IF('10หลักสูตรระยะสั้น'!X7&lt;15,0,IF('10หลักสูตรระยะสั้น'!X7&lt;30,1,IF((MOD('10หลักสูตรระยะสั้น'!X7/30,1))&lt;0.3333,ROUNDDOWN('10หลักสูตรระยะสั้น'!X7/30,0),ROUNDUP('10หลักสูตรระยะสั้น'!X7/30,0))))</f>
        <v>0</v>
      </c>
      <c r="Y7" s="60">
        <f>IF('10หลักสูตรระยะสั้น'!Y7&lt;15,0,IF('10หลักสูตรระยะสั้น'!Y7&lt;30,1,IF((MOD('10หลักสูตรระยะสั้น'!Y7/30,1))&lt;0.3333,ROUNDDOWN('10หลักสูตรระยะสั้น'!Y7/30,0),ROUNDUP('10หลักสูตรระยะสั้น'!Y7/30,0))))</f>
        <v>0</v>
      </c>
      <c r="Z7" s="60">
        <f>IF('10หลักสูตรระยะสั้น'!Z7&lt;15,0,IF('10หลักสูตรระยะสั้น'!Z7&lt;30,1,IF((MOD('10หลักสูตรระยะสั้น'!Z7/30,1))&lt;0.3333,ROUNDDOWN('10หลักสูตรระยะสั้น'!Z7/30,0),ROUNDUP('10หลักสูตรระยะสั้น'!Z7/30,0))))</f>
        <v>0</v>
      </c>
      <c r="AA7" s="60">
        <f>IF('10หลักสูตรระยะสั้น'!AA7&lt;15,0,IF('10หลักสูตรระยะสั้น'!AA7&lt;30,1,IF((MOD('10หลักสูตรระยะสั้น'!AA7/30,1))&lt;0.3333,ROUNDDOWN('10หลักสูตรระยะสั้น'!AA7/30,0),ROUNDUP('10หลักสูตรระยะสั้น'!AA7/30,0))))</f>
        <v>0</v>
      </c>
      <c r="AB7" s="60">
        <f>IF('10หลักสูตรระยะสั้น'!AB7&lt;15,0,IF('10หลักสูตรระยะสั้น'!AB7&lt;30,1,IF((MOD('10หลักสูตรระยะสั้น'!AB7/30,1))&lt;0.3333,ROUNDDOWN('10หลักสูตรระยะสั้น'!AB7/30,0),ROUNDUP('10หลักสูตรระยะสั้น'!AB7/30,0))))</f>
        <v>0</v>
      </c>
      <c r="AC7" s="60">
        <f>IF('10หลักสูตรระยะสั้น'!AC7&lt;15,0,IF('10หลักสูตรระยะสั้น'!AC7&lt;30,1,IF((MOD('10หลักสูตรระยะสั้น'!AC7/30,1))&lt;0.3333,ROUNDDOWN('10หลักสูตรระยะสั้น'!AC7/30,0),ROUNDUP('10หลักสูตรระยะสั้น'!AC7/30,0))))</f>
        <v>0</v>
      </c>
      <c r="AD7" s="5">
        <f t="shared" si="0"/>
        <v>0</v>
      </c>
      <c r="AE7" s="5">
        <f t="shared" si="1"/>
        <v>0</v>
      </c>
    </row>
    <row r="8" spans="1:31" x14ac:dyDescent="0.55000000000000004">
      <c r="B8" s="5">
        <v>4</v>
      </c>
      <c r="C8" s="5">
        <f>'10หลักสูตรระยะสั้น'!C8</f>
        <v>0</v>
      </c>
      <c r="D8" s="5">
        <f>'10หลักสูตรระยะสั้น'!D8</f>
        <v>0</v>
      </c>
      <c r="E8" s="60">
        <f>IF('10หลักสูตรระยะสั้น'!E8&lt;15,0,IF('10หลักสูตรระยะสั้น'!E8&lt;30,1,IF((MOD('10หลักสูตรระยะสั้น'!E8/30,1))&lt;0.3333,ROUNDDOWN('10หลักสูตรระยะสั้น'!E8/30,0),ROUNDUP('10หลักสูตรระยะสั้น'!E8/30,0))))</f>
        <v>0</v>
      </c>
      <c r="F8" s="60">
        <f>IF('10หลักสูตรระยะสั้น'!F8&lt;15,0,IF('10หลักสูตรระยะสั้น'!F8&lt;30,1,IF((MOD('10หลักสูตรระยะสั้น'!F8/30,1))&lt;0.3333,ROUNDDOWN('10หลักสูตรระยะสั้น'!F8/30,0),ROUNDUP('10หลักสูตรระยะสั้น'!F8/30,0))))</f>
        <v>0</v>
      </c>
      <c r="G8" s="60">
        <f>IF('10หลักสูตรระยะสั้น'!G8&lt;15,0,IF('10หลักสูตรระยะสั้น'!G8&lt;30,1,IF((MOD('10หลักสูตรระยะสั้น'!G8/30,1))&lt;0.3333,ROUNDDOWN('10หลักสูตรระยะสั้น'!G8/30,0),ROUNDUP('10หลักสูตรระยะสั้น'!G8/30,0))))</f>
        <v>0</v>
      </c>
      <c r="H8" s="60">
        <f>IF('10หลักสูตรระยะสั้น'!H8&lt;15,0,IF('10หลักสูตรระยะสั้น'!H8&lt;30,1,IF((MOD('10หลักสูตรระยะสั้น'!H8/30,1))&lt;0.3333,ROUNDDOWN('10หลักสูตรระยะสั้น'!H8/30,0),ROUNDUP('10หลักสูตรระยะสั้น'!H8/30,0))))</f>
        <v>0</v>
      </c>
      <c r="I8" s="60">
        <f>IF('10หลักสูตรระยะสั้น'!I8&lt;15,0,IF('10หลักสูตรระยะสั้น'!I8&lt;30,1,IF((MOD('10หลักสูตรระยะสั้น'!I8/30,1))&lt;0.3333,ROUNDDOWN('10หลักสูตรระยะสั้น'!I8/30,0),ROUNDUP('10หลักสูตรระยะสั้น'!I8/30,0))))</f>
        <v>0</v>
      </c>
      <c r="J8" s="60">
        <f>IF('10หลักสูตรระยะสั้น'!J8&lt;15,0,IF('10หลักสูตรระยะสั้น'!J8&lt;30,1,IF((MOD('10หลักสูตรระยะสั้น'!J8/30,1))&lt;0.3333,ROUNDDOWN('10หลักสูตรระยะสั้น'!J8/30,0),ROUNDUP('10หลักสูตรระยะสั้น'!J8/30,0))))</f>
        <v>0</v>
      </c>
      <c r="K8" s="60">
        <f>IF('10หลักสูตรระยะสั้น'!K8&lt;15,0,IF('10หลักสูตรระยะสั้น'!K8&lt;30,1,IF((MOD('10หลักสูตรระยะสั้น'!K8/30,1))&lt;0.3333,ROUNDDOWN('10หลักสูตรระยะสั้น'!K8/30,0),ROUNDUP('10หลักสูตรระยะสั้น'!K8/30,0))))</f>
        <v>0</v>
      </c>
      <c r="L8" s="60">
        <f>IF('10หลักสูตรระยะสั้น'!L8&lt;15,0,IF('10หลักสูตรระยะสั้น'!L8&lt;30,1,IF((MOD('10หลักสูตรระยะสั้น'!L8/30,1))&lt;0.3333,ROUNDDOWN('10หลักสูตรระยะสั้น'!L8/30,0),ROUNDUP('10หลักสูตรระยะสั้น'!L8/30,0))))</f>
        <v>0</v>
      </c>
      <c r="M8" s="60">
        <f>IF('10หลักสูตรระยะสั้น'!M8&lt;15,0,IF('10หลักสูตรระยะสั้น'!M8&lt;30,1,IF((MOD('10หลักสูตรระยะสั้น'!M8/30,1))&lt;0.3333,ROUNDDOWN('10หลักสูตรระยะสั้น'!M8/30,0),ROUNDUP('10หลักสูตรระยะสั้น'!M8/30,0))))</f>
        <v>0</v>
      </c>
      <c r="N8" s="60">
        <f>IF('10หลักสูตรระยะสั้น'!N8&lt;15,0,IF('10หลักสูตรระยะสั้น'!N8&lt;30,1,IF((MOD('10หลักสูตรระยะสั้น'!N8/30,1))&lt;0.3333,ROUNDDOWN('10หลักสูตรระยะสั้น'!N8/30,0),ROUNDUP('10หลักสูตรระยะสั้น'!N8/30,0))))</f>
        <v>0</v>
      </c>
      <c r="O8" s="60">
        <f>IF('10หลักสูตรระยะสั้น'!O8&lt;15,0,IF('10หลักสูตรระยะสั้น'!O8&lt;30,1,IF((MOD('10หลักสูตรระยะสั้น'!O8/30,1))&lt;0.3333,ROUNDDOWN('10หลักสูตรระยะสั้น'!O8/30,0),ROUNDUP('10หลักสูตรระยะสั้น'!O8/30,0))))</f>
        <v>0</v>
      </c>
      <c r="P8" s="60">
        <f>IF('10หลักสูตรระยะสั้น'!P8&lt;15,0,IF('10หลักสูตรระยะสั้น'!P8&lt;30,1,IF((MOD('10หลักสูตรระยะสั้น'!P8/30,1))&lt;0.3333,ROUNDDOWN('10หลักสูตรระยะสั้น'!P8/30,0),ROUNDUP('10หลักสูตรระยะสั้น'!P8/30,0))))</f>
        <v>0</v>
      </c>
      <c r="Q8" s="60">
        <f>IF('10หลักสูตรระยะสั้น'!Q8&lt;15,0,IF('10หลักสูตรระยะสั้น'!Q8&lt;30,1,IF((MOD('10หลักสูตรระยะสั้น'!Q8/30,1))&lt;0.3333,ROUNDDOWN('10หลักสูตรระยะสั้น'!Q8/30,0),ROUNDUP('10หลักสูตรระยะสั้น'!Q8/30,0))))</f>
        <v>0</v>
      </c>
      <c r="R8" s="60">
        <f>IF('10หลักสูตรระยะสั้น'!R8&lt;15,0,IF('10หลักสูตรระยะสั้น'!R8&lt;30,1,IF((MOD('10หลักสูตรระยะสั้น'!R8/30,1))&lt;0.3333,ROUNDDOWN('10หลักสูตรระยะสั้น'!R8/30,0),ROUNDUP('10หลักสูตรระยะสั้น'!R8/30,0))))</f>
        <v>0</v>
      </c>
      <c r="S8" s="60">
        <f>IF('10หลักสูตรระยะสั้น'!S8&lt;15,0,IF('10หลักสูตรระยะสั้น'!S8&lt;30,1,IF((MOD('10หลักสูตรระยะสั้น'!S8/30,1))&lt;0.3333,ROUNDDOWN('10หลักสูตรระยะสั้น'!S8/30,0),ROUNDUP('10หลักสูตรระยะสั้น'!S8/30,0))))</f>
        <v>0</v>
      </c>
      <c r="T8" s="60">
        <f>IF('10หลักสูตรระยะสั้น'!T8&lt;15,0,IF('10หลักสูตรระยะสั้น'!T8&lt;30,1,IF((MOD('10หลักสูตรระยะสั้น'!T8/30,1))&lt;0.3333,ROUNDDOWN('10หลักสูตรระยะสั้น'!T8/30,0),ROUNDUP('10หลักสูตรระยะสั้น'!T8/30,0))))</f>
        <v>0</v>
      </c>
      <c r="U8" s="60">
        <f>IF('10หลักสูตรระยะสั้น'!U8&lt;15,0,IF('10หลักสูตรระยะสั้น'!U8&lt;30,1,IF((MOD('10หลักสูตรระยะสั้น'!U8/30,1))&lt;0.3333,ROUNDDOWN('10หลักสูตรระยะสั้น'!U8/30,0),ROUNDUP('10หลักสูตรระยะสั้น'!U8/30,0))))</f>
        <v>0</v>
      </c>
      <c r="V8" s="60">
        <f>IF('10หลักสูตรระยะสั้น'!V8&lt;15,0,IF('10หลักสูตรระยะสั้น'!V8&lt;30,1,IF((MOD('10หลักสูตรระยะสั้น'!V8/30,1))&lt;0.3333,ROUNDDOWN('10หลักสูตรระยะสั้น'!V8/30,0),ROUNDUP('10หลักสูตรระยะสั้น'!V8/30,0))))</f>
        <v>0</v>
      </c>
      <c r="W8" s="60">
        <f>IF('10หลักสูตรระยะสั้น'!W8&lt;15,0,IF('10หลักสูตรระยะสั้น'!W8&lt;30,1,IF((MOD('10หลักสูตรระยะสั้น'!W8/30,1))&lt;0.3333,ROUNDDOWN('10หลักสูตรระยะสั้น'!W8/30,0),ROUNDUP('10หลักสูตรระยะสั้น'!W8/30,0))))</f>
        <v>0</v>
      </c>
      <c r="X8" s="60">
        <f>IF('10หลักสูตรระยะสั้น'!X8&lt;15,0,IF('10หลักสูตรระยะสั้น'!X8&lt;30,1,IF((MOD('10หลักสูตรระยะสั้น'!X8/30,1))&lt;0.3333,ROUNDDOWN('10หลักสูตรระยะสั้น'!X8/30,0),ROUNDUP('10หลักสูตรระยะสั้น'!X8/30,0))))</f>
        <v>0</v>
      </c>
      <c r="Y8" s="60">
        <f>IF('10หลักสูตรระยะสั้น'!Y8&lt;15,0,IF('10หลักสูตรระยะสั้น'!Y8&lt;30,1,IF((MOD('10หลักสูตรระยะสั้น'!Y8/30,1))&lt;0.3333,ROUNDDOWN('10หลักสูตรระยะสั้น'!Y8/30,0),ROUNDUP('10หลักสูตรระยะสั้น'!Y8/30,0))))</f>
        <v>0</v>
      </c>
      <c r="Z8" s="60">
        <f>IF('10หลักสูตรระยะสั้น'!Z8&lt;15,0,IF('10หลักสูตรระยะสั้น'!Z8&lt;30,1,IF((MOD('10หลักสูตรระยะสั้น'!Z8/30,1))&lt;0.3333,ROUNDDOWN('10หลักสูตรระยะสั้น'!Z8/30,0),ROUNDUP('10หลักสูตรระยะสั้น'!Z8/30,0))))</f>
        <v>0</v>
      </c>
      <c r="AA8" s="60">
        <f>IF('10หลักสูตรระยะสั้น'!AA8&lt;15,0,IF('10หลักสูตรระยะสั้น'!AA8&lt;30,1,IF((MOD('10หลักสูตรระยะสั้น'!AA8/30,1))&lt;0.3333,ROUNDDOWN('10หลักสูตรระยะสั้น'!AA8/30,0),ROUNDUP('10หลักสูตรระยะสั้น'!AA8/30,0))))</f>
        <v>0</v>
      </c>
      <c r="AB8" s="60">
        <f>IF('10หลักสูตรระยะสั้น'!AB8&lt;15,0,IF('10หลักสูตรระยะสั้น'!AB8&lt;30,1,IF((MOD('10หลักสูตรระยะสั้น'!AB8/30,1))&lt;0.3333,ROUNDDOWN('10หลักสูตรระยะสั้น'!AB8/30,0),ROUNDUP('10หลักสูตรระยะสั้น'!AB8/30,0))))</f>
        <v>0</v>
      </c>
      <c r="AC8" s="60">
        <f>IF('10หลักสูตรระยะสั้น'!AC8&lt;15,0,IF('10หลักสูตรระยะสั้น'!AC8&lt;30,1,IF((MOD('10หลักสูตรระยะสั้น'!AC8/30,1))&lt;0.3333,ROUNDDOWN('10หลักสูตรระยะสั้น'!AC8/30,0),ROUNDUP('10หลักสูตรระยะสั้น'!AC8/30,0))))</f>
        <v>0</v>
      </c>
      <c r="AD8" s="5">
        <f t="shared" si="0"/>
        <v>0</v>
      </c>
      <c r="AE8" s="5">
        <f t="shared" si="1"/>
        <v>0</v>
      </c>
    </row>
    <row r="9" spans="1:31" x14ac:dyDescent="0.55000000000000004">
      <c r="B9" s="5">
        <v>5</v>
      </c>
      <c r="C9" s="5">
        <f>'10หลักสูตรระยะสั้น'!C9</f>
        <v>0</v>
      </c>
      <c r="D9" s="5">
        <f>'10หลักสูตรระยะสั้น'!D9</f>
        <v>0</v>
      </c>
      <c r="E9" s="60">
        <f>IF('10หลักสูตรระยะสั้น'!E9&lt;15,0,IF('10หลักสูตรระยะสั้น'!E9&lt;30,1,IF((MOD('10หลักสูตรระยะสั้น'!E9/30,1))&lt;0.3333,ROUNDDOWN('10หลักสูตรระยะสั้น'!E9/30,0),ROUNDUP('10หลักสูตรระยะสั้น'!E9/30,0))))</f>
        <v>0</v>
      </c>
      <c r="F9" s="60">
        <f>IF('10หลักสูตรระยะสั้น'!F9&lt;15,0,IF('10หลักสูตรระยะสั้น'!F9&lt;30,1,IF((MOD('10หลักสูตรระยะสั้น'!F9/30,1))&lt;0.3333,ROUNDDOWN('10หลักสูตรระยะสั้น'!F9/30,0),ROUNDUP('10หลักสูตรระยะสั้น'!F9/30,0))))</f>
        <v>0</v>
      </c>
      <c r="G9" s="60">
        <f>IF('10หลักสูตรระยะสั้น'!G9&lt;15,0,IF('10หลักสูตรระยะสั้น'!G9&lt;30,1,IF((MOD('10หลักสูตรระยะสั้น'!G9/30,1))&lt;0.3333,ROUNDDOWN('10หลักสูตรระยะสั้น'!G9/30,0),ROUNDUP('10หลักสูตรระยะสั้น'!G9/30,0))))</f>
        <v>0</v>
      </c>
      <c r="H9" s="60">
        <f>IF('10หลักสูตรระยะสั้น'!H9&lt;15,0,IF('10หลักสูตรระยะสั้น'!H9&lt;30,1,IF((MOD('10หลักสูตรระยะสั้น'!H9/30,1))&lt;0.3333,ROUNDDOWN('10หลักสูตรระยะสั้น'!H9/30,0),ROUNDUP('10หลักสูตรระยะสั้น'!H9/30,0))))</f>
        <v>0</v>
      </c>
      <c r="I9" s="60">
        <f>IF('10หลักสูตรระยะสั้น'!I9&lt;15,0,IF('10หลักสูตรระยะสั้น'!I9&lt;30,1,IF((MOD('10หลักสูตรระยะสั้น'!I9/30,1))&lt;0.3333,ROUNDDOWN('10หลักสูตรระยะสั้น'!I9/30,0),ROUNDUP('10หลักสูตรระยะสั้น'!I9/30,0))))</f>
        <v>0</v>
      </c>
      <c r="J9" s="60">
        <f>IF('10หลักสูตรระยะสั้น'!J9&lt;15,0,IF('10หลักสูตรระยะสั้น'!J9&lt;30,1,IF((MOD('10หลักสูตรระยะสั้น'!J9/30,1))&lt;0.3333,ROUNDDOWN('10หลักสูตรระยะสั้น'!J9/30,0),ROUNDUP('10หลักสูตรระยะสั้น'!J9/30,0))))</f>
        <v>0</v>
      </c>
      <c r="K9" s="60">
        <f>IF('10หลักสูตรระยะสั้น'!K9&lt;15,0,IF('10หลักสูตรระยะสั้น'!K9&lt;30,1,IF((MOD('10หลักสูตรระยะสั้น'!K9/30,1))&lt;0.3333,ROUNDDOWN('10หลักสูตรระยะสั้น'!K9/30,0),ROUNDUP('10หลักสูตรระยะสั้น'!K9/30,0))))</f>
        <v>0</v>
      </c>
      <c r="L9" s="60">
        <f>IF('10หลักสูตรระยะสั้น'!L9&lt;15,0,IF('10หลักสูตรระยะสั้น'!L9&lt;30,1,IF((MOD('10หลักสูตรระยะสั้น'!L9/30,1))&lt;0.3333,ROUNDDOWN('10หลักสูตรระยะสั้น'!L9/30,0),ROUNDUP('10หลักสูตรระยะสั้น'!L9/30,0))))</f>
        <v>0</v>
      </c>
      <c r="M9" s="60">
        <f>IF('10หลักสูตรระยะสั้น'!M9&lt;15,0,IF('10หลักสูตรระยะสั้น'!M9&lt;30,1,IF((MOD('10หลักสูตรระยะสั้น'!M9/30,1))&lt;0.3333,ROUNDDOWN('10หลักสูตรระยะสั้น'!M9/30,0),ROUNDUP('10หลักสูตรระยะสั้น'!M9/30,0))))</f>
        <v>0</v>
      </c>
      <c r="N9" s="60">
        <f>IF('10หลักสูตรระยะสั้น'!N9&lt;15,0,IF('10หลักสูตรระยะสั้น'!N9&lt;30,1,IF((MOD('10หลักสูตรระยะสั้น'!N9/30,1))&lt;0.3333,ROUNDDOWN('10หลักสูตรระยะสั้น'!N9/30,0),ROUNDUP('10หลักสูตรระยะสั้น'!N9/30,0))))</f>
        <v>0</v>
      </c>
      <c r="O9" s="60">
        <f>IF('10หลักสูตรระยะสั้น'!O9&lt;15,0,IF('10หลักสูตรระยะสั้น'!O9&lt;30,1,IF((MOD('10หลักสูตรระยะสั้น'!O9/30,1))&lt;0.3333,ROUNDDOWN('10หลักสูตรระยะสั้น'!O9/30,0),ROUNDUP('10หลักสูตรระยะสั้น'!O9/30,0))))</f>
        <v>0</v>
      </c>
      <c r="P9" s="60">
        <f>IF('10หลักสูตรระยะสั้น'!P9&lt;15,0,IF('10หลักสูตรระยะสั้น'!P9&lt;30,1,IF((MOD('10หลักสูตรระยะสั้น'!P9/30,1))&lt;0.3333,ROUNDDOWN('10หลักสูตรระยะสั้น'!P9/30,0),ROUNDUP('10หลักสูตรระยะสั้น'!P9/30,0))))</f>
        <v>0</v>
      </c>
      <c r="Q9" s="60">
        <f>IF('10หลักสูตรระยะสั้น'!Q9&lt;15,0,IF('10หลักสูตรระยะสั้น'!Q9&lt;30,1,IF((MOD('10หลักสูตรระยะสั้น'!Q9/30,1))&lt;0.3333,ROUNDDOWN('10หลักสูตรระยะสั้น'!Q9/30,0),ROUNDUP('10หลักสูตรระยะสั้น'!Q9/30,0))))</f>
        <v>0</v>
      </c>
      <c r="R9" s="60">
        <f>IF('10หลักสูตรระยะสั้น'!R9&lt;15,0,IF('10หลักสูตรระยะสั้น'!R9&lt;30,1,IF((MOD('10หลักสูตรระยะสั้น'!R9/30,1))&lt;0.3333,ROUNDDOWN('10หลักสูตรระยะสั้น'!R9/30,0),ROUNDUP('10หลักสูตรระยะสั้น'!R9/30,0))))</f>
        <v>0</v>
      </c>
      <c r="S9" s="60">
        <f>IF('10หลักสูตรระยะสั้น'!S9&lt;15,0,IF('10หลักสูตรระยะสั้น'!S9&lt;30,1,IF((MOD('10หลักสูตรระยะสั้น'!S9/30,1))&lt;0.3333,ROUNDDOWN('10หลักสูตรระยะสั้น'!S9/30,0),ROUNDUP('10หลักสูตรระยะสั้น'!S9/30,0))))</f>
        <v>0</v>
      </c>
      <c r="T9" s="60">
        <f>IF('10หลักสูตรระยะสั้น'!T9&lt;15,0,IF('10หลักสูตรระยะสั้น'!T9&lt;30,1,IF((MOD('10หลักสูตรระยะสั้น'!T9/30,1))&lt;0.3333,ROUNDDOWN('10หลักสูตรระยะสั้น'!T9/30,0),ROUNDUP('10หลักสูตรระยะสั้น'!T9/30,0))))</f>
        <v>0</v>
      </c>
      <c r="U9" s="60">
        <f>IF('10หลักสูตรระยะสั้น'!U9&lt;15,0,IF('10หลักสูตรระยะสั้น'!U9&lt;30,1,IF((MOD('10หลักสูตรระยะสั้น'!U9/30,1))&lt;0.3333,ROUNDDOWN('10หลักสูตรระยะสั้น'!U9/30,0),ROUNDUP('10หลักสูตรระยะสั้น'!U9/30,0))))</f>
        <v>0</v>
      </c>
      <c r="V9" s="60">
        <f>IF('10หลักสูตรระยะสั้น'!V9&lt;15,0,IF('10หลักสูตรระยะสั้น'!V9&lt;30,1,IF((MOD('10หลักสูตรระยะสั้น'!V9/30,1))&lt;0.3333,ROUNDDOWN('10หลักสูตรระยะสั้น'!V9/30,0),ROUNDUP('10หลักสูตรระยะสั้น'!V9/30,0))))</f>
        <v>0</v>
      </c>
      <c r="W9" s="60">
        <f>IF('10หลักสูตรระยะสั้น'!W9&lt;15,0,IF('10หลักสูตรระยะสั้น'!W9&lt;30,1,IF((MOD('10หลักสูตรระยะสั้น'!W9/30,1))&lt;0.3333,ROUNDDOWN('10หลักสูตรระยะสั้น'!W9/30,0),ROUNDUP('10หลักสูตรระยะสั้น'!W9/30,0))))</f>
        <v>0</v>
      </c>
      <c r="X9" s="60">
        <f>IF('10หลักสูตรระยะสั้น'!X9&lt;15,0,IF('10หลักสูตรระยะสั้น'!X9&lt;30,1,IF((MOD('10หลักสูตรระยะสั้น'!X9/30,1))&lt;0.3333,ROUNDDOWN('10หลักสูตรระยะสั้น'!X9/30,0),ROUNDUP('10หลักสูตรระยะสั้น'!X9/30,0))))</f>
        <v>0</v>
      </c>
      <c r="Y9" s="60">
        <f>IF('10หลักสูตรระยะสั้น'!Y9&lt;15,0,IF('10หลักสูตรระยะสั้น'!Y9&lt;30,1,IF((MOD('10หลักสูตรระยะสั้น'!Y9/30,1))&lt;0.3333,ROUNDDOWN('10หลักสูตรระยะสั้น'!Y9/30,0),ROUNDUP('10หลักสูตรระยะสั้น'!Y9/30,0))))</f>
        <v>0</v>
      </c>
      <c r="Z9" s="60">
        <f>IF('10หลักสูตรระยะสั้น'!Z9&lt;15,0,IF('10หลักสูตรระยะสั้น'!Z9&lt;30,1,IF((MOD('10หลักสูตรระยะสั้น'!Z9/30,1))&lt;0.3333,ROUNDDOWN('10หลักสูตรระยะสั้น'!Z9/30,0),ROUNDUP('10หลักสูตรระยะสั้น'!Z9/30,0))))</f>
        <v>0</v>
      </c>
      <c r="AA9" s="60">
        <f>IF('10หลักสูตรระยะสั้น'!AA9&lt;15,0,IF('10หลักสูตรระยะสั้น'!AA9&lt;30,1,IF((MOD('10หลักสูตรระยะสั้น'!AA9/30,1))&lt;0.3333,ROUNDDOWN('10หลักสูตรระยะสั้น'!AA9/30,0),ROUNDUP('10หลักสูตรระยะสั้น'!AA9/30,0))))</f>
        <v>0</v>
      </c>
      <c r="AB9" s="60">
        <f>IF('10หลักสูตรระยะสั้น'!AB9&lt;15,0,IF('10หลักสูตรระยะสั้น'!AB9&lt;30,1,IF((MOD('10หลักสูตรระยะสั้น'!AB9/30,1))&lt;0.3333,ROUNDDOWN('10หลักสูตรระยะสั้น'!AB9/30,0),ROUNDUP('10หลักสูตรระยะสั้น'!AB9/30,0))))</f>
        <v>0</v>
      </c>
      <c r="AC9" s="60">
        <f>IF('10หลักสูตรระยะสั้น'!AC9&lt;15,0,IF('10หลักสูตรระยะสั้น'!AC9&lt;30,1,IF((MOD('10หลักสูตรระยะสั้น'!AC9/30,1))&lt;0.3333,ROUNDDOWN('10หลักสูตรระยะสั้น'!AC9/30,0),ROUNDUP('10หลักสูตรระยะสั้น'!AC9/30,0))))</f>
        <v>0</v>
      </c>
      <c r="AD9" s="5">
        <f t="shared" si="0"/>
        <v>0</v>
      </c>
      <c r="AE9" s="5">
        <f t="shared" si="1"/>
        <v>0</v>
      </c>
    </row>
    <row r="10" spans="1:31" x14ac:dyDescent="0.55000000000000004">
      <c r="B10" s="5">
        <v>6</v>
      </c>
      <c r="C10" s="5">
        <f>'10หลักสูตรระยะสั้น'!C10</f>
        <v>0</v>
      </c>
      <c r="D10" s="5">
        <f>'10หลักสูตรระยะสั้น'!D10</f>
        <v>0</v>
      </c>
      <c r="E10" s="60">
        <f>IF('10หลักสูตรระยะสั้น'!E10&lt;15,0,IF('10หลักสูตรระยะสั้น'!E10&lt;30,1,IF((MOD('10หลักสูตรระยะสั้น'!E10/30,1))&lt;0.3333,ROUNDDOWN('10หลักสูตรระยะสั้น'!E10/30,0),ROUNDUP('10หลักสูตรระยะสั้น'!E10/30,0))))</f>
        <v>0</v>
      </c>
      <c r="F10" s="60">
        <f>IF('10หลักสูตรระยะสั้น'!F10&lt;15,0,IF('10หลักสูตรระยะสั้น'!F10&lt;30,1,IF((MOD('10หลักสูตรระยะสั้น'!F10/30,1))&lt;0.3333,ROUNDDOWN('10หลักสูตรระยะสั้น'!F10/30,0),ROUNDUP('10หลักสูตรระยะสั้น'!F10/30,0))))</f>
        <v>0</v>
      </c>
      <c r="G10" s="60">
        <f>IF('10หลักสูตรระยะสั้น'!G10&lt;15,0,IF('10หลักสูตรระยะสั้น'!G10&lt;30,1,IF((MOD('10หลักสูตรระยะสั้น'!G10/30,1))&lt;0.3333,ROUNDDOWN('10หลักสูตรระยะสั้น'!G10/30,0),ROUNDUP('10หลักสูตรระยะสั้น'!G10/30,0))))</f>
        <v>0</v>
      </c>
      <c r="H10" s="60">
        <f>IF('10หลักสูตรระยะสั้น'!H10&lt;15,0,IF('10หลักสูตรระยะสั้น'!H10&lt;30,1,IF((MOD('10หลักสูตรระยะสั้น'!H10/30,1))&lt;0.3333,ROUNDDOWN('10หลักสูตรระยะสั้น'!H10/30,0),ROUNDUP('10หลักสูตรระยะสั้น'!H10/30,0))))</f>
        <v>0</v>
      </c>
      <c r="I10" s="60">
        <f>IF('10หลักสูตรระยะสั้น'!I10&lt;15,0,IF('10หลักสูตรระยะสั้น'!I10&lt;30,1,IF((MOD('10หลักสูตรระยะสั้น'!I10/30,1))&lt;0.3333,ROUNDDOWN('10หลักสูตรระยะสั้น'!I10/30,0),ROUNDUP('10หลักสูตรระยะสั้น'!I10/30,0))))</f>
        <v>0</v>
      </c>
      <c r="J10" s="60">
        <f>IF('10หลักสูตรระยะสั้น'!J10&lt;15,0,IF('10หลักสูตรระยะสั้น'!J10&lt;30,1,IF((MOD('10หลักสูตรระยะสั้น'!J10/30,1))&lt;0.3333,ROUNDDOWN('10หลักสูตรระยะสั้น'!J10/30,0),ROUNDUP('10หลักสูตรระยะสั้น'!J10/30,0))))</f>
        <v>0</v>
      </c>
      <c r="K10" s="60">
        <f>IF('10หลักสูตรระยะสั้น'!K10&lt;15,0,IF('10หลักสูตรระยะสั้น'!K10&lt;30,1,IF((MOD('10หลักสูตรระยะสั้น'!K10/30,1))&lt;0.3333,ROUNDDOWN('10หลักสูตรระยะสั้น'!K10/30,0),ROUNDUP('10หลักสูตรระยะสั้น'!K10/30,0))))</f>
        <v>0</v>
      </c>
      <c r="L10" s="60">
        <f>IF('10หลักสูตรระยะสั้น'!L10&lt;15,0,IF('10หลักสูตรระยะสั้น'!L10&lt;30,1,IF((MOD('10หลักสูตรระยะสั้น'!L10/30,1))&lt;0.3333,ROUNDDOWN('10หลักสูตรระยะสั้น'!L10/30,0),ROUNDUP('10หลักสูตรระยะสั้น'!L10/30,0))))</f>
        <v>0</v>
      </c>
      <c r="M10" s="60">
        <f>IF('10หลักสูตรระยะสั้น'!M10&lt;15,0,IF('10หลักสูตรระยะสั้น'!M10&lt;30,1,IF((MOD('10หลักสูตรระยะสั้น'!M10/30,1))&lt;0.3333,ROUNDDOWN('10หลักสูตรระยะสั้น'!M10/30,0),ROUNDUP('10หลักสูตรระยะสั้น'!M10/30,0))))</f>
        <v>0</v>
      </c>
      <c r="N10" s="60">
        <f>IF('10หลักสูตรระยะสั้น'!N10&lt;15,0,IF('10หลักสูตรระยะสั้น'!N10&lt;30,1,IF((MOD('10หลักสูตรระยะสั้น'!N10/30,1))&lt;0.3333,ROUNDDOWN('10หลักสูตรระยะสั้น'!N10/30,0),ROUNDUP('10หลักสูตรระยะสั้น'!N10/30,0))))</f>
        <v>0</v>
      </c>
      <c r="O10" s="60">
        <f>IF('10หลักสูตรระยะสั้น'!O10&lt;15,0,IF('10หลักสูตรระยะสั้น'!O10&lt;30,1,IF((MOD('10หลักสูตรระยะสั้น'!O10/30,1))&lt;0.3333,ROUNDDOWN('10หลักสูตรระยะสั้น'!O10/30,0),ROUNDUP('10หลักสูตรระยะสั้น'!O10/30,0))))</f>
        <v>0</v>
      </c>
      <c r="P10" s="60">
        <f>IF('10หลักสูตรระยะสั้น'!P10&lt;15,0,IF('10หลักสูตรระยะสั้น'!P10&lt;30,1,IF((MOD('10หลักสูตรระยะสั้น'!P10/30,1))&lt;0.3333,ROUNDDOWN('10หลักสูตรระยะสั้น'!P10/30,0),ROUNDUP('10หลักสูตรระยะสั้น'!P10/30,0))))</f>
        <v>0</v>
      </c>
      <c r="Q10" s="60">
        <f>IF('10หลักสูตรระยะสั้น'!Q10&lt;15,0,IF('10หลักสูตรระยะสั้น'!Q10&lt;30,1,IF((MOD('10หลักสูตรระยะสั้น'!Q10/30,1))&lt;0.3333,ROUNDDOWN('10หลักสูตรระยะสั้น'!Q10/30,0),ROUNDUP('10หลักสูตรระยะสั้น'!Q10/30,0))))</f>
        <v>0</v>
      </c>
      <c r="R10" s="60">
        <f>IF('10หลักสูตรระยะสั้น'!R10&lt;15,0,IF('10หลักสูตรระยะสั้น'!R10&lt;30,1,IF((MOD('10หลักสูตรระยะสั้น'!R10/30,1))&lt;0.3333,ROUNDDOWN('10หลักสูตรระยะสั้น'!R10/30,0),ROUNDUP('10หลักสูตรระยะสั้น'!R10/30,0))))</f>
        <v>0</v>
      </c>
      <c r="S10" s="60">
        <f>IF('10หลักสูตรระยะสั้น'!S10&lt;15,0,IF('10หลักสูตรระยะสั้น'!S10&lt;30,1,IF((MOD('10หลักสูตรระยะสั้น'!S10/30,1))&lt;0.3333,ROUNDDOWN('10หลักสูตรระยะสั้น'!S10/30,0),ROUNDUP('10หลักสูตรระยะสั้น'!S10/30,0))))</f>
        <v>0</v>
      </c>
      <c r="T10" s="60">
        <f>IF('10หลักสูตรระยะสั้น'!T10&lt;15,0,IF('10หลักสูตรระยะสั้น'!T10&lt;30,1,IF((MOD('10หลักสูตรระยะสั้น'!T10/30,1))&lt;0.3333,ROUNDDOWN('10หลักสูตรระยะสั้น'!T10/30,0),ROUNDUP('10หลักสูตรระยะสั้น'!T10/30,0))))</f>
        <v>0</v>
      </c>
      <c r="U10" s="60">
        <f>IF('10หลักสูตรระยะสั้น'!U10&lt;15,0,IF('10หลักสูตรระยะสั้น'!U10&lt;30,1,IF((MOD('10หลักสูตรระยะสั้น'!U10/30,1))&lt;0.3333,ROUNDDOWN('10หลักสูตรระยะสั้น'!U10/30,0),ROUNDUP('10หลักสูตรระยะสั้น'!U10/30,0))))</f>
        <v>0</v>
      </c>
      <c r="V10" s="60">
        <f>IF('10หลักสูตรระยะสั้น'!V10&lt;15,0,IF('10หลักสูตรระยะสั้น'!V10&lt;30,1,IF((MOD('10หลักสูตรระยะสั้น'!V10/30,1))&lt;0.3333,ROUNDDOWN('10หลักสูตรระยะสั้น'!V10/30,0),ROUNDUP('10หลักสูตรระยะสั้น'!V10/30,0))))</f>
        <v>0</v>
      </c>
      <c r="W10" s="60">
        <f>IF('10หลักสูตรระยะสั้น'!W10&lt;15,0,IF('10หลักสูตรระยะสั้น'!W10&lt;30,1,IF((MOD('10หลักสูตรระยะสั้น'!W10/30,1))&lt;0.3333,ROUNDDOWN('10หลักสูตรระยะสั้น'!W10/30,0),ROUNDUP('10หลักสูตรระยะสั้น'!W10/30,0))))</f>
        <v>0</v>
      </c>
      <c r="X10" s="60">
        <f>IF('10หลักสูตรระยะสั้น'!X10&lt;15,0,IF('10หลักสูตรระยะสั้น'!X10&lt;30,1,IF((MOD('10หลักสูตรระยะสั้น'!X10/30,1))&lt;0.3333,ROUNDDOWN('10หลักสูตรระยะสั้น'!X10/30,0),ROUNDUP('10หลักสูตรระยะสั้น'!X10/30,0))))</f>
        <v>0</v>
      </c>
      <c r="Y10" s="60">
        <f>IF('10หลักสูตรระยะสั้น'!Y10&lt;15,0,IF('10หลักสูตรระยะสั้น'!Y10&lt;30,1,IF((MOD('10หลักสูตรระยะสั้น'!Y10/30,1))&lt;0.3333,ROUNDDOWN('10หลักสูตรระยะสั้น'!Y10/30,0),ROUNDUP('10หลักสูตรระยะสั้น'!Y10/30,0))))</f>
        <v>0</v>
      </c>
      <c r="Z10" s="60">
        <f>IF('10หลักสูตรระยะสั้น'!Z10&lt;15,0,IF('10หลักสูตรระยะสั้น'!Z10&lt;30,1,IF((MOD('10หลักสูตรระยะสั้น'!Z10/30,1))&lt;0.3333,ROUNDDOWN('10หลักสูตรระยะสั้น'!Z10/30,0),ROUNDUP('10หลักสูตรระยะสั้น'!Z10/30,0))))</f>
        <v>0</v>
      </c>
      <c r="AA10" s="60">
        <f>IF('10หลักสูตรระยะสั้น'!AA10&lt;15,0,IF('10หลักสูตรระยะสั้น'!AA10&lt;30,1,IF((MOD('10หลักสูตรระยะสั้น'!AA10/30,1))&lt;0.3333,ROUNDDOWN('10หลักสูตรระยะสั้น'!AA10/30,0),ROUNDUP('10หลักสูตรระยะสั้น'!AA10/30,0))))</f>
        <v>0</v>
      </c>
      <c r="AB10" s="60">
        <f>IF('10หลักสูตรระยะสั้น'!AB10&lt;15,0,IF('10หลักสูตรระยะสั้น'!AB10&lt;30,1,IF((MOD('10หลักสูตรระยะสั้น'!AB10/30,1))&lt;0.3333,ROUNDDOWN('10หลักสูตรระยะสั้น'!AB10/30,0),ROUNDUP('10หลักสูตรระยะสั้น'!AB10/30,0))))</f>
        <v>0</v>
      </c>
      <c r="AC10" s="60">
        <f>IF('10หลักสูตรระยะสั้น'!AC10&lt;15,0,IF('10หลักสูตรระยะสั้น'!AC10&lt;30,1,IF((MOD('10หลักสูตรระยะสั้น'!AC10/30,1))&lt;0.3333,ROUNDDOWN('10หลักสูตรระยะสั้น'!AC10/30,0),ROUNDUP('10หลักสูตรระยะสั้น'!AC10/30,0))))</f>
        <v>0</v>
      </c>
      <c r="AD10" s="5">
        <f t="shared" si="0"/>
        <v>0</v>
      </c>
      <c r="AE10" s="5">
        <f t="shared" si="1"/>
        <v>0</v>
      </c>
    </row>
    <row r="11" spans="1:31" x14ac:dyDescent="0.55000000000000004">
      <c r="B11" s="5">
        <v>7</v>
      </c>
      <c r="C11" s="5">
        <f>'10หลักสูตรระยะสั้น'!C11</f>
        <v>0</v>
      </c>
      <c r="D11" s="5">
        <f>'10หลักสูตรระยะสั้น'!D11</f>
        <v>0</v>
      </c>
      <c r="E11" s="60">
        <f>IF('10หลักสูตรระยะสั้น'!E11&lt;15,0,IF('10หลักสูตรระยะสั้น'!E11&lt;30,1,IF((MOD('10หลักสูตรระยะสั้น'!E11/30,1))&lt;0.3333,ROUNDDOWN('10หลักสูตรระยะสั้น'!E11/30,0),ROUNDUP('10หลักสูตรระยะสั้น'!E11/30,0))))</f>
        <v>0</v>
      </c>
      <c r="F11" s="60">
        <f>IF('10หลักสูตรระยะสั้น'!F11&lt;15,0,IF('10หลักสูตรระยะสั้น'!F11&lt;30,1,IF((MOD('10หลักสูตรระยะสั้น'!F11/30,1))&lt;0.3333,ROUNDDOWN('10หลักสูตรระยะสั้น'!F11/30,0),ROUNDUP('10หลักสูตรระยะสั้น'!F11/30,0))))</f>
        <v>0</v>
      </c>
      <c r="G11" s="60">
        <f>IF('10หลักสูตรระยะสั้น'!G11&lt;15,0,IF('10หลักสูตรระยะสั้น'!G11&lt;30,1,IF((MOD('10หลักสูตรระยะสั้น'!G11/30,1))&lt;0.3333,ROUNDDOWN('10หลักสูตรระยะสั้น'!G11/30,0),ROUNDUP('10หลักสูตรระยะสั้น'!G11/30,0))))</f>
        <v>0</v>
      </c>
      <c r="H11" s="60">
        <f>IF('10หลักสูตรระยะสั้น'!H11&lt;15,0,IF('10หลักสูตรระยะสั้น'!H11&lt;30,1,IF((MOD('10หลักสูตรระยะสั้น'!H11/30,1))&lt;0.3333,ROUNDDOWN('10หลักสูตรระยะสั้น'!H11/30,0),ROUNDUP('10หลักสูตรระยะสั้น'!H11/30,0))))</f>
        <v>0</v>
      </c>
      <c r="I11" s="60">
        <f>IF('10หลักสูตรระยะสั้น'!I11&lt;15,0,IF('10หลักสูตรระยะสั้น'!I11&lt;30,1,IF((MOD('10หลักสูตรระยะสั้น'!I11/30,1))&lt;0.3333,ROUNDDOWN('10หลักสูตรระยะสั้น'!I11/30,0),ROUNDUP('10หลักสูตรระยะสั้น'!I11/30,0))))</f>
        <v>0</v>
      </c>
      <c r="J11" s="60">
        <f>IF('10หลักสูตรระยะสั้น'!J11&lt;15,0,IF('10หลักสูตรระยะสั้น'!J11&lt;30,1,IF((MOD('10หลักสูตรระยะสั้น'!J11/30,1))&lt;0.3333,ROUNDDOWN('10หลักสูตรระยะสั้น'!J11/30,0),ROUNDUP('10หลักสูตรระยะสั้น'!J11/30,0))))</f>
        <v>0</v>
      </c>
      <c r="K11" s="60">
        <f>IF('10หลักสูตรระยะสั้น'!K11&lt;15,0,IF('10หลักสูตรระยะสั้น'!K11&lt;30,1,IF((MOD('10หลักสูตรระยะสั้น'!K11/30,1))&lt;0.3333,ROUNDDOWN('10หลักสูตรระยะสั้น'!K11/30,0),ROUNDUP('10หลักสูตรระยะสั้น'!K11/30,0))))</f>
        <v>0</v>
      </c>
      <c r="L11" s="60">
        <f>IF('10หลักสูตรระยะสั้น'!L11&lt;15,0,IF('10หลักสูตรระยะสั้น'!L11&lt;30,1,IF((MOD('10หลักสูตรระยะสั้น'!L11/30,1))&lt;0.3333,ROUNDDOWN('10หลักสูตรระยะสั้น'!L11/30,0),ROUNDUP('10หลักสูตรระยะสั้น'!L11/30,0))))</f>
        <v>0</v>
      </c>
      <c r="M11" s="60">
        <f>IF('10หลักสูตรระยะสั้น'!M11&lt;15,0,IF('10หลักสูตรระยะสั้น'!M11&lt;30,1,IF((MOD('10หลักสูตรระยะสั้น'!M11/30,1))&lt;0.3333,ROUNDDOWN('10หลักสูตรระยะสั้น'!M11/30,0),ROUNDUP('10หลักสูตรระยะสั้น'!M11/30,0))))</f>
        <v>0</v>
      </c>
      <c r="N11" s="60">
        <f>IF('10หลักสูตรระยะสั้น'!N11&lt;15,0,IF('10หลักสูตรระยะสั้น'!N11&lt;30,1,IF((MOD('10หลักสูตรระยะสั้น'!N11/30,1))&lt;0.3333,ROUNDDOWN('10หลักสูตรระยะสั้น'!N11/30,0),ROUNDUP('10หลักสูตรระยะสั้น'!N11/30,0))))</f>
        <v>0</v>
      </c>
      <c r="O11" s="60">
        <f>IF('10หลักสูตรระยะสั้น'!O11&lt;15,0,IF('10หลักสูตรระยะสั้น'!O11&lt;30,1,IF((MOD('10หลักสูตรระยะสั้น'!O11/30,1))&lt;0.3333,ROUNDDOWN('10หลักสูตรระยะสั้น'!O11/30,0),ROUNDUP('10หลักสูตรระยะสั้น'!O11/30,0))))</f>
        <v>0</v>
      </c>
      <c r="P11" s="60">
        <f>IF('10หลักสูตรระยะสั้น'!P11&lt;15,0,IF('10หลักสูตรระยะสั้น'!P11&lt;30,1,IF((MOD('10หลักสูตรระยะสั้น'!P11/30,1))&lt;0.3333,ROUNDDOWN('10หลักสูตรระยะสั้น'!P11/30,0),ROUNDUP('10หลักสูตรระยะสั้น'!P11/30,0))))</f>
        <v>0</v>
      </c>
      <c r="Q11" s="60">
        <f>IF('10หลักสูตรระยะสั้น'!Q11&lt;15,0,IF('10หลักสูตรระยะสั้น'!Q11&lt;30,1,IF((MOD('10หลักสูตรระยะสั้น'!Q11/30,1))&lt;0.3333,ROUNDDOWN('10หลักสูตรระยะสั้น'!Q11/30,0),ROUNDUP('10หลักสูตรระยะสั้น'!Q11/30,0))))</f>
        <v>0</v>
      </c>
      <c r="R11" s="60">
        <f>IF('10หลักสูตรระยะสั้น'!R11&lt;15,0,IF('10หลักสูตรระยะสั้น'!R11&lt;30,1,IF((MOD('10หลักสูตรระยะสั้น'!R11/30,1))&lt;0.3333,ROUNDDOWN('10หลักสูตรระยะสั้น'!R11/30,0),ROUNDUP('10หลักสูตรระยะสั้น'!R11/30,0))))</f>
        <v>0</v>
      </c>
      <c r="S11" s="60">
        <f>IF('10หลักสูตรระยะสั้น'!S11&lt;15,0,IF('10หลักสูตรระยะสั้น'!S11&lt;30,1,IF((MOD('10หลักสูตรระยะสั้น'!S11/30,1))&lt;0.3333,ROUNDDOWN('10หลักสูตรระยะสั้น'!S11/30,0),ROUNDUP('10หลักสูตรระยะสั้น'!S11/30,0))))</f>
        <v>0</v>
      </c>
      <c r="T11" s="60">
        <f>IF('10หลักสูตรระยะสั้น'!T11&lt;15,0,IF('10หลักสูตรระยะสั้น'!T11&lt;30,1,IF((MOD('10หลักสูตรระยะสั้น'!T11/30,1))&lt;0.3333,ROUNDDOWN('10หลักสูตรระยะสั้น'!T11/30,0),ROUNDUP('10หลักสูตรระยะสั้น'!T11/30,0))))</f>
        <v>0</v>
      </c>
      <c r="U11" s="60">
        <f>IF('10หลักสูตรระยะสั้น'!U11&lt;15,0,IF('10หลักสูตรระยะสั้น'!U11&lt;30,1,IF((MOD('10หลักสูตรระยะสั้น'!U11/30,1))&lt;0.3333,ROUNDDOWN('10หลักสูตรระยะสั้น'!U11/30,0),ROUNDUP('10หลักสูตรระยะสั้น'!U11/30,0))))</f>
        <v>0</v>
      </c>
      <c r="V11" s="60">
        <f>IF('10หลักสูตรระยะสั้น'!V11&lt;15,0,IF('10หลักสูตรระยะสั้น'!V11&lt;30,1,IF((MOD('10หลักสูตรระยะสั้น'!V11/30,1))&lt;0.3333,ROUNDDOWN('10หลักสูตรระยะสั้น'!V11/30,0),ROUNDUP('10หลักสูตรระยะสั้น'!V11/30,0))))</f>
        <v>0</v>
      </c>
      <c r="W11" s="60">
        <f>IF('10หลักสูตรระยะสั้น'!W11&lt;15,0,IF('10หลักสูตรระยะสั้น'!W11&lt;30,1,IF((MOD('10หลักสูตรระยะสั้น'!W11/30,1))&lt;0.3333,ROUNDDOWN('10หลักสูตรระยะสั้น'!W11/30,0),ROUNDUP('10หลักสูตรระยะสั้น'!W11/30,0))))</f>
        <v>0</v>
      </c>
      <c r="X11" s="60">
        <f>IF('10หลักสูตรระยะสั้น'!X11&lt;15,0,IF('10หลักสูตรระยะสั้น'!X11&lt;30,1,IF((MOD('10หลักสูตรระยะสั้น'!X11/30,1))&lt;0.3333,ROUNDDOWN('10หลักสูตรระยะสั้น'!X11/30,0),ROUNDUP('10หลักสูตรระยะสั้น'!X11/30,0))))</f>
        <v>0</v>
      </c>
      <c r="Y11" s="60">
        <f>IF('10หลักสูตรระยะสั้น'!Y11&lt;15,0,IF('10หลักสูตรระยะสั้น'!Y11&lt;30,1,IF((MOD('10หลักสูตรระยะสั้น'!Y11/30,1))&lt;0.3333,ROUNDDOWN('10หลักสูตรระยะสั้น'!Y11/30,0),ROUNDUP('10หลักสูตรระยะสั้น'!Y11/30,0))))</f>
        <v>0</v>
      </c>
      <c r="Z11" s="60">
        <f>IF('10หลักสูตรระยะสั้น'!Z11&lt;15,0,IF('10หลักสูตรระยะสั้น'!Z11&lt;30,1,IF((MOD('10หลักสูตรระยะสั้น'!Z11/30,1))&lt;0.3333,ROUNDDOWN('10หลักสูตรระยะสั้น'!Z11/30,0),ROUNDUP('10หลักสูตรระยะสั้น'!Z11/30,0))))</f>
        <v>0</v>
      </c>
      <c r="AA11" s="60">
        <f>IF('10หลักสูตรระยะสั้น'!AA11&lt;15,0,IF('10หลักสูตรระยะสั้น'!AA11&lt;30,1,IF((MOD('10หลักสูตรระยะสั้น'!AA11/30,1))&lt;0.3333,ROUNDDOWN('10หลักสูตรระยะสั้น'!AA11/30,0),ROUNDUP('10หลักสูตรระยะสั้น'!AA11/30,0))))</f>
        <v>0</v>
      </c>
      <c r="AB11" s="60">
        <f>IF('10หลักสูตรระยะสั้น'!AB11&lt;15,0,IF('10หลักสูตรระยะสั้น'!AB11&lt;30,1,IF((MOD('10หลักสูตรระยะสั้น'!AB11/30,1))&lt;0.3333,ROUNDDOWN('10หลักสูตรระยะสั้น'!AB11/30,0),ROUNDUP('10หลักสูตรระยะสั้น'!AB11/30,0))))</f>
        <v>0</v>
      </c>
      <c r="AC11" s="60">
        <f>IF('10หลักสูตรระยะสั้น'!AC11&lt;15,0,IF('10หลักสูตรระยะสั้น'!AC11&lt;30,1,IF((MOD('10หลักสูตรระยะสั้น'!AC11/30,1))&lt;0.3333,ROUNDDOWN('10หลักสูตรระยะสั้น'!AC11/30,0),ROUNDUP('10หลักสูตรระยะสั้น'!AC11/30,0))))</f>
        <v>0</v>
      </c>
      <c r="AD11" s="5">
        <f t="shared" si="0"/>
        <v>0</v>
      </c>
      <c r="AE11" s="5">
        <f t="shared" si="1"/>
        <v>0</v>
      </c>
    </row>
    <row r="12" spans="1:31" x14ac:dyDescent="0.55000000000000004">
      <c r="B12" s="5">
        <v>8</v>
      </c>
      <c r="C12" s="5">
        <f>'10หลักสูตรระยะสั้น'!C12</f>
        <v>0</v>
      </c>
      <c r="D12" s="5">
        <f>'10หลักสูตรระยะสั้น'!D12</f>
        <v>0</v>
      </c>
      <c r="E12" s="60">
        <f>IF('10หลักสูตรระยะสั้น'!E12&lt;15,0,IF('10หลักสูตรระยะสั้น'!E12&lt;30,1,IF((MOD('10หลักสูตรระยะสั้น'!E12/30,1))&lt;0.3333,ROUNDDOWN('10หลักสูตรระยะสั้น'!E12/30,0),ROUNDUP('10หลักสูตรระยะสั้น'!E12/30,0))))</f>
        <v>0</v>
      </c>
      <c r="F12" s="60">
        <f>IF('10หลักสูตรระยะสั้น'!F12&lt;15,0,IF('10หลักสูตรระยะสั้น'!F12&lt;30,1,IF((MOD('10หลักสูตรระยะสั้น'!F12/30,1))&lt;0.3333,ROUNDDOWN('10หลักสูตรระยะสั้น'!F12/30,0),ROUNDUP('10หลักสูตรระยะสั้น'!F12/30,0))))</f>
        <v>0</v>
      </c>
      <c r="G12" s="60">
        <f>IF('10หลักสูตรระยะสั้น'!G12&lt;15,0,IF('10หลักสูตรระยะสั้น'!G12&lt;30,1,IF((MOD('10หลักสูตรระยะสั้น'!G12/30,1))&lt;0.3333,ROUNDDOWN('10หลักสูตรระยะสั้น'!G12/30,0),ROUNDUP('10หลักสูตรระยะสั้น'!G12/30,0))))</f>
        <v>0</v>
      </c>
      <c r="H12" s="60">
        <f>IF('10หลักสูตรระยะสั้น'!H12&lt;15,0,IF('10หลักสูตรระยะสั้น'!H12&lt;30,1,IF((MOD('10หลักสูตรระยะสั้น'!H12/30,1))&lt;0.3333,ROUNDDOWN('10หลักสูตรระยะสั้น'!H12/30,0),ROUNDUP('10หลักสูตรระยะสั้น'!H12/30,0))))</f>
        <v>0</v>
      </c>
      <c r="I12" s="60">
        <f>IF('10หลักสูตรระยะสั้น'!I12&lt;15,0,IF('10หลักสูตรระยะสั้น'!I12&lt;30,1,IF((MOD('10หลักสูตรระยะสั้น'!I12/30,1))&lt;0.3333,ROUNDDOWN('10หลักสูตรระยะสั้น'!I12/30,0),ROUNDUP('10หลักสูตรระยะสั้น'!I12/30,0))))</f>
        <v>0</v>
      </c>
      <c r="J12" s="60">
        <f>IF('10หลักสูตรระยะสั้น'!J12&lt;15,0,IF('10หลักสูตรระยะสั้น'!J12&lt;30,1,IF((MOD('10หลักสูตรระยะสั้น'!J12/30,1))&lt;0.3333,ROUNDDOWN('10หลักสูตรระยะสั้น'!J12/30,0),ROUNDUP('10หลักสูตรระยะสั้น'!J12/30,0))))</f>
        <v>0</v>
      </c>
      <c r="K12" s="60">
        <f>IF('10หลักสูตรระยะสั้น'!K12&lt;15,0,IF('10หลักสูตรระยะสั้น'!K12&lt;30,1,IF((MOD('10หลักสูตรระยะสั้น'!K12/30,1))&lt;0.3333,ROUNDDOWN('10หลักสูตรระยะสั้น'!K12/30,0),ROUNDUP('10หลักสูตรระยะสั้น'!K12/30,0))))</f>
        <v>0</v>
      </c>
      <c r="L12" s="60">
        <f>IF('10หลักสูตรระยะสั้น'!L12&lt;15,0,IF('10หลักสูตรระยะสั้น'!L12&lt;30,1,IF((MOD('10หลักสูตรระยะสั้น'!L12/30,1))&lt;0.3333,ROUNDDOWN('10หลักสูตรระยะสั้น'!L12/30,0),ROUNDUP('10หลักสูตรระยะสั้น'!L12/30,0))))</f>
        <v>0</v>
      </c>
      <c r="M12" s="60">
        <f>IF('10หลักสูตรระยะสั้น'!M12&lt;15,0,IF('10หลักสูตรระยะสั้น'!M12&lt;30,1,IF((MOD('10หลักสูตรระยะสั้น'!M12/30,1))&lt;0.3333,ROUNDDOWN('10หลักสูตรระยะสั้น'!M12/30,0),ROUNDUP('10หลักสูตรระยะสั้น'!M12/30,0))))</f>
        <v>0</v>
      </c>
      <c r="N12" s="60">
        <f>IF('10หลักสูตรระยะสั้น'!N12&lt;15,0,IF('10หลักสูตรระยะสั้น'!N12&lt;30,1,IF((MOD('10หลักสูตรระยะสั้น'!N12/30,1))&lt;0.3333,ROUNDDOWN('10หลักสูตรระยะสั้น'!N12/30,0),ROUNDUP('10หลักสูตรระยะสั้น'!N12/30,0))))</f>
        <v>0</v>
      </c>
      <c r="O12" s="60">
        <f>IF('10หลักสูตรระยะสั้น'!O12&lt;15,0,IF('10หลักสูตรระยะสั้น'!O12&lt;30,1,IF((MOD('10หลักสูตรระยะสั้น'!O12/30,1))&lt;0.3333,ROUNDDOWN('10หลักสูตรระยะสั้น'!O12/30,0),ROUNDUP('10หลักสูตรระยะสั้น'!O12/30,0))))</f>
        <v>0</v>
      </c>
      <c r="P12" s="60">
        <f>IF('10หลักสูตรระยะสั้น'!P12&lt;15,0,IF('10หลักสูตรระยะสั้น'!P12&lt;30,1,IF((MOD('10หลักสูตรระยะสั้น'!P12/30,1))&lt;0.3333,ROUNDDOWN('10หลักสูตรระยะสั้น'!P12/30,0),ROUNDUP('10หลักสูตรระยะสั้น'!P12/30,0))))</f>
        <v>0</v>
      </c>
      <c r="Q12" s="60">
        <f>IF('10หลักสูตรระยะสั้น'!Q12&lt;15,0,IF('10หลักสูตรระยะสั้น'!Q12&lt;30,1,IF((MOD('10หลักสูตรระยะสั้น'!Q12/30,1))&lt;0.3333,ROUNDDOWN('10หลักสูตรระยะสั้น'!Q12/30,0),ROUNDUP('10หลักสูตรระยะสั้น'!Q12/30,0))))</f>
        <v>0</v>
      </c>
      <c r="R12" s="60">
        <f>IF('10หลักสูตรระยะสั้น'!R12&lt;15,0,IF('10หลักสูตรระยะสั้น'!R12&lt;30,1,IF((MOD('10หลักสูตรระยะสั้น'!R12/30,1))&lt;0.3333,ROUNDDOWN('10หลักสูตรระยะสั้น'!R12/30,0),ROUNDUP('10หลักสูตรระยะสั้น'!R12/30,0))))</f>
        <v>0</v>
      </c>
      <c r="S12" s="60">
        <f>IF('10หลักสูตรระยะสั้น'!S12&lt;15,0,IF('10หลักสูตรระยะสั้น'!S12&lt;30,1,IF((MOD('10หลักสูตรระยะสั้น'!S12/30,1))&lt;0.3333,ROUNDDOWN('10หลักสูตรระยะสั้น'!S12/30,0),ROUNDUP('10หลักสูตรระยะสั้น'!S12/30,0))))</f>
        <v>0</v>
      </c>
      <c r="T12" s="60">
        <f>IF('10หลักสูตรระยะสั้น'!T12&lt;15,0,IF('10หลักสูตรระยะสั้น'!T12&lt;30,1,IF((MOD('10หลักสูตรระยะสั้น'!T12/30,1))&lt;0.3333,ROUNDDOWN('10หลักสูตรระยะสั้น'!T12/30,0),ROUNDUP('10หลักสูตรระยะสั้น'!T12/30,0))))</f>
        <v>0</v>
      </c>
      <c r="U12" s="60">
        <f>IF('10หลักสูตรระยะสั้น'!U12&lt;15,0,IF('10หลักสูตรระยะสั้น'!U12&lt;30,1,IF((MOD('10หลักสูตรระยะสั้น'!U12/30,1))&lt;0.3333,ROUNDDOWN('10หลักสูตรระยะสั้น'!U12/30,0),ROUNDUP('10หลักสูตรระยะสั้น'!U12/30,0))))</f>
        <v>0</v>
      </c>
      <c r="V12" s="60">
        <f>IF('10หลักสูตรระยะสั้น'!V12&lt;15,0,IF('10หลักสูตรระยะสั้น'!V12&lt;30,1,IF((MOD('10หลักสูตรระยะสั้น'!V12/30,1))&lt;0.3333,ROUNDDOWN('10หลักสูตรระยะสั้น'!V12/30,0),ROUNDUP('10หลักสูตรระยะสั้น'!V12/30,0))))</f>
        <v>0</v>
      </c>
      <c r="W12" s="60">
        <f>IF('10หลักสูตรระยะสั้น'!W12&lt;15,0,IF('10หลักสูตรระยะสั้น'!W12&lt;30,1,IF((MOD('10หลักสูตรระยะสั้น'!W12/30,1))&lt;0.3333,ROUNDDOWN('10หลักสูตรระยะสั้น'!W12/30,0),ROUNDUP('10หลักสูตรระยะสั้น'!W12/30,0))))</f>
        <v>0</v>
      </c>
      <c r="X12" s="60">
        <f>IF('10หลักสูตรระยะสั้น'!X12&lt;15,0,IF('10หลักสูตรระยะสั้น'!X12&lt;30,1,IF((MOD('10หลักสูตรระยะสั้น'!X12/30,1))&lt;0.3333,ROUNDDOWN('10หลักสูตรระยะสั้น'!X12/30,0),ROUNDUP('10หลักสูตรระยะสั้น'!X12/30,0))))</f>
        <v>0</v>
      </c>
      <c r="Y12" s="60">
        <f>IF('10หลักสูตรระยะสั้น'!Y12&lt;15,0,IF('10หลักสูตรระยะสั้น'!Y12&lt;30,1,IF((MOD('10หลักสูตรระยะสั้น'!Y12/30,1))&lt;0.3333,ROUNDDOWN('10หลักสูตรระยะสั้น'!Y12/30,0),ROUNDUP('10หลักสูตรระยะสั้น'!Y12/30,0))))</f>
        <v>0</v>
      </c>
      <c r="Z12" s="60">
        <f>IF('10หลักสูตรระยะสั้น'!Z12&lt;15,0,IF('10หลักสูตรระยะสั้น'!Z12&lt;30,1,IF((MOD('10หลักสูตรระยะสั้น'!Z12/30,1))&lt;0.3333,ROUNDDOWN('10หลักสูตรระยะสั้น'!Z12/30,0),ROUNDUP('10หลักสูตรระยะสั้น'!Z12/30,0))))</f>
        <v>0</v>
      </c>
      <c r="AA12" s="60">
        <f>IF('10หลักสูตรระยะสั้น'!AA12&lt;15,0,IF('10หลักสูตรระยะสั้น'!AA12&lt;30,1,IF((MOD('10หลักสูตรระยะสั้น'!AA12/30,1))&lt;0.3333,ROUNDDOWN('10หลักสูตรระยะสั้น'!AA12/30,0),ROUNDUP('10หลักสูตรระยะสั้น'!AA12/30,0))))</f>
        <v>0</v>
      </c>
      <c r="AB12" s="60">
        <f>IF('10หลักสูตรระยะสั้น'!AB12&lt;15,0,IF('10หลักสูตรระยะสั้น'!AB12&lt;30,1,IF((MOD('10หลักสูตรระยะสั้น'!AB12/30,1))&lt;0.3333,ROUNDDOWN('10หลักสูตรระยะสั้น'!AB12/30,0),ROUNDUP('10หลักสูตรระยะสั้น'!AB12/30,0))))</f>
        <v>0</v>
      </c>
      <c r="AC12" s="60">
        <f>IF('10หลักสูตรระยะสั้น'!AC12&lt;15,0,IF('10หลักสูตรระยะสั้น'!AC12&lt;30,1,IF((MOD('10หลักสูตรระยะสั้น'!AC12/30,1))&lt;0.3333,ROUNDDOWN('10หลักสูตรระยะสั้น'!AC12/30,0),ROUNDUP('10หลักสูตรระยะสั้น'!AC12/30,0))))</f>
        <v>0</v>
      </c>
      <c r="AD12" s="5">
        <f t="shared" si="0"/>
        <v>0</v>
      </c>
      <c r="AE12" s="5">
        <f t="shared" si="1"/>
        <v>0</v>
      </c>
    </row>
    <row r="13" spans="1:31" x14ac:dyDescent="0.55000000000000004">
      <c r="B13" s="5">
        <v>9</v>
      </c>
      <c r="C13" s="5">
        <f>'10หลักสูตรระยะสั้น'!C13</f>
        <v>0</v>
      </c>
      <c r="D13" s="5">
        <f>'10หลักสูตรระยะสั้น'!D13</f>
        <v>0</v>
      </c>
      <c r="E13" s="60">
        <f>IF('10หลักสูตรระยะสั้น'!E13&lt;15,0,IF('10หลักสูตรระยะสั้น'!E13&lt;30,1,IF((MOD('10หลักสูตรระยะสั้น'!E13/30,1))&lt;0.3333,ROUNDDOWN('10หลักสูตรระยะสั้น'!E13/30,0),ROUNDUP('10หลักสูตรระยะสั้น'!E13/30,0))))</f>
        <v>0</v>
      </c>
      <c r="F13" s="60">
        <f>IF('10หลักสูตรระยะสั้น'!F13&lt;15,0,IF('10หลักสูตรระยะสั้น'!F13&lt;30,1,IF((MOD('10หลักสูตรระยะสั้น'!F13/30,1))&lt;0.3333,ROUNDDOWN('10หลักสูตรระยะสั้น'!F13/30,0),ROUNDUP('10หลักสูตรระยะสั้น'!F13/30,0))))</f>
        <v>0</v>
      </c>
      <c r="G13" s="60">
        <f>IF('10หลักสูตรระยะสั้น'!G13&lt;15,0,IF('10หลักสูตรระยะสั้น'!G13&lt;30,1,IF((MOD('10หลักสูตรระยะสั้น'!G13/30,1))&lt;0.3333,ROUNDDOWN('10หลักสูตรระยะสั้น'!G13/30,0),ROUNDUP('10หลักสูตรระยะสั้น'!G13/30,0))))</f>
        <v>0</v>
      </c>
      <c r="H13" s="60">
        <f>IF('10หลักสูตรระยะสั้น'!H13&lt;15,0,IF('10หลักสูตรระยะสั้น'!H13&lt;30,1,IF((MOD('10หลักสูตรระยะสั้น'!H13/30,1))&lt;0.3333,ROUNDDOWN('10หลักสูตรระยะสั้น'!H13/30,0),ROUNDUP('10หลักสูตรระยะสั้น'!H13/30,0))))</f>
        <v>0</v>
      </c>
      <c r="I13" s="60">
        <f>IF('10หลักสูตรระยะสั้น'!I13&lt;15,0,IF('10หลักสูตรระยะสั้น'!I13&lt;30,1,IF((MOD('10หลักสูตรระยะสั้น'!I13/30,1))&lt;0.3333,ROUNDDOWN('10หลักสูตรระยะสั้น'!I13/30,0),ROUNDUP('10หลักสูตรระยะสั้น'!I13/30,0))))</f>
        <v>0</v>
      </c>
      <c r="J13" s="60">
        <f>IF('10หลักสูตรระยะสั้น'!J13&lt;15,0,IF('10หลักสูตรระยะสั้น'!J13&lt;30,1,IF((MOD('10หลักสูตรระยะสั้น'!J13/30,1))&lt;0.3333,ROUNDDOWN('10หลักสูตรระยะสั้น'!J13/30,0),ROUNDUP('10หลักสูตรระยะสั้น'!J13/30,0))))</f>
        <v>0</v>
      </c>
      <c r="K13" s="60">
        <f>IF('10หลักสูตรระยะสั้น'!K13&lt;15,0,IF('10หลักสูตรระยะสั้น'!K13&lt;30,1,IF((MOD('10หลักสูตรระยะสั้น'!K13/30,1))&lt;0.3333,ROUNDDOWN('10หลักสูตรระยะสั้น'!K13/30,0),ROUNDUP('10หลักสูตรระยะสั้น'!K13/30,0))))</f>
        <v>0</v>
      </c>
      <c r="L13" s="60">
        <f>IF('10หลักสูตรระยะสั้น'!L13&lt;15,0,IF('10หลักสูตรระยะสั้น'!L13&lt;30,1,IF((MOD('10หลักสูตรระยะสั้น'!L13/30,1))&lt;0.3333,ROUNDDOWN('10หลักสูตรระยะสั้น'!L13/30,0),ROUNDUP('10หลักสูตรระยะสั้น'!L13/30,0))))</f>
        <v>0</v>
      </c>
      <c r="M13" s="60">
        <f>IF('10หลักสูตรระยะสั้น'!M13&lt;15,0,IF('10หลักสูตรระยะสั้น'!M13&lt;30,1,IF((MOD('10หลักสูตรระยะสั้น'!M13/30,1))&lt;0.3333,ROUNDDOWN('10หลักสูตรระยะสั้น'!M13/30,0),ROUNDUP('10หลักสูตรระยะสั้น'!M13/30,0))))</f>
        <v>0</v>
      </c>
      <c r="N13" s="60">
        <f>IF('10หลักสูตรระยะสั้น'!N13&lt;15,0,IF('10หลักสูตรระยะสั้น'!N13&lt;30,1,IF((MOD('10หลักสูตรระยะสั้น'!N13/30,1))&lt;0.3333,ROUNDDOWN('10หลักสูตรระยะสั้น'!N13/30,0),ROUNDUP('10หลักสูตรระยะสั้น'!N13/30,0))))</f>
        <v>0</v>
      </c>
      <c r="O13" s="60">
        <f>IF('10หลักสูตรระยะสั้น'!O13&lt;15,0,IF('10หลักสูตรระยะสั้น'!O13&lt;30,1,IF((MOD('10หลักสูตรระยะสั้น'!O13/30,1))&lt;0.3333,ROUNDDOWN('10หลักสูตรระยะสั้น'!O13/30,0),ROUNDUP('10หลักสูตรระยะสั้น'!O13/30,0))))</f>
        <v>0</v>
      </c>
      <c r="P13" s="60">
        <f>IF('10หลักสูตรระยะสั้น'!P13&lt;15,0,IF('10หลักสูตรระยะสั้น'!P13&lt;30,1,IF((MOD('10หลักสูตรระยะสั้น'!P13/30,1))&lt;0.3333,ROUNDDOWN('10หลักสูตรระยะสั้น'!P13/30,0),ROUNDUP('10หลักสูตรระยะสั้น'!P13/30,0))))</f>
        <v>0</v>
      </c>
      <c r="Q13" s="60">
        <f>IF('10หลักสูตรระยะสั้น'!Q13&lt;15,0,IF('10หลักสูตรระยะสั้น'!Q13&lt;30,1,IF((MOD('10หลักสูตรระยะสั้น'!Q13/30,1))&lt;0.3333,ROUNDDOWN('10หลักสูตรระยะสั้น'!Q13/30,0),ROUNDUP('10หลักสูตรระยะสั้น'!Q13/30,0))))</f>
        <v>0</v>
      </c>
      <c r="R13" s="60">
        <f>IF('10หลักสูตรระยะสั้น'!R13&lt;15,0,IF('10หลักสูตรระยะสั้น'!R13&lt;30,1,IF((MOD('10หลักสูตรระยะสั้น'!R13/30,1))&lt;0.3333,ROUNDDOWN('10หลักสูตรระยะสั้น'!R13/30,0),ROUNDUP('10หลักสูตรระยะสั้น'!R13/30,0))))</f>
        <v>0</v>
      </c>
      <c r="S13" s="60">
        <f>IF('10หลักสูตรระยะสั้น'!S13&lt;15,0,IF('10หลักสูตรระยะสั้น'!S13&lt;30,1,IF((MOD('10หลักสูตรระยะสั้น'!S13/30,1))&lt;0.3333,ROUNDDOWN('10หลักสูตรระยะสั้น'!S13/30,0),ROUNDUP('10หลักสูตรระยะสั้น'!S13/30,0))))</f>
        <v>0</v>
      </c>
      <c r="T13" s="60">
        <f>IF('10หลักสูตรระยะสั้น'!T13&lt;15,0,IF('10หลักสูตรระยะสั้น'!T13&lt;30,1,IF((MOD('10หลักสูตรระยะสั้น'!T13/30,1))&lt;0.3333,ROUNDDOWN('10หลักสูตรระยะสั้น'!T13/30,0),ROUNDUP('10หลักสูตรระยะสั้น'!T13/30,0))))</f>
        <v>0</v>
      </c>
      <c r="U13" s="60">
        <f>IF('10หลักสูตรระยะสั้น'!U13&lt;15,0,IF('10หลักสูตรระยะสั้น'!U13&lt;30,1,IF((MOD('10หลักสูตรระยะสั้น'!U13/30,1))&lt;0.3333,ROUNDDOWN('10หลักสูตรระยะสั้น'!U13/30,0),ROUNDUP('10หลักสูตรระยะสั้น'!U13/30,0))))</f>
        <v>0</v>
      </c>
      <c r="V13" s="60">
        <f>IF('10หลักสูตรระยะสั้น'!V13&lt;15,0,IF('10หลักสูตรระยะสั้น'!V13&lt;30,1,IF((MOD('10หลักสูตรระยะสั้น'!V13/30,1))&lt;0.3333,ROUNDDOWN('10หลักสูตรระยะสั้น'!V13/30,0),ROUNDUP('10หลักสูตรระยะสั้น'!V13/30,0))))</f>
        <v>0</v>
      </c>
      <c r="W13" s="60">
        <f>IF('10หลักสูตรระยะสั้น'!W13&lt;15,0,IF('10หลักสูตรระยะสั้น'!W13&lt;30,1,IF((MOD('10หลักสูตรระยะสั้น'!W13/30,1))&lt;0.3333,ROUNDDOWN('10หลักสูตรระยะสั้น'!W13/30,0),ROUNDUP('10หลักสูตรระยะสั้น'!W13/30,0))))</f>
        <v>0</v>
      </c>
      <c r="X13" s="60">
        <f>IF('10หลักสูตรระยะสั้น'!X13&lt;15,0,IF('10หลักสูตรระยะสั้น'!X13&lt;30,1,IF((MOD('10หลักสูตรระยะสั้น'!X13/30,1))&lt;0.3333,ROUNDDOWN('10หลักสูตรระยะสั้น'!X13/30,0),ROUNDUP('10หลักสูตรระยะสั้น'!X13/30,0))))</f>
        <v>0</v>
      </c>
      <c r="Y13" s="60">
        <f>IF('10หลักสูตรระยะสั้น'!Y13&lt;15,0,IF('10หลักสูตรระยะสั้น'!Y13&lt;30,1,IF((MOD('10หลักสูตรระยะสั้น'!Y13/30,1))&lt;0.3333,ROUNDDOWN('10หลักสูตรระยะสั้น'!Y13/30,0),ROUNDUP('10หลักสูตรระยะสั้น'!Y13/30,0))))</f>
        <v>0</v>
      </c>
      <c r="Z13" s="60">
        <f>IF('10หลักสูตรระยะสั้น'!Z13&lt;15,0,IF('10หลักสูตรระยะสั้น'!Z13&lt;30,1,IF((MOD('10หลักสูตรระยะสั้น'!Z13/30,1))&lt;0.3333,ROUNDDOWN('10หลักสูตรระยะสั้น'!Z13/30,0),ROUNDUP('10หลักสูตรระยะสั้น'!Z13/30,0))))</f>
        <v>0</v>
      </c>
      <c r="AA13" s="60">
        <f>IF('10หลักสูตรระยะสั้น'!AA13&lt;15,0,IF('10หลักสูตรระยะสั้น'!AA13&lt;30,1,IF((MOD('10หลักสูตรระยะสั้น'!AA13/30,1))&lt;0.3333,ROUNDDOWN('10หลักสูตรระยะสั้น'!AA13/30,0),ROUNDUP('10หลักสูตรระยะสั้น'!AA13/30,0))))</f>
        <v>0</v>
      </c>
      <c r="AB13" s="60">
        <f>IF('10หลักสูตรระยะสั้น'!AB13&lt;15,0,IF('10หลักสูตรระยะสั้น'!AB13&lt;30,1,IF((MOD('10หลักสูตรระยะสั้น'!AB13/30,1))&lt;0.3333,ROUNDDOWN('10หลักสูตรระยะสั้น'!AB13/30,0),ROUNDUP('10หลักสูตรระยะสั้น'!AB13/30,0))))</f>
        <v>0</v>
      </c>
      <c r="AC13" s="60">
        <f>IF('10หลักสูตรระยะสั้น'!AC13&lt;15,0,IF('10หลักสูตรระยะสั้น'!AC13&lt;30,1,IF((MOD('10หลักสูตรระยะสั้น'!AC13/30,1))&lt;0.3333,ROUNDDOWN('10หลักสูตรระยะสั้น'!AC13/30,0),ROUNDUP('10หลักสูตรระยะสั้น'!AC13/30,0))))</f>
        <v>0</v>
      </c>
      <c r="AD13" s="5">
        <f t="shared" si="0"/>
        <v>0</v>
      </c>
      <c r="AE13" s="5">
        <f t="shared" si="1"/>
        <v>0</v>
      </c>
    </row>
    <row r="14" spans="1:31" x14ac:dyDescent="0.55000000000000004">
      <c r="B14" s="5">
        <v>10</v>
      </c>
      <c r="C14" s="5">
        <f>'10หลักสูตรระยะสั้น'!C14</f>
        <v>0</v>
      </c>
      <c r="D14" s="5">
        <f>'10หลักสูตรระยะสั้น'!D14</f>
        <v>0</v>
      </c>
      <c r="E14" s="60">
        <f>IF('10หลักสูตรระยะสั้น'!E14&lt;15,0,IF('10หลักสูตรระยะสั้น'!E14&lt;30,1,IF((MOD('10หลักสูตรระยะสั้น'!E14/30,1))&lt;0.3333,ROUNDDOWN('10หลักสูตรระยะสั้น'!E14/30,0),ROUNDUP('10หลักสูตรระยะสั้น'!E14/30,0))))</f>
        <v>0</v>
      </c>
      <c r="F14" s="60">
        <f>IF('10หลักสูตรระยะสั้น'!F14&lt;15,0,IF('10หลักสูตรระยะสั้น'!F14&lt;30,1,IF((MOD('10หลักสูตรระยะสั้น'!F14/30,1))&lt;0.3333,ROUNDDOWN('10หลักสูตรระยะสั้น'!F14/30,0),ROUNDUP('10หลักสูตรระยะสั้น'!F14/30,0))))</f>
        <v>0</v>
      </c>
      <c r="G14" s="60">
        <f>IF('10หลักสูตรระยะสั้น'!G14&lt;15,0,IF('10หลักสูตรระยะสั้น'!G14&lt;30,1,IF((MOD('10หลักสูตรระยะสั้น'!G14/30,1))&lt;0.3333,ROUNDDOWN('10หลักสูตรระยะสั้น'!G14/30,0),ROUNDUP('10หลักสูตรระยะสั้น'!G14/30,0))))</f>
        <v>0</v>
      </c>
      <c r="H14" s="60">
        <f>IF('10หลักสูตรระยะสั้น'!H14&lt;15,0,IF('10หลักสูตรระยะสั้น'!H14&lt;30,1,IF((MOD('10หลักสูตรระยะสั้น'!H14/30,1))&lt;0.3333,ROUNDDOWN('10หลักสูตรระยะสั้น'!H14/30,0),ROUNDUP('10หลักสูตรระยะสั้น'!H14/30,0))))</f>
        <v>0</v>
      </c>
      <c r="I14" s="60">
        <f>IF('10หลักสูตรระยะสั้น'!I14&lt;15,0,IF('10หลักสูตรระยะสั้น'!I14&lt;30,1,IF((MOD('10หลักสูตรระยะสั้น'!I14/30,1))&lt;0.3333,ROUNDDOWN('10หลักสูตรระยะสั้น'!I14/30,0),ROUNDUP('10หลักสูตรระยะสั้น'!I14/30,0))))</f>
        <v>0</v>
      </c>
      <c r="J14" s="60">
        <f>IF('10หลักสูตรระยะสั้น'!J14&lt;15,0,IF('10หลักสูตรระยะสั้น'!J14&lt;30,1,IF((MOD('10หลักสูตรระยะสั้น'!J14/30,1))&lt;0.3333,ROUNDDOWN('10หลักสูตรระยะสั้น'!J14/30,0),ROUNDUP('10หลักสูตรระยะสั้น'!J14/30,0))))</f>
        <v>0</v>
      </c>
      <c r="K14" s="60">
        <f>IF('10หลักสูตรระยะสั้น'!K14&lt;15,0,IF('10หลักสูตรระยะสั้น'!K14&lt;30,1,IF((MOD('10หลักสูตรระยะสั้น'!K14/30,1))&lt;0.3333,ROUNDDOWN('10หลักสูตรระยะสั้น'!K14/30,0),ROUNDUP('10หลักสูตรระยะสั้น'!K14/30,0))))</f>
        <v>0</v>
      </c>
      <c r="L14" s="60">
        <f>IF('10หลักสูตรระยะสั้น'!L14&lt;15,0,IF('10หลักสูตรระยะสั้น'!L14&lt;30,1,IF((MOD('10หลักสูตรระยะสั้น'!L14/30,1))&lt;0.3333,ROUNDDOWN('10หลักสูตรระยะสั้น'!L14/30,0),ROUNDUP('10หลักสูตรระยะสั้น'!L14/30,0))))</f>
        <v>0</v>
      </c>
      <c r="M14" s="60">
        <f>IF('10หลักสูตรระยะสั้น'!M14&lt;15,0,IF('10หลักสูตรระยะสั้น'!M14&lt;30,1,IF((MOD('10หลักสูตรระยะสั้น'!M14/30,1))&lt;0.3333,ROUNDDOWN('10หลักสูตรระยะสั้น'!M14/30,0),ROUNDUP('10หลักสูตรระยะสั้น'!M14/30,0))))</f>
        <v>0</v>
      </c>
      <c r="N14" s="60">
        <f>IF('10หลักสูตรระยะสั้น'!N14&lt;15,0,IF('10หลักสูตรระยะสั้น'!N14&lt;30,1,IF((MOD('10หลักสูตรระยะสั้น'!N14/30,1))&lt;0.3333,ROUNDDOWN('10หลักสูตรระยะสั้น'!N14/30,0),ROUNDUP('10หลักสูตรระยะสั้น'!N14/30,0))))</f>
        <v>0</v>
      </c>
      <c r="O14" s="60">
        <f>IF('10หลักสูตรระยะสั้น'!O14&lt;15,0,IF('10หลักสูตรระยะสั้น'!O14&lt;30,1,IF((MOD('10หลักสูตรระยะสั้น'!O14/30,1))&lt;0.3333,ROUNDDOWN('10หลักสูตรระยะสั้น'!O14/30,0),ROUNDUP('10หลักสูตรระยะสั้น'!O14/30,0))))</f>
        <v>0</v>
      </c>
      <c r="P14" s="60">
        <f>IF('10หลักสูตรระยะสั้น'!P14&lt;15,0,IF('10หลักสูตรระยะสั้น'!P14&lt;30,1,IF((MOD('10หลักสูตรระยะสั้น'!P14/30,1))&lt;0.3333,ROUNDDOWN('10หลักสูตรระยะสั้น'!P14/30,0),ROUNDUP('10หลักสูตรระยะสั้น'!P14/30,0))))</f>
        <v>0</v>
      </c>
      <c r="Q14" s="60">
        <f>IF('10หลักสูตรระยะสั้น'!Q14&lt;15,0,IF('10หลักสูตรระยะสั้น'!Q14&lt;30,1,IF((MOD('10หลักสูตรระยะสั้น'!Q14/30,1))&lt;0.3333,ROUNDDOWN('10หลักสูตรระยะสั้น'!Q14/30,0),ROUNDUP('10หลักสูตรระยะสั้น'!Q14/30,0))))</f>
        <v>0</v>
      </c>
      <c r="R14" s="60">
        <f>IF('10หลักสูตรระยะสั้น'!R14&lt;15,0,IF('10หลักสูตรระยะสั้น'!R14&lt;30,1,IF((MOD('10หลักสูตรระยะสั้น'!R14/30,1))&lt;0.3333,ROUNDDOWN('10หลักสูตรระยะสั้น'!R14/30,0),ROUNDUP('10หลักสูตรระยะสั้น'!R14/30,0))))</f>
        <v>0</v>
      </c>
      <c r="S14" s="60">
        <f>IF('10หลักสูตรระยะสั้น'!S14&lt;15,0,IF('10หลักสูตรระยะสั้น'!S14&lt;30,1,IF((MOD('10หลักสูตรระยะสั้น'!S14/30,1))&lt;0.3333,ROUNDDOWN('10หลักสูตรระยะสั้น'!S14/30,0),ROUNDUP('10หลักสูตรระยะสั้น'!S14/30,0))))</f>
        <v>0</v>
      </c>
      <c r="T14" s="60">
        <f>IF('10หลักสูตรระยะสั้น'!T14&lt;15,0,IF('10หลักสูตรระยะสั้น'!T14&lt;30,1,IF((MOD('10หลักสูตรระยะสั้น'!T14/30,1))&lt;0.3333,ROUNDDOWN('10หลักสูตรระยะสั้น'!T14/30,0),ROUNDUP('10หลักสูตรระยะสั้น'!T14/30,0))))</f>
        <v>0</v>
      </c>
      <c r="U14" s="60">
        <f>IF('10หลักสูตรระยะสั้น'!U14&lt;15,0,IF('10หลักสูตรระยะสั้น'!U14&lt;30,1,IF((MOD('10หลักสูตรระยะสั้น'!U14/30,1))&lt;0.3333,ROUNDDOWN('10หลักสูตรระยะสั้น'!U14/30,0),ROUNDUP('10หลักสูตรระยะสั้น'!U14/30,0))))</f>
        <v>0</v>
      </c>
      <c r="V14" s="60">
        <f>IF('10หลักสูตรระยะสั้น'!V14&lt;15,0,IF('10หลักสูตรระยะสั้น'!V14&lt;30,1,IF((MOD('10หลักสูตรระยะสั้น'!V14/30,1))&lt;0.3333,ROUNDDOWN('10หลักสูตรระยะสั้น'!V14/30,0),ROUNDUP('10หลักสูตรระยะสั้น'!V14/30,0))))</f>
        <v>0</v>
      </c>
      <c r="W14" s="60">
        <f>IF('10หลักสูตรระยะสั้น'!W14&lt;15,0,IF('10หลักสูตรระยะสั้น'!W14&lt;30,1,IF((MOD('10หลักสูตรระยะสั้น'!W14/30,1))&lt;0.3333,ROUNDDOWN('10หลักสูตรระยะสั้น'!W14/30,0),ROUNDUP('10หลักสูตรระยะสั้น'!W14/30,0))))</f>
        <v>0</v>
      </c>
      <c r="X14" s="60">
        <f>IF('10หลักสูตรระยะสั้น'!X14&lt;15,0,IF('10หลักสูตรระยะสั้น'!X14&lt;30,1,IF((MOD('10หลักสูตรระยะสั้น'!X14/30,1))&lt;0.3333,ROUNDDOWN('10หลักสูตรระยะสั้น'!X14/30,0),ROUNDUP('10หลักสูตรระยะสั้น'!X14/30,0))))</f>
        <v>0</v>
      </c>
      <c r="Y14" s="60">
        <f>IF('10หลักสูตรระยะสั้น'!Y14&lt;15,0,IF('10หลักสูตรระยะสั้น'!Y14&lt;30,1,IF((MOD('10หลักสูตรระยะสั้น'!Y14/30,1))&lt;0.3333,ROUNDDOWN('10หลักสูตรระยะสั้น'!Y14/30,0),ROUNDUP('10หลักสูตรระยะสั้น'!Y14/30,0))))</f>
        <v>0</v>
      </c>
      <c r="Z14" s="60">
        <f>IF('10หลักสูตรระยะสั้น'!Z14&lt;15,0,IF('10หลักสูตรระยะสั้น'!Z14&lt;30,1,IF((MOD('10หลักสูตรระยะสั้น'!Z14/30,1))&lt;0.3333,ROUNDDOWN('10หลักสูตรระยะสั้น'!Z14/30,0),ROUNDUP('10หลักสูตรระยะสั้น'!Z14/30,0))))</f>
        <v>0</v>
      </c>
      <c r="AA14" s="60">
        <f>IF('10หลักสูตรระยะสั้น'!AA14&lt;15,0,IF('10หลักสูตรระยะสั้น'!AA14&lt;30,1,IF((MOD('10หลักสูตรระยะสั้น'!AA14/30,1))&lt;0.3333,ROUNDDOWN('10หลักสูตรระยะสั้น'!AA14/30,0),ROUNDUP('10หลักสูตรระยะสั้น'!AA14/30,0))))</f>
        <v>0</v>
      </c>
      <c r="AB14" s="60">
        <f>IF('10หลักสูตรระยะสั้น'!AB14&lt;15,0,IF('10หลักสูตรระยะสั้น'!AB14&lt;30,1,IF((MOD('10หลักสูตรระยะสั้น'!AB14/30,1))&lt;0.3333,ROUNDDOWN('10หลักสูตรระยะสั้น'!AB14/30,0),ROUNDUP('10หลักสูตรระยะสั้น'!AB14/30,0))))</f>
        <v>0</v>
      </c>
      <c r="AC14" s="60">
        <f>IF('10หลักสูตรระยะสั้น'!AC14&lt;15,0,IF('10หลักสูตรระยะสั้น'!AC14&lt;30,1,IF((MOD('10หลักสูตรระยะสั้น'!AC14/30,1))&lt;0.3333,ROUNDDOWN('10หลักสูตรระยะสั้น'!AC14/30,0),ROUNDUP('10หลักสูตรระยะสั้น'!AC14/30,0))))</f>
        <v>0</v>
      </c>
      <c r="AD14" s="5">
        <f t="shared" si="0"/>
        <v>0</v>
      </c>
      <c r="AE14" s="5">
        <f t="shared" si="1"/>
        <v>0</v>
      </c>
    </row>
    <row r="15" spans="1:31" x14ac:dyDescent="0.55000000000000004">
      <c r="B15" s="5">
        <v>11</v>
      </c>
      <c r="C15" s="5">
        <f>'10หลักสูตรระยะสั้น'!C15</f>
        <v>0</v>
      </c>
      <c r="D15" s="5">
        <f>'10หลักสูตรระยะสั้น'!D15</f>
        <v>0</v>
      </c>
      <c r="E15" s="60">
        <f>IF('10หลักสูตรระยะสั้น'!E15&lt;15,0,IF('10หลักสูตรระยะสั้น'!E15&lt;30,1,IF((MOD('10หลักสูตรระยะสั้น'!E15/30,1))&lt;0.3333,ROUNDDOWN('10หลักสูตรระยะสั้น'!E15/30,0),ROUNDUP('10หลักสูตรระยะสั้น'!E15/30,0))))</f>
        <v>0</v>
      </c>
      <c r="F15" s="60">
        <f>IF('10หลักสูตรระยะสั้น'!F15&lt;15,0,IF('10หลักสูตรระยะสั้น'!F15&lt;30,1,IF((MOD('10หลักสูตรระยะสั้น'!F15/30,1))&lt;0.3333,ROUNDDOWN('10หลักสูตรระยะสั้น'!F15/30,0),ROUNDUP('10หลักสูตรระยะสั้น'!F15/30,0))))</f>
        <v>0</v>
      </c>
      <c r="G15" s="60">
        <f>IF('10หลักสูตรระยะสั้น'!G15&lt;15,0,IF('10หลักสูตรระยะสั้น'!G15&lt;30,1,IF((MOD('10หลักสูตรระยะสั้น'!G15/30,1))&lt;0.3333,ROUNDDOWN('10หลักสูตรระยะสั้น'!G15/30,0),ROUNDUP('10หลักสูตรระยะสั้น'!G15/30,0))))</f>
        <v>0</v>
      </c>
      <c r="H15" s="60">
        <f>IF('10หลักสูตรระยะสั้น'!H15&lt;15,0,IF('10หลักสูตรระยะสั้น'!H15&lt;30,1,IF((MOD('10หลักสูตรระยะสั้น'!H15/30,1))&lt;0.3333,ROUNDDOWN('10หลักสูตรระยะสั้น'!H15/30,0),ROUNDUP('10หลักสูตรระยะสั้น'!H15/30,0))))</f>
        <v>0</v>
      </c>
      <c r="I15" s="60">
        <f>IF('10หลักสูตรระยะสั้น'!I15&lt;15,0,IF('10หลักสูตรระยะสั้น'!I15&lt;30,1,IF((MOD('10หลักสูตรระยะสั้น'!I15/30,1))&lt;0.3333,ROUNDDOWN('10หลักสูตรระยะสั้น'!I15/30,0),ROUNDUP('10หลักสูตรระยะสั้น'!I15/30,0))))</f>
        <v>0</v>
      </c>
      <c r="J15" s="60">
        <f>IF('10หลักสูตรระยะสั้น'!J15&lt;15,0,IF('10หลักสูตรระยะสั้น'!J15&lt;30,1,IF((MOD('10หลักสูตรระยะสั้น'!J15/30,1))&lt;0.3333,ROUNDDOWN('10หลักสูตรระยะสั้น'!J15/30,0),ROUNDUP('10หลักสูตรระยะสั้น'!J15/30,0))))</f>
        <v>0</v>
      </c>
      <c r="K15" s="60">
        <f>IF('10หลักสูตรระยะสั้น'!K15&lt;15,0,IF('10หลักสูตรระยะสั้น'!K15&lt;30,1,IF((MOD('10หลักสูตรระยะสั้น'!K15/30,1))&lt;0.3333,ROUNDDOWN('10หลักสูตรระยะสั้น'!K15/30,0),ROUNDUP('10หลักสูตรระยะสั้น'!K15/30,0))))</f>
        <v>0</v>
      </c>
      <c r="L15" s="60">
        <f>IF('10หลักสูตรระยะสั้น'!L15&lt;15,0,IF('10หลักสูตรระยะสั้น'!L15&lt;30,1,IF((MOD('10หลักสูตรระยะสั้น'!L15/30,1))&lt;0.3333,ROUNDDOWN('10หลักสูตรระยะสั้น'!L15/30,0),ROUNDUP('10หลักสูตรระยะสั้น'!L15/30,0))))</f>
        <v>0</v>
      </c>
      <c r="M15" s="60">
        <f>IF('10หลักสูตรระยะสั้น'!M15&lt;15,0,IF('10หลักสูตรระยะสั้น'!M15&lt;30,1,IF((MOD('10หลักสูตรระยะสั้น'!M15/30,1))&lt;0.3333,ROUNDDOWN('10หลักสูตรระยะสั้น'!M15/30,0),ROUNDUP('10หลักสูตรระยะสั้น'!M15/30,0))))</f>
        <v>0</v>
      </c>
      <c r="N15" s="60">
        <f>IF('10หลักสูตรระยะสั้น'!N15&lt;15,0,IF('10หลักสูตรระยะสั้น'!N15&lt;30,1,IF((MOD('10หลักสูตรระยะสั้น'!N15/30,1))&lt;0.3333,ROUNDDOWN('10หลักสูตรระยะสั้น'!N15/30,0),ROUNDUP('10หลักสูตรระยะสั้น'!N15/30,0))))</f>
        <v>0</v>
      </c>
      <c r="O15" s="60">
        <f>IF('10หลักสูตรระยะสั้น'!O15&lt;15,0,IF('10หลักสูตรระยะสั้น'!O15&lt;30,1,IF((MOD('10หลักสูตรระยะสั้น'!O15/30,1))&lt;0.3333,ROUNDDOWN('10หลักสูตรระยะสั้น'!O15/30,0),ROUNDUP('10หลักสูตรระยะสั้น'!O15/30,0))))</f>
        <v>0</v>
      </c>
      <c r="P15" s="60">
        <f>IF('10หลักสูตรระยะสั้น'!P15&lt;15,0,IF('10หลักสูตรระยะสั้น'!P15&lt;30,1,IF((MOD('10หลักสูตรระยะสั้น'!P15/30,1))&lt;0.3333,ROUNDDOWN('10หลักสูตรระยะสั้น'!P15/30,0),ROUNDUP('10หลักสูตรระยะสั้น'!P15/30,0))))</f>
        <v>0</v>
      </c>
      <c r="Q15" s="60">
        <f>IF('10หลักสูตรระยะสั้น'!Q15&lt;15,0,IF('10หลักสูตรระยะสั้น'!Q15&lt;30,1,IF((MOD('10หลักสูตรระยะสั้น'!Q15/30,1))&lt;0.3333,ROUNDDOWN('10หลักสูตรระยะสั้น'!Q15/30,0),ROUNDUP('10หลักสูตรระยะสั้น'!Q15/30,0))))</f>
        <v>0</v>
      </c>
      <c r="R15" s="60">
        <f>IF('10หลักสูตรระยะสั้น'!R15&lt;15,0,IF('10หลักสูตรระยะสั้น'!R15&lt;30,1,IF((MOD('10หลักสูตรระยะสั้น'!R15/30,1))&lt;0.3333,ROUNDDOWN('10หลักสูตรระยะสั้น'!R15/30,0),ROUNDUP('10หลักสูตรระยะสั้น'!R15/30,0))))</f>
        <v>0</v>
      </c>
      <c r="S15" s="60">
        <f>IF('10หลักสูตรระยะสั้น'!S15&lt;15,0,IF('10หลักสูตรระยะสั้น'!S15&lt;30,1,IF((MOD('10หลักสูตรระยะสั้น'!S15/30,1))&lt;0.3333,ROUNDDOWN('10หลักสูตรระยะสั้น'!S15/30,0),ROUNDUP('10หลักสูตรระยะสั้น'!S15/30,0))))</f>
        <v>0</v>
      </c>
      <c r="T15" s="60">
        <f>IF('10หลักสูตรระยะสั้น'!T15&lt;15,0,IF('10หลักสูตรระยะสั้น'!T15&lt;30,1,IF((MOD('10หลักสูตรระยะสั้น'!T15/30,1))&lt;0.3333,ROUNDDOWN('10หลักสูตรระยะสั้น'!T15/30,0),ROUNDUP('10หลักสูตรระยะสั้น'!T15/30,0))))</f>
        <v>0</v>
      </c>
      <c r="U15" s="60">
        <f>IF('10หลักสูตรระยะสั้น'!U15&lt;15,0,IF('10หลักสูตรระยะสั้น'!U15&lt;30,1,IF((MOD('10หลักสูตรระยะสั้น'!U15/30,1))&lt;0.3333,ROUNDDOWN('10หลักสูตรระยะสั้น'!U15/30,0),ROUNDUP('10หลักสูตรระยะสั้น'!U15/30,0))))</f>
        <v>0</v>
      </c>
      <c r="V15" s="60">
        <f>IF('10หลักสูตรระยะสั้น'!V15&lt;15,0,IF('10หลักสูตรระยะสั้น'!V15&lt;30,1,IF((MOD('10หลักสูตรระยะสั้น'!V15/30,1))&lt;0.3333,ROUNDDOWN('10หลักสูตรระยะสั้น'!V15/30,0),ROUNDUP('10หลักสูตรระยะสั้น'!V15/30,0))))</f>
        <v>0</v>
      </c>
      <c r="W15" s="60">
        <f>IF('10หลักสูตรระยะสั้น'!W15&lt;15,0,IF('10หลักสูตรระยะสั้น'!W15&lt;30,1,IF((MOD('10หลักสูตรระยะสั้น'!W15/30,1))&lt;0.3333,ROUNDDOWN('10หลักสูตรระยะสั้น'!W15/30,0),ROUNDUP('10หลักสูตรระยะสั้น'!W15/30,0))))</f>
        <v>0</v>
      </c>
      <c r="X15" s="60">
        <f>IF('10หลักสูตรระยะสั้น'!X15&lt;15,0,IF('10หลักสูตรระยะสั้น'!X15&lt;30,1,IF((MOD('10หลักสูตรระยะสั้น'!X15/30,1))&lt;0.3333,ROUNDDOWN('10หลักสูตรระยะสั้น'!X15/30,0),ROUNDUP('10หลักสูตรระยะสั้น'!X15/30,0))))</f>
        <v>0</v>
      </c>
      <c r="Y15" s="60">
        <f>IF('10หลักสูตรระยะสั้น'!Y15&lt;15,0,IF('10หลักสูตรระยะสั้น'!Y15&lt;30,1,IF((MOD('10หลักสูตรระยะสั้น'!Y15/30,1))&lt;0.3333,ROUNDDOWN('10หลักสูตรระยะสั้น'!Y15/30,0),ROUNDUP('10หลักสูตรระยะสั้น'!Y15/30,0))))</f>
        <v>0</v>
      </c>
      <c r="Z15" s="60">
        <f>IF('10หลักสูตรระยะสั้น'!Z15&lt;15,0,IF('10หลักสูตรระยะสั้น'!Z15&lt;30,1,IF((MOD('10หลักสูตรระยะสั้น'!Z15/30,1))&lt;0.3333,ROUNDDOWN('10หลักสูตรระยะสั้น'!Z15/30,0),ROUNDUP('10หลักสูตรระยะสั้น'!Z15/30,0))))</f>
        <v>0</v>
      </c>
      <c r="AA15" s="60">
        <f>IF('10หลักสูตรระยะสั้น'!AA15&lt;15,0,IF('10หลักสูตรระยะสั้น'!AA15&lt;30,1,IF((MOD('10หลักสูตรระยะสั้น'!AA15/30,1))&lt;0.3333,ROUNDDOWN('10หลักสูตรระยะสั้น'!AA15/30,0),ROUNDUP('10หลักสูตรระยะสั้น'!AA15/30,0))))</f>
        <v>0</v>
      </c>
      <c r="AB15" s="60">
        <f>IF('10หลักสูตรระยะสั้น'!AB15&lt;15,0,IF('10หลักสูตรระยะสั้น'!AB15&lt;30,1,IF((MOD('10หลักสูตรระยะสั้น'!AB15/30,1))&lt;0.3333,ROUNDDOWN('10หลักสูตรระยะสั้น'!AB15/30,0),ROUNDUP('10หลักสูตรระยะสั้น'!AB15/30,0))))</f>
        <v>0</v>
      </c>
      <c r="AC15" s="60">
        <f>IF('10หลักสูตรระยะสั้น'!AC15&lt;15,0,IF('10หลักสูตรระยะสั้น'!AC15&lt;30,1,IF((MOD('10หลักสูตรระยะสั้น'!AC15/30,1))&lt;0.3333,ROUNDDOWN('10หลักสูตรระยะสั้น'!AC15/30,0),ROUNDUP('10หลักสูตรระยะสั้น'!AC15/30,0))))</f>
        <v>0</v>
      </c>
      <c r="AD15" s="5">
        <f t="shared" si="0"/>
        <v>0</v>
      </c>
      <c r="AE15" s="5">
        <f t="shared" si="1"/>
        <v>0</v>
      </c>
    </row>
    <row r="16" spans="1:31" x14ac:dyDescent="0.55000000000000004">
      <c r="B16" s="5">
        <v>12</v>
      </c>
      <c r="C16" s="5">
        <f>'10หลักสูตรระยะสั้น'!C16</f>
        <v>0</v>
      </c>
      <c r="D16" s="5">
        <f>'10หลักสูตรระยะสั้น'!D16</f>
        <v>0</v>
      </c>
      <c r="E16" s="60">
        <f>IF('10หลักสูตรระยะสั้น'!E16&lt;15,0,IF('10หลักสูตรระยะสั้น'!E16&lt;30,1,IF((MOD('10หลักสูตรระยะสั้น'!E16/30,1))&lt;0.3333,ROUNDDOWN('10หลักสูตรระยะสั้น'!E16/30,0),ROUNDUP('10หลักสูตรระยะสั้น'!E16/30,0))))</f>
        <v>0</v>
      </c>
      <c r="F16" s="60">
        <f>IF('10หลักสูตรระยะสั้น'!F16&lt;15,0,IF('10หลักสูตรระยะสั้น'!F16&lt;30,1,IF((MOD('10หลักสูตรระยะสั้น'!F16/30,1))&lt;0.3333,ROUNDDOWN('10หลักสูตรระยะสั้น'!F16/30,0),ROUNDUP('10หลักสูตรระยะสั้น'!F16/30,0))))</f>
        <v>0</v>
      </c>
      <c r="G16" s="60">
        <f>IF('10หลักสูตรระยะสั้น'!G16&lt;15,0,IF('10หลักสูตรระยะสั้น'!G16&lt;30,1,IF((MOD('10หลักสูตรระยะสั้น'!G16/30,1))&lt;0.3333,ROUNDDOWN('10หลักสูตรระยะสั้น'!G16/30,0),ROUNDUP('10หลักสูตรระยะสั้น'!G16/30,0))))</f>
        <v>0</v>
      </c>
      <c r="H16" s="60">
        <f>IF('10หลักสูตรระยะสั้น'!H16&lt;15,0,IF('10หลักสูตรระยะสั้น'!H16&lt;30,1,IF((MOD('10หลักสูตรระยะสั้น'!H16/30,1))&lt;0.3333,ROUNDDOWN('10หลักสูตรระยะสั้น'!H16/30,0),ROUNDUP('10หลักสูตรระยะสั้น'!H16/30,0))))</f>
        <v>0</v>
      </c>
      <c r="I16" s="60">
        <f>IF('10หลักสูตรระยะสั้น'!I16&lt;15,0,IF('10หลักสูตรระยะสั้น'!I16&lt;30,1,IF((MOD('10หลักสูตรระยะสั้น'!I16/30,1))&lt;0.3333,ROUNDDOWN('10หลักสูตรระยะสั้น'!I16/30,0),ROUNDUP('10หลักสูตรระยะสั้น'!I16/30,0))))</f>
        <v>0</v>
      </c>
      <c r="J16" s="60">
        <f>IF('10หลักสูตรระยะสั้น'!J16&lt;15,0,IF('10หลักสูตรระยะสั้น'!J16&lt;30,1,IF((MOD('10หลักสูตรระยะสั้น'!J16/30,1))&lt;0.3333,ROUNDDOWN('10หลักสูตรระยะสั้น'!J16/30,0),ROUNDUP('10หลักสูตรระยะสั้น'!J16/30,0))))</f>
        <v>0</v>
      </c>
      <c r="K16" s="60">
        <f>IF('10หลักสูตรระยะสั้น'!K16&lt;15,0,IF('10หลักสูตรระยะสั้น'!K16&lt;30,1,IF((MOD('10หลักสูตรระยะสั้น'!K16/30,1))&lt;0.3333,ROUNDDOWN('10หลักสูตรระยะสั้น'!K16/30,0),ROUNDUP('10หลักสูตรระยะสั้น'!K16/30,0))))</f>
        <v>0</v>
      </c>
      <c r="L16" s="60">
        <f>IF('10หลักสูตรระยะสั้น'!L16&lt;15,0,IF('10หลักสูตรระยะสั้น'!L16&lt;30,1,IF((MOD('10หลักสูตรระยะสั้น'!L16/30,1))&lt;0.3333,ROUNDDOWN('10หลักสูตรระยะสั้น'!L16/30,0),ROUNDUP('10หลักสูตรระยะสั้น'!L16/30,0))))</f>
        <v>0</v>
      </c>
      <c r="M16" s="60">
        <f>IF('10หลักสูตรระยะสั้น'!M16&lt;15,0,IF('10หลักสูตรระยะสั้น'!M16&lt;30,1,IF((MOD('10หลักสูตรระยะสั้น'!M16/30,1))&lt;0.3333,ROUNDDOWN('10หลักสูตรระยะสั้น'!M16/30,0),ROUNDUP('10หลักสูตรระยะสั้น'!M16/30,0))))</f>
        <v>0</v>
      </c>
      <c r="N16" s="60">
        <f>IF('10หลักสูตรระยะสั้น'!N16&lt;15,0,IF('10หลักสูตรระยะสั้น'!N16&lt;30,1,IF((MOD('10หลักสูตรระยะสั้น'!N16/30,1))&lt;0.3333,ROUNDDOWN('10หลักสูตรระยะสั้น'!N16/30,0),ROUNDUP('10หลักสูตรระยะสั้น'!N16/30,0))))</f>
        <v>0</v>
      </c>
      <c r="O16" s="60">
        <f>IF('10หลักสูตรระยะสั้น'!O16&lt;15,0,IF('10หลักสูตรระยะสั้น'!O16&lt;30,1,IF((MOD('10หลักสูตรระยะสั้น'!O16/30,1))&lt;0.3333,ROUNDDOWN('10หลักสูตรระยะสั้น'!O16/30,0),ROUNDUP('10หลักสูตรระยะสั้น'!O16/30,0))))</f>
        <v>0</v>
      </c>
      <c r="P16" s="60">
        <f>IF('10หลักสูตรระยะสั้น'!P16&lt;15,0,IF('10หลักสูตรระยะสั้น'!P16&lt;30,1,IF((MOD('10หลักสูตรระยะสั้น'!P16/30,1))&lt;0.3333,ROUNDDOWN('10หลักสูตรระยะสั้น'!P16/30,0),ROUNDUP('10หลักสูตรระยะสั้น'!P16/30,0))))</f>
        <v>0</v>
      </c>
      <c r="Q16" s="60">
        <f>IF('10หลักสูตรระยะสั้น'!Q16&lt;15,0,IF('10หลักสูตรระยะสั้น'!Q16&lt;30,1,IF((MOD('10หลักสูตรระยะสั้น'!Q16/30,1))&lt;0.3333,ROUNDDOWN('10หลักสูตรระยะสั้น'!Q16/30,0),ROUNDUP('10หลักสูตรระยะสั้น'!Q16/30,0))))</f>
        <v>0</v>
      </c>
      <c r="R16" s="60">
        <f>IF('10หลักสูตรระยะสั้น'!R16&lt;15,0,IF('10หลักสูตรระยะสั้น'!R16&lt;30,1,IF((MOD('10หลักสูตรระยะสั้น'!R16/30,1))&lt;0.3333,ROUNDDOWN('10หลักสูตรระยะสั้น'!R16/30,0),ROUNDUP('10หลักสูตรระยะสั้น'!R16/30,0))))</f>
        <v>0</v>
      </c>
      <c r="S16" s="60">
        <f>IF('10หลักสูตรระยะสั้น'!S16&lt;15,0,IF('10หลักสูตรระยะสั้น'!S16&lt;30,1,IF((MOD('10หลักสูตรระยะสั้น'!S16/30,1))&lt;0.3333,ROUNDDOWN('10หลักสูตรระยะสั้น'!S16/30,0),ROUNDUP('10หลักสูตรระยะสั้น'!S16/30,0))))</f>
        <v>0</v>
      </c>
      <c r="T16" s="60">
        <f>IF('10หลักสูตรระยะสั้น'!T16&lt;15,0,IF('10หลักสูตรระยะสั้น'!T16&lt;30,1,IF((MOD('10หลักสูตรระยะสั้น'!T16/30,1))&lt;0.3333,ROUNDDOWN('10หลักสูตรระยะสั้น'!T16/30,0),ROUNDUP('10หลักสูตรระยะสั้น'!T16/30,0))))</f>
        <v>0</v>
      </c>
      <c r="U16" s="60">
        <f>IF('10หลักสูตรระยะสั้น'!U16&lt;15,0,IF('10หลักสูตรระยะสั้น'!U16&lt;30,1,IF((MOD('10หลักสูตรระยะสั้น'!U16/30,1))&lt;0.3333,ROUNDDOWN('10หลักสูตรระยะสั้น'!U16/30,0),ROUNDUP('10หลักสูตรระยะสั้น'!U16/30,0))))</f>
        <v>0</v>
      </c>
      <c r="V16" s="60">
        <f>IF('10หลักสูตรระยะสั้น'!V16&lt;15,0,IF('10หลักสูตรระยะสั้น'!V16&lt;30,1,IF((MOD('10หลักสูตรระยะสั้น'!V16/30,1))&lt;0.3333,ROUNDDOWN('10หลักสูตรระยะสั้น'!V16/30,0),ROUNDUP('10หลักสูตรระยะสั้น'!V16/30,0))))</f>
        <v>0</v>
      </c>
      <c r="W16" s="60">
        <f>IF('10หลักสูตรระยะสั้น'!W16&lt;15,0,IF('10หลักสูตรระยะสั้น'!W16&lt;30,1,IF((MOD('10หลักสูตรระยะสั้น'!W16/30,1))&lt;0.3333,ROUNDDOWN('10หลักสูตรระยะสั้น'!W16/30,0),ROUNDUP('10หลักสูตรระยะสั้น'!W16/30,0))))</f>
        <v>0</v>
      </c>
      <c r="X16" s="60">
        <f>IF('10หลักสูตรระยะสั้น'!X16&lt;15,0,IF('10หลักสูตรระยะสั้น'!X16&lt;30,1,IF((MOD('10หลักสูตรระยะสั้น'!X16/30,1))&lt;0.3333,ROUNDDOWN('10หลักสูตรระยะสั้น'!X16/30,0),ROUNDUP('10หลักสูตรระยะสั้น'!X16/30,0))))</f>
        <v>0</v>
      </c>
      <c r="Y16" s="60">
        <f>IF('10หลักสูตรระยะสั้น'!Y16&lt;15,0,IF('10หลักสูตรระยะสั้น'!Y16&lt;30,1,IF((MOD('10หลักสูตรระยะสั้น'!Y16/30,1))&lt;0.3333,ROUNDDOWN('10หลักสูตรระยะสั้น'!Y16/30,0),ROUNDUP('10หลักสูตรระยะสั้น'!Y16/30,0))))</f>
        <v>0</v>
      </c>
      <c r="Z16" s="60">
        <f>IF('10หลักสูตรระยะสั้น'!Z16&lt;15,0,IF('10หลักสูตรระยะสั้น'!Z16&lt;30,1,IF((MOD('10หลักสูตรระยะสั้น'!Z16/30,1))&lt;0.3333,ROUNDDOWN('10หลักสูตรระยะสั้น'!Z16/30,0),ROUNDUP('10หลักสูตรระยะสั้น'!Z16/30,0))))</f>
        <v>0</v>
      </c>
      <c r="AA16" s="60">
        <f>IF('10หลักสูตรระยะสั้น'!AA16&lt;15,0,IF('10หลักสูตรระยะสั้น'!AA16&lt;30,1,IF((MOD('10หลักสูตรระยะสั้น'!AA16/30,1))&lt;0.3333,ROUNDDOWN('10หลักสูตรระยะสั้น'!AA16/30,0),ROUNDUP('10หลักสูตรระยะสั้น'!AA16/30,0))))</f>
        <v>0</v>
      </c>
      <c r="AB16" s="60">
        <f>IF('10หลักสูตรระยะสั้น'!AB16&lt;15,0,IF('10หลักสูตรระยะสั้น'!AB16&lt;30,1,IF((MOD('10หลักสูตรระยะสั้น'!AB16/30,1))&lt;0.3333,ROUNDDOWN('10หลักสูตรระยะสั้น'!AB16/30,0),ROUNDUP('10หลักสูตรระยะสั้น'!AB16/30,0))))</f>
        <v>0</v>
      </c>
      <c r="AC16" s="60">
        <f>IF('10หลักสูตรระยะสั้น'!AC16&lt;15,0,IF('10หลักสูตรระยะสั้น'!AC16&lt;30,1,IF((MOD('10หลักสูตรระยะสั้น'!AC16/30,1))&lt;0.3333,ROUNDDOWN('10หลักสูตรระยะสั้น'!AC16/30,0),ROUNDUP('10หลักสูตรระยะสั้น'!AC16/30,0))))</f>
        <v>0</v>
      </c>
      <c r="AD16" s="5">
        <f t="shared" si="0"/>
        <v>0</v>
      </c>
      <c r="AE16" s="5">
        <f t="shared" si="1"/>
        <v>0</v>
      </c>
    </row>
    <row r="17" spans="2:31" x14ac:dyDescent="0.55000000000000004">
      <c r="B17" s="5">
        <v>13</v>
      </c>
      <c r="C17" s="5">
        <f>'10หลักสูตรระยะสั้น'!C17</f>
        <v>0</v>
      </c>
      <c r="D17" s="5">
        <f>'10หลักสูตรระยะสั้น'!D17</f>
        <v>0</v>
      </c>
      <c r="E17" s="60">
        <f>IF('10หลักสูตรระยะสั้น'!E17&lt;15,0,IF('10หลักสูตรระยะสั้น'!E17&lt;30,1,IF((MOD('10หลักสูตรระยะสั้น'!E17/30,1))&lt;0.3333,ROUNDDOWN('10หลักสูตรระยะสั้น'!E17/30,0),ROUNDUP('10หลักสูตรระยะสั้น'!E17/30,0))))</f>
        <v>0</v>
      </c>
      <c r="F17" s="60">
        <f>IF('10หลักสูตรระยะสั้น'!F17&lt;15,0,IF('10หลักสูตรระยะสั้น'!F17&lt;30,1,IF((MOD('10หลักสูตรระยะสั้น'!F17/30,1))&lt;0.3333,ROUNDDOWN('10หลักสูตรระยะสั้น'!F17/30,0),ROUNDUP('10หลักสูตรระยะสั้น'!F17/30,0))))</f>
        <v>0</v>
      </c>
      <c r="G17" s="60">
        <f>IF('10หลักสูตรระยะสั้น'!G17&lt;15,0,IF('10หลักสูตรระยะสั้น'!G17&lt;30,1,IF((MOD('10หลักสูตรระยะสั้น'!G17/30,1))&lt;0.3333,ROUNDDOWN('10หลักสูตรระยะสั้น'!G17/30,0),ROUNDUP('10หลักสูตรระยะสั้น'!G17/30,0))))</f>
        <v>0</v>
      </c>
      <c r="H17" s="60">
        <f>IF('10หลักสูตรระยะสั้น'!H17&lt;15,0,IF('10หลักสูตรระยะสั้น'!H17&lt;30,1,IF((MOD('10หลักสูตรระยะสั้น'!H17/30,1))&lt;0.3333,ROUNDDOWN('10หลักสูตรระยะสั้น'!H17/30,0),ROUNDUP('10หลักสูตรระยะสั้น'!H17/30,0))))</f>
        <v>0</v>
      </c>
      <c r="I17" s="60">
        <f>IF('10หลักสูตรระยะสั้น'!I17&lt;15,0,IF('10หลักสูตรระยะสั้น'!I17&lt;30,1,IF((MOD('10หลักสูตรระยะสั้น'!I17/30,1))&lt;0.3333,ROUNDDOWN('10หลักสูตรระยะสั้น'!I17/30,0),ROUNDUP('10หลักสูตรระยะสั้น'!I17/30,0))))</f>
        <v>0</v>
      </c>
      <c r="J17" s="60">
        <f>IF('10หลักสูตรระยะสั้น'!J17&lt;15,0,IF('10หลักสูตรระยะสั้น'!J17&lt;30,1,IF((MOD('10หลักสูตรระยะสั้น'!J17/30,1))&lt;0.3333,ROUNDDOWN('10หลักสูตรระยะสั้น'!J17/30,0),ROUNDUP('10หลักสูตรระยะสั้น'!J17/30,0))))</f>
        <v>0</v>
      </c>
      <c r="K17" s="60">
        <f>IF('10หลักสูตรระยะสั้น'!K17&lt;15,0,IF('10หลักสูตรระยะสั้น'!K17&lt;30,1,IF((MOD('10หลักสูตรระยะสั้น'!K17/30,1))&lt;0.3333,ROUNDDOWN('10หลักสูตรระยะสั้น'!K17/30,0),ROUNDUP('10หลักสูตรระยะสั้น'!K17/30,0))))</f>
        <v>0</v>
      </c>
      <c r="L17" s="60">
        <f>IF('10หลักสูตรระยะสั้น'!L17&lt;15,0,IF('10หลักสูตรระยะสั้น'!L17&lt;30,1,IF((MOD('10หลักสูตรระยะสั้น'!L17/30,1))&lt;0.3333,ROUNDDOWN('10หลักสูตรระยะสั้น'!L17/30,0),ROUNDUP('10หลักสูตรระยะสั้น'!L17/30,0))))</f>
        <v>0</v>
      </c>
      <c r="M17" s="60">
        <f>IF('10หลักสูตรระยะสั้น'!M17&lt;15,0,IF('10หลักสูตรระยะสั้น'!M17&lt;30,1,IF((MOD('10หลักสูตรระยะสั้น'!M17/30,1))&lt;0.3333,ROUNDDOWN('10หลักสูตรระยะสั้น'!M17/30,0),ROUNDUP('10หลักสูตรระยะสั้น'!M17/30,0))))</f>
        <v>0</v>
      </c>
      <c r="N17" s="60">
        <f>IF('10หลักสูตรระยะสั้น'!N17&lt;15,0,IF('10หลักสูตรระยะสั้น'!N17&lt;30,1,IF((MOD('10หลักสูตรระยะสั้น'!N17/30,1))&lt;0.3333,ROUNDDOWN('10หลักสูตรระยะสั้น'!N17/30,0),ROUNDUP('10หลักสูตรระยะสั้น'!N17/30,0))))</f>
        <v>0</v>
      </c>
      <c r="O17" s="60">
        <f>IF('10หลักสูตรระยะสั้น'!O17&lt;15,0,IF('10หลักสูตรระยะสั้น'!O17&lt;30,1,IF((MOD('10หลักสูตรระยะสั้น'!O17/30,1))&lt;0.3333,ROUNDDOWN('10หลักสูตรระยะสั้น'!O17/30,0),ROUNDUP('10หลักสูตรระยะสั้น'!O17/30,0))))</f>
        <v>0</v>
      </c>
      <c r="P17" s="60">
        <f>IF('10หลักสูตรระยะสั้น'!P17&lt;15,0,IF('10หลักสูตรระยะสั้น'!P17&lt;30,1,IF((MOD('10หลักสูตรระยะสั้น'!P17/30,1))&lt;0.3333,ROUNDDOWN('10หลักสูตรระยะสั้น'!P17/30,0),ROUNDUP('10หลักสูตรระยะสั้น'!P17/30,0))))</f>
        <v>0</v>
      </c>
      <c r="Q17" s="60">
        <f>IF('10หลักสูตรระยะสั้น'!Q17&lt;15,0,IF('10หลักสูตรระยะสั้น'!Q17&lt;30,1,IF((MOD('10หลักสูตรระยะสั้น'!Q17/30,1))&lt;0.3333,ROUNDDOWN('10หลักสูตรระยะสั้น'!Q17/30,0),ROUNDUP('10หลักสูตรระยะสั้น'!Q17/30,0))))</f>
        <v>0</v>
      </c>
      <c r="R17" s="60">
        <f>IF('10หลักสูตรระยะสั้น'!R17&lt;15,0,IF('10หลักสูตรระยะสั้น'!R17&lt;30,1,IF((MOD('10หลักสูตรระยะสั้น'!R17/30,1))&lt;0.3333,ROUNDDOWN('10หลักสูตรระยะสั้น'!R17/30,0),ROUNDUP('10หลักสูตรระยะสั้น'!R17/30,0))))</f>
        <v>0</v>
      </c>
      <c r="S17" s="60">
        <f>IF('10หลักสูตรระยะสั้น'!S17&lt;15,0,IF('10หลักสูตรระยะสั้น'!S17&lt;30,1,IF((MOD('10หลักสูตรระยะสั้น'!S17/30,1))&lt;0.3333,ROUNDDOWN('10หลักสูตรระยะสั้น'!S17/30,0),ROUNDUP('10หลักสูตรระยะสั้น'!S17/30,0))))</f>
        <v>0</v>
      </c>
      <c r="T17" s="60">
        <f>IF('10หลักสูตรระยะสั้น'!T17&lt;15,0,IF('10หลักสูตรระยะสั้น'!T17&lt;30,1,IF((MOD('10หลักสูตรระยะสั้น'!T17/30,1))&lt;0.3333,ROUNDDOWN('10หลักสูตรระยะสั้น'!T17/30,0),ROUNDUP('10หลักสูตรระยะสั้น'!T17/30,0))))</f>
        <v>0</v>
      </c>
      <c r="U17" s="60">
        <f>IF('10หลักสูตรระยะสั้น'!U17&lt;15,0,IF('10หลักสูตรระยะสั้น'!U17&lt;30,1,IF((MOD('10หลักสูตรระยะสั้น'!U17/30,1))&lt;0.3333,ROUNDDOWN('10หลักสูตรระยะสั้น'!U17/30,0),ROUNDUP('10หลักสูตรระยะสั้น'!U17/30,0))))</f>
        <v>0</v>
      </c>
      <c r="V17" s="60">
        <f>IF('10หลักสูตรระยะสั้น'!V17&lt;15,0,IF('10หลักสูตรระยะสั้น'!V17&lt;30,1,IF((MOD('10หลักสูตรระยะสั้น'!V17/30,1))&lt;0.3333,ROUNDDOWN('10หลักสูตรระยะสั้น'!V17/30,0),ROUNDUP('10หลักสูตรระยะสั้น'!V17/30,0))))</f>
        <v>0</v>
      </c>
      <c r="W17" s="60">
        <f>IF('10หลักสูตรระยะสั้น'!W17&lt;15,0,IF('10หลักสูตรระยะสั้น'!W17&lt;30,1,IF((MOD('10หลักสูตรระยะสั้น'!W17/30,1))&lt;0.3333,ROUNDDOWN('10หลักสูตรระยะสั้น'!W17/30,0),ROUNDUP('10หลักสูตรระยะสั้น'!W17/30,0))))</f>
        <v>0</v>
      </c>
      <c r="X17" s="60">
        <f>IF('10หลักสูตรระยะสั้น'!X17&lt;15,0,IF('10หลักสูตรระยะสั้น'!X17&lt;30,1,IF((MOD('10หลักสูตรระยะสั้น'!X17/30,1))&lt;0.3333,ROUNDDOWN('10หลักสูตรระยะสั้น'!X17/30,0),ROUNDUP('10หลักสูตรระยะสั้น'!X17/30,0))))</f>
        <v>0</v>
      </c>
      <c r="Y17" s="60">
        <f>IF('10หลักสูตรระยะสั้น'!Y17&lt;15,0,IF('10หลักสูตรระยะสั้น'!Y17&lt;30,1,IF((MOD('10หลักสูตรระยะสั้น'!Y17/30,1))&lt;0.3333,ROUNDDOWN('10หลักสูตรระยะสั้น'!Y17/30,0),ROUNDUP('10หลักสูตรระยะสั้น'!Y17/30,0))))</f>
        <v>0</v>
      </c>
      <c r="Z17" s="60">
        <f>IF('10หลักสูตรระยะสั้น'!Z17&lt;15,0,IF('10หลักสูตรระยะสั้น'!Z17&lt;30,1,IF((MOD('10หลักสูตรระยะสั้น'!Z17/30,1))&lt;0.3333,ROUNDDOWN('10หลักสูตรระยะสั้น'!Z17/30,0),ROUNDUP('10หลักสูตรระยะสั้น'!Z17/30,0))))</f>
        <v>0</v>
      </c>
      <c r="AA17" s="60">
        <f>IF('10หลักสูตรระยะสั้น'!AA17&lt;15,0,IF('10หลักสูตรระยะสั้น'!AA17&lt;30,1,IF((MOD('10หลักสูตรระยะสั้น'!AA17/30,1))&lt;0.3333,ROUNDDOWN('10หลักสูตรระยะสั้น'!AA17/30,0),ROUNDUP('10หลักสูตรระยะสั้น'!AA17/30,0))))</f>
        <v>0</v>
      </c>
      <c r="AB17" s="60">
        <f>IF('10หลักสูตรระยะสั้น'!AB17&lt;15,0,IF('10หลักสูตรระยะสั้น'!AB17&lt;30,1,IF((MOD('10หลักสูตรระยะสั้น'!AB17/30,1))&lt;0.3333,ROUNDDOWN('10หลักสูตรระยะสั้น'!AB17/30,0),ROUNDUP('10หลักสูตรระยะสั้น'!AB17/30,0))))</f>
        <v>0</v>
      </c>
      <c r="AC17" s="60">
        <f>IF('10หลักสูตรระยะสั้น'!AC17&lt;15,0,IF('10หลักสูตรระยะสั้น'!AC17&lt;30,1,IF((MOD('10หลักสูตรระยะสั้น'!AC17/30,1))&lt;0.3333,ROUNDDOWN('10หลักสูตรระยะสั้น'!AC17/30,0),ROUNDUP('10หลักสูตรระยะสั้น'!AC17/30,0))))</f>
        <v>0</v>
      </c>
      <c r="AD17" s="5">
        <f t="shared" si="0"/>
        <v>0</v>
      </c>
      <c r="AE17" s="5">
        <f t="shared" si="1"/>
        <v>0</v>
      </c>
    </row>
    <row r="18" spans="2:31" x14ac:dyDescent="0.55000000000000004">
      <c r="B18" s="5">
        <v>14</v>
      </c>
      <c r="C18" s="5">
        <f>'10หลักสูตรระยะสั้น'!C18</f>
        <v>0</v>
      </c>
      <c r="D18" s="5">
        <f>'10หลักสูตรระยะสั้น'!D18</f>
        <v>0</v>
      </c>
      <c r="E18" s="60">
        <f>IF('10หลักสูตรระยะสั้น'!E18&lt;15,0,IF('10หลักสูตรระยะสั้น'!E18&lt;30,1,IF((MOD('10หลักสูตรระยะสั้น'!E18/30,1))&lt;0.3333,ROUNDDOWN('10หลักสูตรระยะสั้น'!E18/30,0),ROUNDUP('10หลักสูตรระยะสั้น'!E18/30,0))))</f>
        <v>0</v>
      </c>
      <c r="F18" s="60">
        <f>IF('10หลักสูตรระยะสั้น'!F18&lt;15,0,IF('10หลักสูตรระยะสั้น'!F18&lt;30,1,IF((MOD('10หลักสูตรระยะสั้น'!F18/30,1))&lt;0.3333,ROUNDDOWN('10หลักสูตรระยะสั้น'!F18/30,0),ROUNDUP('10หลักสูตรระยะสั้น'!F18/30,0))))</f>
        <v>0</v>
      </c>
      <c r="G18" s="60">
        <f>IF('10หลักสูตรระยะสั้น'!G18&lt;15,0,IF('10หลักสูตรระยะสั้น'!G18&lt;30,1,IF((MOD('10หลักสูตรระยะสั้น'!G18/30,1))&lt;0.3333,ROUNDDOWN('10หลักสูตรระยะสั้น'!G18/30,0),ROUNDUP('10หลักสูตรระยะสั้น'!G18/30,0))))</f>
        <v>0</v>
      </c>
      <c r="H18" s="60">
        <f>IF('10หลักสูตรระยะสั้น'!H18&lt;15,0,IF('10หลักสูตรระยะสั้น'!H18&lt;30,1,IF((MOD('10หลักสูตรระยะสั้น'!H18/30,1))&lt;0.3333,ROUNDDOWN('10หลักสูตรระยะสั้น'!H18/30,0),ROUNDUP('10หลักสูตรระยะสั้น'!H18/30,0))))</f>
        <v>0</v>
      </c>
      <c r="I18" s="60">
        <f>IF('10หลักสูตรระยะสั้น'!I18&lt;15,0,IF('10หลักสูตรระยะสั้น'!I18&lt;30,1,IF((MOD('10หลักสูตรระยะสั้น'!I18/30,1))&lt;0.3333,ROUNDDOWN('10หลักสูตรระยะสั้น'!I18/30,0),ROUNDUP('10หลักสูตรระยะสั้น'!I18/30,0))))</f>
        <v>0</v>
      </c>
      <c r="J18" s="60">
        <f>IF('10หลักสูตรระยะสั้น'!J18&lt;15,0,IF('10หลักสูตรระยะสั้น'!J18&lt;30,1,IF((MOD('10หลักสูตรระยะสั้น'!J18/30,1))&lt;0.3333,ROUNDDOWN('10หลักสูตรระยะสั้น'!J18/30,0),ROUNDUP('10หลักสูตรระยะสั้น'!J18/30,0))))</f>
        <v>0</v>
      </c>
      <c r="K18" s="60">
        <f>IF('10หลักสูตรระยะสั้น'!K18&lt;15,0,IF('10หลักสูตรระยะสั้น'!K18&lt;30,1,IF((MOD('10หลักสูตรระยะสั้น'!K18/30,1))&lt;0.3333,ROUNDDOWN('10หลักสูตรระยะสั้น'!K18/30,0),ROUNDUP('10หลักสูตรระยะสั้น'!K18/30,0))))</f>
        <v>0</v>
      </c>
      <c r="L18" s="60">
        <f>IF('10หลักสูตรระยะสั้น'!L18&lt;15,0,IF('10หลักสูตรระยะสั้น'!L18&lt;30,1,IF((MOD('10หลักสูตรระยะสั้น'!L18/30,1))&lt;0.3333,ROUNDDOWN('10หลักสูตรระยะสั้น'!L18/30,0),ROUNDUP('10หลักสูตรระยะสั้น'!L18/30,0))))</f>
        <v>0</v>
      </c>
      <c r="M18" s="60">
        <f>IF('10หลักสูตรระยะสั้น'!M18&lt;15,0,IF('10หลักสูตรระยะสั้น'!M18&lt;30,1,IF((MOD('10หลักสูตรระยะสั้น'!M18/30,1))&lt;0.3333,ROUNDDOWN('10หลักสูตรระยะสั้น'!M18/30,0),ROUNDUP('10หลักสูตรระยะสั้น'!M18/30,0))))</f>
        <v>0</v>
      </c>
      <c r="N18" s="60">
        <f>IF('10หลักสูตรระยะสั้น'!N18&lt;15,0,IF('10หลักสูตรระยะสั้น'!N18&lt;30,1,IF((MOD('10หลักสูตรระยะสั้น'!N18/30,1))&lt;0.3333,ROUNDDOWN('10หลักสูตรระยะสั้น'!N18/30,0),ROUNDUP('10หลักสูตรระยะสั้น'!N18/30,0))))</f>
        <v>0</v>
      </c>
      <c r="O18" s="60">
        <f>IF('10หลักสูตรระยะสั้น'!O18&lt;15,0,IF('10หลักสูตรระยะสั้น'!O18&lt;30,1,IF((MOD('10หลักสูตรระยะสั้น'!O18/30,1))&lt;0.3333,ROUNDDOWN('10หลักสูตรระยะสั้น'!O18/30,0),ROUNDUP('10หลักสูตรระยะสั้น'!O18/30,0))))</f>
        <v>0</v>
      </c>
      <c r="P18" s="60">
        <f>IF('10หลักสูตรระยะสั้น'!P18&lt;15,0,IF('10หลักสูตรระยะสั้น'!P18&lt;30,1,IF((MOD('10หลักสูตรระยะสั้น'!P18/30,1))&lt;0.3333,ROUNDDOWN('10หลักสูตรระยะสั้น'!P18/30,0),ROUNDUP('10หลักสูตรระยะสั้น'!P18/30,0))))</f>
        <v>0</v>
      </c>
      <c r="Q18" s="60">
        <f>IF('10หลักสูตรระยะสั้น'!Q18&lt;15,0,IF('10หลักสูตรระยะสั้น'!Q18&lt;30,1,IF((MOD('10หลักสูตรระยะสั้น'!Q18/30,1))&lt;0.3333,ROUNDDOWN('10หลักสูตรระยะสั้น'!Q18/30,0),ROUNDUP('10หลักสูตรระยะสั้น'!Q18/30,0))))</f>
        <v>0</v>
      </c>
      <c r="R18" s="60">
        <f>IF('10หลักสูตรระยะสั้น'!R18&lt;15,0,IF('10หลักสูตรระยะสั้น'!R18&lt;30,1,IF((MOD('10หลักสูตรระยะสั้น'!R18/30,1))&lt;0.3333,ROUNDDOWN('10หลักสูตรระยะสั้น'!R18/30,0),ROUNDUP('10หลักสูตรระยะสั้น'!R18/30,0))))</f>
        <v>0</v>
      </c>
      <c r="S18" s="60">
        <f>IF('10หลักสูตรระยะสั้น'!S18&lt;15,0,IF('10หลักสูตรระยะสั้น'!S18&lt;30,1,IF((MOD('10หลักสูตรระยะสั้น'!S18/30,1))&lt;0.3333,ROUNDDOWN('10หลักสูตรระยะสั้น'!S18/30,0),ROUNDUP('10หลักสูตรระยะสั้น'!S18/30,0))))</f>
        <v>0</v>
      </c>
      <c r="T18" s="60">
        <f>IF('10หลักสูตรระยะสั้น'!T18&lt;15,0,IF('10หลักสูตรระยะสั้น'!T18&lt;30,1,IF((MOD('10หลักสูตรระยะสั้น'!T18/30,1))&lt;0.3333,ROUNDDOWN('10หลักสูตรระยะสั้น'!T18/30,0),ROUNDUP('10หลักสูตรระยะสั้น'!T18/30,0))))</f>
        <v>0</v>
      </c>
      <c r="U18" s="60">
        <f>IF('10หลักสูตรระยะสั้น'!U18&lt;15,0,IF('10หลักสูตรระยะสั้น'!U18&lt;30,1,IF((MOD('10หลักสูตรระยะสั้น'!U18/30,1))&lt;0.3333,ROUNDDOWN('10หลักสูตรระยะสั้น'!U18/30,0),ROUNDUP('10หลักสูตรระยะสั้น'!U18/30,0))))</f>
        <v>0</v>
      </c>
      <c r="V18" s="60">
        <f>IF('10หลักสูตรระยะสั้น'!V18&lt;15,0,IF('10หลักสูตรระยะสั้น'!V18&lt;30,1,IF((MOD('10หลักสูตรระยะสั้น'!V18/30,1))&lt;0.3333,ROUNDDOWN('10หลักสูตรระยะสั้น'!V18/30,0),ROUNDUP('10หลักสูตรระยะสั้น'!V18/30,0))))</f>
        <v>0</v>
      </c>
      <c r="W18" s="60">
        <f>IF('10หลักสูตรระยะสั้น'!W18&lt;15,0,IF('10หลักสูตรระยะสั้น'!W18&lt;30,1,IF((MOD('10หลักสูตรระยะสั้น'!W18/30,1))&lt;0.3333,ROUNDDOWN('10หลักสูตรระยะสั้น'!W18/30,0),ROUNDUP('10หลักสูตรระยะสั้น'!W18/30,0))))</f>
        <v>0</v>
      </c>
      <c r="X18" s="60">
        <f>IF('10หลักสูตรระยะสั้น'!X18&lt;15,0,IF('10หลักสูตรระยะสั้น'!X18&lt;30,1,IF((MOD('10หลักสูตรระยะสั้น'!X18/30,1))&lt;0.3333,ROUNDDOWN('10หลักสูตรระยะสั้น'!X18/30,0),ROUNDUP('10หลักสูตรระยะสั้น'!X18/30,0))))</f>
        <v>0</v>
      </c>
      <c r="Y18" s="60">
        <f>IF('10หลักสูตรระยะสั้น'!Y18&lt;15,0,IF('10หลักสูตรระยะสั้น'!Y18&lt;30,1,IF((MOD('10หลักสูตรระยะสั้น'!Y18/30,1))&lt;0.3333,ROUNDDOWN('10หลักสูตรระยะสั้น'!Y18/30,0),ROUNDUP('10หลักสูตรระยะสั้น'!Y18/30,0))))</f>
        <v>0</v>
      </c>
      <c r="Z18" s="60">
        <f>IF('10หลักสูตรระยะสั้น'!Z18&lt;15,0,IF('10หลักสูตรระยะสั้น'!Z18&lt;30,1,IF((MOD('10หลักสูตรระยะสั้น'!Z18/30,1))&lt;0.3333,ROUNDDOWN('10หลักสูตรระยะสั้น'!Z18/30,0),ROUNDUP('10หลักสูตรระยะสั้น'!Z18/30,0))))</f>
        <v>0</v>
      </c>
      <c r="AA18" s="60">
        <f>IF('10หลักสูตรระยะสั้น'!AA18&lt;15,0,IF('10หลักสูตรระยะสั้น'!AA18&lt;30,1,IF((MOD('10หลักสูตรระยะสั้น'!AA18/30,1))&lt;0.3333,ROUNDDOWN('10หลักสูตรระยะสั้น'!AA18/30,0),ROUNDUP('10หลักสูตรระยะสั้น'!AA18/30,0))))</f>
        <v>0</v>
      </c>
      <c r="AB18" s="60">
        <f>IF('10หลักสูตรระยะสั้น'!AB18&lt;15,0,IF('10หลักสูตรระยะสั้น'!AB18&lt;30,1,IF((MOD('10หลักสูตรระยะสั้น'!AB18/30,1))&lt;0.3333,ROUNDDOWN('10หลักสูตรระยะสั้น'!AB18/30,0),ROUNDUP('10หลักสูตรระยะสั้น'!AB18/30,0))))</f>
        <v>0</v>
      </c>
      <c r="AC18" s="60">
        <f>IF('10หลักสูตรระยะสั้น'!AC18&lt;15,0,IF('10หลักสูตรระยะสั้น'!AC18&lt;30,1,IF((MOD('10หลักสูตรระยะสั้น'!AC18/30,1))&lt;0.3333,ROUNDDOWN('10หลักสูตรระยะสั้น'!AC18/30,0),ROUNDUP('10หลักสูตรระยะสั้น'!AC18/30,0))))</f>
        <v>0</v>
      </c>
      <c r="AD18" s="5">
        <f t="shared" si="0"/>
        <v>0</v>
      </c>
      <c r="AE18" s="5">
        <f t="shared" si="1"/>
        <v>0</v>
      </c>
    </row>
    <row r="19" spans="2:31" x14ac:dyDescent="0.55000000000000004">
      <c r="B19" s="5">
        <v>15</v>
      </c>
      <c r="C19" s="5">
        <f>'10หลักสูตรระยะสั้น'!C19</f>
        <v>0</v>
      </c>
      <c r="D19" s="5">
        <f>'10หลักสูตรระยะสั้น'!D19</f>
        <v>0</v>
      </c>
      <c r="E19" s="60">
        <f>IF('10หลักสูตรระยะสั้น'!E19&lt;15,0,IF('10หลักสูตรระยะสั้น'!E19&lt;30,1,IF((MOD('10หลักสูตรระยะสั้น'!E19/30,1))&lt;0.3333,ROUNDDOWN('10หลักสูตรระยะสั้น'!E19/30,0),ROUNDUP('10หลักสูตรระยะสั้น'!E19/30,0))))</f>
        <v>0</v>
      </c>
      <c r="F19" s="60">
        <f>IF('10หลักสูตรระยะสั้น'!F19&lt;15,0,IF('10หลักสูตรระยะสั้น'!F19&lt;30,1,IF((MOD('10หลักสูตรระยะสั้น'!F19/30,1))&lt;0.3333,ROUNDDOWN('10หลักสูตรระยะสั้น'!F19/30,0),ROUNDUP('10หลักสูตรระยะสั้น'!F19/30,0))))</f>
        <v>0</v>
      </c>
      <c r="G19" s="60">
        <f>IF('10หลักสูตรระยะสั้น'!G19&lt;15,0,IF('10หลักสูตรระยะสั้น'!G19&lt;30,1,IF((MOD('10หลักสูตรระยะสั้น'!G19/30,1))&lt;0.3333,ROUNDDOWN('10หลักสูตรระยะสั้น'!G19/30,0),ROUNDUP('10หลักสูตรระยะสั้น'!G19/30,0))))</f>
        <v>0</v>
      </c>
      <c r="H19" s="60">
        <f>IF('10หลักสูตรระยะสั้น'!H19&lt;15,0,IF('10หลักสูตรระยะสั้น'!H19&lt;30,1,IF((MOD('10หลักสูตรระยะสั้น'!H19/30,1))&lt;0.3333,ROUNDDOWN('10หลักสูตรระยะสั้น'!H19/30,0),ROUNDUP('10หลักสูตรระยะสั้น'!H19/30,0))))</f>
        <v>0</v>
      </c>
      <c r="I19" s="60">
        <f>IF('10หลักสูตรระยะสั้น'!I19&lt;15,0,IF('10หลักสูตรระยะสั้น'!I19&lt;30,1,IF((MOD('10หลักสูตรระยะสั้น'!I19/30,1))&lt;0.3333,ROUNDDOWN('10หลักสูตรระยะสั้น'!I19/30,0),ROUNDUP('10หลักสูตรระยะสั้น'!I19/30,0))))</f>
        <v>0</v>
      </c>
      <c r="J19" s="60">
        <f>IF('10หลักสูตรระยะสั้น'!J19&lt;15,0,IF('10หลักสูตรระยะสั้น'!J19&lt;30,1,IF((MOD('10หลักสูตรระยะสั้น'!J19/30,1))&lt;0.3333,ROUNDDOWN('10หลักสูตรระยะสั้น'!J19/30,0),ROUNDUP('10หลักสูตรระยะสั้น'!J19/30,0))))</f>
        <v>0</v>
      </c>
      <c r="K19" s="60">
        <f>IF('10หลักสูตรระยะสั้น'!K19&lt;15,0,IF('10หลักสูตรระยะสั้น'!K19&lt;30,1,IF((MOD('10หลักสูตรระยะสั้น'!K19/30,1))&lt;0.3333,ROUNDDOWN('10หลักสูตรระยะสั้น'!K19/30,0),ROUNDUP('10หลักสูตรระยะสั้น'!K19/30,0))))</f>
        <v>0</v>
      </c>
      <c r="L19" s="60">
        <f>IF('10หลักสูตรระยะสั้น'!L19&lt;15,0,IF('10หลักสูตรระยะสั้น'!L19&lt;30,1,IF((MOD('10หลักสูตรระยะสั้น'!L19/30,1))&lt;0.3333,ROUNDDOWN('10หลักสูตรระยะสั้น'!L19/30,0),ROUNDUP('10หลักสูตรระยะสั้น'!L19/30,0))))</f>
        <v>0</v>
      </c>
      <c r="M19" s="60">
        <f>IF('10หลักสูตรระยะสั้น'!M19&lt;15,0,IF('10หลักสูตรระยะสั้น'!M19&lt;30,1,IF((MOD('10หลักสูตรระยะสั้น'!M19/30,1))&lt;0.3333,ROUNDDOWN('10หลักสูตรระยะสั้น'!M19/30,0),ROUNDUP('10หลักสูตรระยะสั้น'!M19/30,0))))</f>
        <v>0</v>
      </c>
      <c r="N19" s="60">
        <f>IF('10หลักสูตรระยะสั้น'!N19&lt;15,0,IF('10หลักสูตรระยะสั้น'!N19&lt;30,1,IF((MOD('10หลักสูตรระยะสั้น'!N19/30,1))&lt;0.3333,ROUNDDOWN('10หลักสูตรระยะสั้น'!N19/30,0),ROUNDUP('10หลักสูตรระยะสั้น'!N19/30,0))))</f>
        <v>0</v>
      </c>
      <c r="O19" s="60">
        <f>IF('10หลักสูตรระยะสั้น'!O19&lt;15,0,IF('10หลักสูตรระยะสั้น'!O19&lt;30,1,IF((MOD('10หลักสูตรระยะสั้น'!O19/30,1))&lt;0.3333,ROUNDDOWN('10หลักสูตรระยะสั้น'!O19/30,0),ROUNDUP('10หลักสูตรระยะสั้น'!O19/30,0))))</f>
        <v>0</v>
      </c>
      <c r="P19" s="60">
        <f>IF('10หลักสูตรระยะสั้น'!P19&lt;15,0,IF('10หลักสูตรระยะสั้น'!P19&lt;30,1,IF((MOD('10หลักสูตรระยะสั้น'!P19/30,1))&lt;0.3333,ROUNDDOWN('10หลักสูตรระยะสั้น'!P19/30,0),ROUNDUP('10หลักสูตรระยะสั้น'!P19/30,0))))</f>
        <v>0</v>
      </c>
      <c r="Q19" s="60">
        <f>IF('10หลักสูตรระยะสั้น'!Q19&lt;15,0,IF('10หลักสูตรระยะสั้น'!Q19&lt;30,1,IF((MOD('10หลักสูตรระยะสั้น'!Q19/30,1))&lt;0.3333,ROUNDDOWN('10หลักสูตรระยะสั้น'!Q19/30,0),ROUNDUP('10หลักสูตรระยะสั้น'!Q19/30,0))))</f>
        <v>0</v>
      </c>
      <c r="R19" s="60">
        <f>IF('10หลักสูตรระยะสั้น'!R19&lt;15,0,IF('10หลักสูตรระยะสั้น'!R19&lt;30,1,IF((MOD('10หลักสูตรระยะสั้น'!R19/30,1))&lt;0.3333,ROUNDDOWN('10หลักสูตรระยะสั้น'!R19/30,0),ROUNDUP('10หลักสูตรระยะสั้น'!R19/30,0))))</f>
        <v>0</v>
      </c>
      <c r="S19" s="60">
        <f>IF('10หลักสูตรระยะสั้น'!S19&lt;15,0,IF('10หลักสูตรระยะสั้น'!S19&lt;30,1,IF((MOD('10หลักสูตรระยะสั้น'!S19/30,1))&lt;0.3333,ROUNDDOWN('10หลักสูตรระยะสั้น'!S19/30,0),ROUNDUP('10หลักสูตรระยะสั้น'!S19/30,0))))</f>
        <v>0</v>
      </c>
      <c r="T19" s="60">
        <f>IF('10หลักสูตรระยะสั้น'!T19&lt;15,0,IF('10หลักสูตรระยะสั้น'!T19&lt;30,1,IF((MOD('10หลักสูตรระยะสั้น'!T19/30,1))&lt;0.3333,ROUNDDOWN('10หลักสูตรระยะสั้น'!T19/30,0),ROUNDUP('10หลักสูตรระยะสั้น'!T19/30,0))))</f>
        <v>0</v>
      </c>
      <c r="U19" s="60">
        <f>IF('10หลักสูตรระยะสั้น'!U19&lt;15,0,IF('10หลักสูตรระยะสั้น'!U19&lt;30,1,IF((MOD('10หลักสูตรระยะสั้น'!U19/30,1))&lt;0.3333,ROUNDDOWN('10หลักสูตรระยะสั้น'!U19/30,0),ROUNDUP('10หลักสูตรระยะสั้น'!U19/30,0))))</f>
        <v>0</v>
      </c>
      <c r="V19" s="60">
        <f>IF('10หลักสูตรระยะสั้น'!V19&lt;15,0,IF('10หลักสูตรระยะสั้น'!V19&lt;30,1,IF((MOD('10หลักสูตรระยะสั้น'!V19/30,1))&lt;0.3333,ROUNDDOWN('10หลักสูตรระยะสั้น'!V19/30,0),ROUNDUP('10หลักสูตรระยะสั้น'!V19/30,0))))</f>
        <v>0</v>
      </c>
      <c r="W19" s="60">
        <f>IF('10หลักสูตรระยะสั้น'!W19&lt;15,0,IF('10หลักสูตรระยะสั้น'!W19&lt;30,1,IF((MOD('10หลักสูตรระยะสั้น'!W19/30,1))&lt;0.3333,ROUNDDOWN('10หลักสูตรระยะสั้น'!W19/30,0),ROUNDUP('10หลักสูตรระยะสั้น'!W19/30,0))))</f>
        <v>0</v>
      </c>
      <c r="X19" s="60">
        <f>IF('10หลักสูตรระยะสั้น'!X19&lt;15,0,IF('10หลักสูตรระยะสั้น'!X19&lt;30,1,IF((MOD('10หลักสูตรระยะสั้น'!X19/30,1))&lt;0.3333,ROUNDDOWN('10หลักสูตรระยะสั้น'!X19/30,0),ROUNDUP('10หลักสูตรระยะสั้น'!X19/30,0))))</f>
        <v>0</v>
      </c>
      <c r="Y19" s="60">
        <f>IF('10หลักสูตรระยะสั้น'!Y19&lt;15,0,IF('10หลักสูตรระยะสั้น'!Y19&lt;30,1,IF((MOD('10หลักสูตรระยะสั้น'!Y19/30,1))&lt;0.3333,ROUNDDOWN('10หลักสูตรระยะสั้น'!Y19/30,0),ROUNDUP('10หลักสูตรระยะสั้น'!Y19/30,0))))</f>
        <v>0</v>
      </c>
      <c r="Z19" s="60">
        <f>IF('10หลักสูตรระยะสั้น'!Z19&lt;15,0,IF('10หลักสูตรระยะสั้น'!Z19&lt;30,1,IF((MOD('10หลักสูตรระยะสั้น'!Z19/30,1))&lt;0.3333,ROUNDDOWN('10หลักสูตรระยะสั้น'!Z19/30,0),ROUNDUP('10หลักสูตรระยะสั้น'!Z19/30,0))))</f>
        <v>0</v>
      </c>
      <c r="AA19" s="60">
        <f>IF('10หลักสูตรระยะสั้น'!AA19&lt;15,0,IF('10หลักสูตรระยะสั้น'!AA19&lt;30,1,IF((MOD('10หลักสูตรระยะสั้น'!AA19/30,1))&lt;0.3333,ROUNDDOWN('10หลักสูตรระยะสั้น'!AA19/30,0),ROUNDUP('10หลักสูตรระยะสั้น'!AA19/30,0))))</f>
        <v>0</v>
      </c>
      <c r="AB19" s="60">
        <f>IF('10หลักสูตรระยะสั้น'!AB19&lt;15,0,IF('10หลักสูตรระยะสั้น'!AB19&lt;30,1,IF((MOD('10หลักสูตรระยะสั้น'!AB19/30,1))&lt;0.3333,ROUNDDOWN('10หลักสูตรระยะสั้น'!AB19/30,0),ROUNDUP('10หลักสูตรระยะสั้น'!AB19/30,0))))</f>
        <v>0</v>
      </c>
      <c r="AC19" s="60">
        <f>IF('10หลักสูตรระยะสั้น'!AC19&lt;15,0,IF('10หลักสูตรระยะสั้น'!AC19&lt;30,1,IF((MOD('10หลักสูตรระยะสั้น'!AC19/30,1))&lt;0.3333,ROUNDDOWN('10หลักสูตรระยะสั้น'!AC19/30,0),ROUNDUP('10หลักสูตรระยะสั้น'!AC19/30,0))))</f>
        <v>0</v>
      </c>
      <c r="AD19" s="5">
        <f t="shared" si="0"/>
        <v>0</v>
      </c>
      <c r="AE19" s="5">
        <f t="shared" si="1"/>
        <v>0</v>
      </c>
    </row>
    <row r="20" spans="2:31" x14ac:dyDescent="0.55000000000000004">
      <c r="B20" s="5">
        <v>16</v>
      </c>
      <c r="C20" s="5">
        <f>'10หลักสูตรระยะสั้น'!C20</f>
        <v>0</v>
      </c>
      <c r="D20" s="5">
        <f>'10หลักสูตรระยะสั้น'!D20</f>
        <v>0</v>
      </c>
      <c r="E20" s="60">
        <f>IF('10หลักสูตรระยะสั้น'!E20&lt;15,0,IF('10หลักสูตรระยะสั้น'!E20&lt;30,1,IF((MOD('10หลักสูตรระยะสั้น'!E20/30,1))&lt;0.3333,ROUNDDOWN('10หลักสูตรระยะสั้น'!E20/30,0),ROUNDUP('10หลักสูตรระยะสั้น'!E20/30,0))))</f>
        <v>0</v>
      </c>
      <c r="F20" s="60">
        <f>IF('10หลักสูตรระยะสั้น'!F20&lt;15,0,IF('10หลักสูตรระยะสั้น'!F20&lt;30,1,IF((MOD('10หลักสูตรระยะสั้น'!F20/30,1))&lt;0.3333,ROUNDDOWN('10หลักสูตรระยะสั้น'!F20/30,0),ROUNDUP('10หลักสูตรระยะสั้น'!F20/30,0))))</f>
        <v>0</v>
      </c>
      <c r="G20" s="60">
        <f>IF('10หลักสูตรระยะสั้น'!G20&lt;15,0,IF('10หลักสูตรระยะสั้น'!G20&lt;30,1,IF((MOD('10หลักสูตรระยะสั้น'!G20/30,1))&lt;0.3333,ROUNDDOWN('10หลักสูตรระยะสั้น'!G20/30,0),ROUNDUP('10หลักสูตรระยะสั้น'!G20/30,0))))</f>
        <v>0</v>
      </c>
      <c r="H20" s="60">
        <f>IF('10หลักสูตรระยะสั้น'!H20&lt;15,0,IF('10หลักสูตรระยะสั้น'!H20&lt;30,1,IF((MOD('10หลักสูตรระยะสั้น'!H20/30,1))&lt;0.3333,ROUNDDOWN('10หลักสูตรระยะสั้น'!H20/30,0),ROUNDUP('10หลักสูตรระยะสั้น'!H20/30,0))))</f>
        <v>0</v>
      </c>
      <c r="I20" s="60">
        <f>IF('10หลักสูตรระยะสั้น'!I20&lt;15,0,IF('10หลักสูตรระยะสั้น'!I20&lt;30,1,IF((MOD('10หลักสูตรระยะสั้น'!I20/30,1))&lt;0.3333,ROUNDDOWN('10หลักสูตรระยะสั้น'!I20/30,0),ROUNDUP('10หลักสูตรระยะสั้น'!I20/30,0))))</f>
        <v>0</v>
      </c>
      <c r="J20" s="60">
        <f>IF('10หลักสูตรระยะสั้น'!J20&lt;15,0,IF('10หลักสูตรระยะสั้น'!J20&lt;30,1,IF((MOD('10หลักสูตรระยะสั้น'!J20/30,1))&lt;0.3333,ROUNDDOWN('10หลักสูตรระยะสั้น'!J20/30,0),ROUNDUP('10หลักสูตรระยะสั้น'!J20/30,0))))</f>
        <v>0</v>
      </c>
      <c r="K20" s="60">
        <f>IF('10หลักสูตรระยะสั้น'!K20&lt;15,0,IF('10หลักสูตรระยะสั้น'!K20&lt;30,1,IF((MOD('10หลักสูตรระยะสั้น'!K20/30,1))&lt;0.3333,ROUNDDOWN('10หลักสูตรระยะสั้น'!K20/30,0),ROUNDUP('10หลักสูตรระยะสั้น'!K20/30,0))))</f>
        <v>0</v>
      </c>
      <c r="L20" s="60">
        <f>IF('10หลักสูตรระยะสั้น'!L20&lt;15,0,IF('10หลักสูตรระยะสั้น'!L20&lt;30,1,IF((MOD('10หลักสูตรระยะสั้น'!L20/30,1))&lt;0.3333,ROUNDDOWN('10หลักสูตรระยะสั้น'!L20/30,0),ROUNDUP('10หลักสูตรระยะสั้น'!L20/30,0))))</f>
        <v>0</v>
      </c>
      <c r="M20" s="60">
        <f>IF('10หลักสูตรระยะสั้น'!M20&lt;15,0,IF('10หลักสูตรระยะสั้น'!M20&lt;30,1,IF((MOD('10หลักสูตรระยะสั้น'!M20/30,1))&lt;0.3333,ROUNDDOWN('10หลักสูตรระยะสั้น'!M20/30,0),ROUNDUP('10หลักสูตรระยะสั้น'!M20/30,0))))</f>
        <v>0</v>
      </c>
      <c r="N20" s="60">
        <f>IF('10หลักสูตรระยะสั้น'!N20&lt;15,0,IF('10หลักสูตรระยะสั้น'!N20&lt;30,1,IF((MOD('10หลักสูตรระยะสั้น'!N20/30,1))&lt;0.3333,ROUNDDOWN('10หลักสูตรระยะสั้น'!N20/30,0),ROUNDUP('10หลักสูตรระยะสั้น'!N20/30,0))))</f>
        <v>0</v>
      </c>
      <c r="O20" s="60">
        <f>IF('10หลักสูตรระยะสั้น'!O20&lt;15,0,IF('10หลักสูตรระยะสั้น'!O20&lt;30,1,IF((MOD('10หลักสูตรระยะสั้น'!O20/30,1))&lt;0.3333,ROUNDDOWN('10หลักสูตรระยะสั้น'!O20/30,0),ROUNDUP('10หลักสูตรระยะสั้น'!O20/30,0))))</f>
        <v>0</v>
      </c>
      <c r="P20" s="60">
        <f>IF('10หลักสูตรระยะสั้น'!P20&lt;15,0,IF('10หลักสูตรระยะสั้น'!P20&lt;30,1,IF((MOD('10หลักสูตรระยะสั้น'!P20/30,1))&lt;0.3333,ROUNDDOWN('10หลักสูตรระยะสั้น'!P20/30,0),ROUNDUP('10หลักสูตรระยะสั้น'!P20/30,0))))</f>
        <v>0</v>
      </c>
      <c r="Q20" s="60">
        <f>IF('10หลักสูตรระยะสั้น'!Q20&lt;15,0,IF('10หลักสูตรระยะสั้น'!Q20&lt;30,1,IF((MOD('10หลักสูตรระยะสั้น'!Q20/30,1))&lt;0.3333,ROUNDDOWN('10หลักสูตรระยะสั้น'!Q20/30,0),ROUNDUP('10หลักสูตรระยะสั้น'!Q20/30,0))))</f>
        <v>0</v>
      </c>
      <c r="R20" s="60">
        <f>IF('10หลักสูตรระยะสั้น'!R20&lt;15,0,IF('10หลักสูตรระยะสั้น'!R20&lt;30,1,IF((MOD('10หลักสูตรระยะสั้น'!R20/30,1))&lt;0.3333,ROUNDDOWN('10หลักสูตรระยะสั้น'!R20/30,0),ROUNDUP('10หลักสูตรระยะสั้น'!R20/30,0))))</f>
        <v>0</v>
      </c>
      <c r="S20" s="60">
        <f>IF('10หลักสูตรระยะสั้น'!S20&lt;15,0,IF('10หลักสูตรระยะสั้น'!S20&lt;30,1,IF((MOD('10หลักสูตรระยะสั้น'!S20/30,1))&lt;0.3333,ROUNDDOWN('10หลักสูตรระยะสั้น'!S20/30,0),ROUNDUP('10หลักสูตรระยะสั้น'!S20/30,0))))</f>
        <v>0</v>
      </c>
      <c r="T20" s="60">
        <f>IF('10หลักสูตรระยะสั้น'!T20&lt;15,0,IF('10หลักสูตรระยะสั้น'!T20&lt;30,1,IF((MOD('10หลักสูตรระยะสั้น'!T20/30,1))&lt;0.3333,ROUNDDOWN('10หลักสูตรระยะสั้น'!T20/30,0),ROUNDUP('10หลักสูตรระยะสั้น'!T20/30,0))))</f>
        <v>0</v>
      </c>
      <c r="U20" s="60">
        <f>IF('10หลักสูตรระยะสั้น'!U20&lt;15,0,IF('10หลักสูตรระยะสั้น'!U20&lt;30,1,IF((MOD('10หลักสูตรระยะสั้น'!U20/30,1))&lt;0.3333,ROUNDDOWN('10หลักสูตรระยะสั้น'!U20/30,0),ROUNDUP('10หลักสูตรระยะสั้น'!U20/30,0))))</f>
        <v>0</v>
      </c>
      <c r="V20" s="60">
        <f>IF('10หลักสูตรระยะสั้น'!V20&lt;15,0,IF('10หลักสูตรระยะสั้น'!V20&lt;30,1,IF((MOD('10หลักสูตรระยะสั้น'!V20/30,1))&lt;0.3333,ROUNDDOWN('10หลักสูตรระยะสั้น'!V20/30,0),ROUNDUP('10หลักสูตรระยะสั้น'!V20/30,0))))</f>
        <v>0</v>
      </c>
      <c r="W20" s="60">
        <f>IF('10หลักสูตรระยะสั้น'!W20&lt;15,0,IF('10หลักสูตรระยะสั้น'!W20&lt;30,1,IF((MOD('10หลักสูตรระยะสั้น'!W20/30,1))&lt;0.3333,ROUNDDOWN('10หลักสูตรระยะสั้น'!W20/30,0),ROUNDUP('10หลักสูตรระยะสั้น'!W20/30,0))))</f>
        <v>0</v>
      </c>
      <c r="X20" s="60">
        <f>IF('10หลักสูตรระยะสั้น'!X20&lt;15,0,IF('10หลักสูตรระยะสั้น'!X20&lt;30,1,IF((MOD('10หลักสูตรระยะสั้น'!X20/30,1))&lt;0.3333,ROUNDDOWN('10หลักสูตรระยะสั้น'!X20/30,0),ROUNDUP('10หลักสูตรระยะสั้น'!X20/30,0))))</f>
        <v>0</v>
      </c>
      <c r="Y20" s="60">
        <f>IF('10หลักสูตรระยะสั้น'!Y20&lt;15,0,IF('10หลักสูตรระยะสั้น'!Y20&lt;30,1,IF((MOD('10หลักสูตรระยะสั้น'!Y20/30,1))&lt;0.3333,ROUNDDOWN('10หลักสูตรระยะสั้น'!Y20/30,0),ROUNDUP('10หลักสูตรระยะสั้น'!Y20/30,0))))</f>
        <v>0</v>
      </c>
      <c r="Z20" s="60">
        <f>IF('10หลักสูตรระยะสั้น'!Z20&lt;15,0,IF('10หลักสูตรระยะสั้น'!Z20&lt;30,1,IF((MOD('10หลักสูตรระยะสั้น'!Z20/30,1))&lt;0.3333,ROUNDDOWN('10หลักสูตรระยะสั้น'!Z20/30,0),ROUNDUP('10หลักสูตรระยะสั้น'!Z20/30,0))))</f>
        <v>0</v>
      </c>
      <c r="AA20" s="60">
        <f>IF('10หลักสูตรระยะสั้น'!AA20&lt;15,0,IF('10หลักสูตรระยะสั้น'!AA20&lt;30,1,IF((MOD('10หลักสูตรระยะสั้น'!AA20/30,1))&lt;0.3333,ROUNDDOWN('10หลักสูตรระยะสั้น'!AA20/30,0),ROUNDUP('10หลักสูตรระยะสั้น'!AA20/30,0))))</f>
        <v>0</v>
      </c>
      <c r="AB20" s="60">
        <f>IF('10หลักสูตรระยะสั้น'!AB20&lt;15,0,IF('10หลักสูตรระยะสั้น'!AB20&lt;30,1,IF((MOD('10หลักสูตรระยะสั้น'!AB20/30,1))&lt;0.3333,ROUNDDOWN('10หลักสูตรระยะสั้น'!AB20/30,0),ROUNDUP('10หลักสูตรระยะสั้น'!AB20/30,0))))</f>
        <v>0</v>
      </c>
      <c r="AC20" s="60">
        <f>IF('10หลักสูตรระยะสั้น'!AC20&lt;15,0,IF('10หลักสูตรระยะสั้น'!AC20&lt;30,1,IF((MOD('10หลักสูตรระยะสั้น'!AC20/30,1))&lt;0.3333,ROUNDDOWN('10หลักสูตรระยะสั้น'!AC20/30,0),ROUNDUP('10หลักสูตรระยะสั้น'!AC20/30,0))))</f>
        <v>0</v>
      </c>
      <c r="AD20" s="5">
        <f t="shared" si="0"/>
        <v>0</v>
      </c>
      <c r="AE20" s="5">
        <f t="shared" si="1"/>
        <v>0</v>
      </c>
    </row>
    <row r="21" spans="2:31" x14ac:dyDescent="0.55000000000000004">
      <c r="B21" s="5">
        <v>17</v>
      </c>
      <c r="C21" s="5">
        <f>'10หลักสูตรระยะสั้น'!C21</f>
        <v>0</v>
      </c>
      <c r="D21" s="5">
        <f>'10หลักสูตรระยะสั้น'!D21</f>
        <v>0</v>
      </c>
      <c r="E21" s="60">
        <f>IF('10หลักสูตรระยะสั้น'!E21&lt;15,0,IF('10หลักสูตรระยะสั้น'!E21&lt;30,1,IF((MOD('10หลักสูตรระยะสั้น'!E21/30,1))&lt;0.3333,ROUNDDOWN('10หลักสูตรระยะสั้น'!E21/30,0),ROUNDUP('10หลักสูตรระยะสั้น'!E21/30,0))))</f>
        <v>0</v>
      </c>
      <c r="F21" s="60">
        <f>IF('10หลักสูตรระยะสั้น'!F21&lt;15,0,IF('10หลักสูตรระยะสั้น'!F21&lt;30,1,IF((MOD('10หลักสูตรระยะสั้น'!F21/30,1))&lt;0.3333,ROUNDDOWN('10หลักสูตรระยะสั้น'!F21/30,0),ROUNDUP('10หลักสูตรระยะสั้น'!F21/30,0))))</f>
        <v>0</v>
      </c>
      <c r="G21" s="60">
        <f>IF('10หลักสูตรระยะสั้น'!G21&lt;15,0,IF('10หลักสูตรระยะสั้น'!G21&lt;30,1,IF((MOD('10หลักสูตรระยะสั้น'!G21/30,1))&lt;0.3333,ROUNDDOWN('10หลักสูตรระยะสั้น'!G21/30,0),ROUNDUP('10หลักสูตรระยะสั้น'!G21/30,0))))</f>
        <v>0</v>
      </c>
      <c r="H21" s="60">
        <f>IF('10หลักสูตรระยะสั้น'!H21&lt;15,0,IF('10หลักสูตรระยะสั้น'!H21&lt;30,1,IF((MOD('10หลักสูตรระยะสั้น'!H21/30,1))&lt;0.3333,ROUNDDOWN('10หลักสูตรระยะสั้น'!H21/30,0),ROUNDUP('10หลักสูตรระยะสั้น'!H21/30,0))))</f>
        <v>0</v>
      </c>
      <c r="I21" s="60">
        <f>IF('10หลักสูตรระยะสั้น'!I21&lt;15,0,IF('10หลักสูตรระยะสั้น'!I21&lt;30,1,IF((MOD('10หลักสูตรระยะสั้น'!I21/30,1))&lt;0.3333,ROUNDDOWN('10หลักสูตรระยะสั้น'!I21/30,0),ROUNDUP('10หลักสูตรระยะสั้น'!I21/30,0))))</f>
        <v>0</v>
      </c>
      <c r="J21" s="60">
        <f>IF('10หลักสูตรระยะสั้น'!J21&lt;15,0,IF('10หลักสูตรระยะสั้น'!J21&lt;30,1,IF((MOD('10หลักสูตรระยะสั้น'!J21/30,1))&lt;0.3333,ROUNDDOWN('10หลักสูตรระยะสั้น'!J21/30,0),ROUNDUP('10หลักสูตรระยะสั้น'!J21/30,0))))</f>
        <v>0</v>
      </c>
      <c r="K21" s="60">
        <f>IF('10หลักสูตรระยะสั้น'!K21&lt;15,0,IF('10หลักสูตรระยะสั้น'!K21&lt;30,1,IF((MOD('10หลักสูตรระยะสั้น'!K21/30,1))&lt;0.3333,ROUNDDOWN('10หลักสูตรระยะสั้น'!K21/30,0),ROUNDUP('10หลักสูตรระยะสั้น'!K21/30,0))))</f>
        <v>0</v>
      </c>
      <c r="L21" s="60">
        <f>IF('10หลักสูตรระยะสั้น'!L21&lt;15,0,IF('10หลักสูตรระยะสั้น'!L21&lt;30,1,IF((MOD('10หลักสูตรระยะสั้น'!L21/30,1))&lt;0.3333,ROUNDDOWN('10หลักสูตรระยะสั้น'!L21/30,0),ROUNDUP('10หลักสูตรระยะสั้น'!L21/30,0))))</f>
        <v>0</v>
      </c>
      <c r="M21" s="60">
        <f>IF('10หลักสูตรระยะสั้น'!M21&lt;15,0,IF('10หลักสูตรระยะสั้น'!M21&lt;30,1,IF((MOD('10หลักสูตรระยะสั้น'!M21/30,1))&lt;0.3333,ROUNDDOWN('10หลักสูตรระยะสั้น'!M21/30,0),ROUNDUP('10หลักสูตรระยะสั้น'!M21/30,0))))</f>
        <v>0</v>
      </c>
      <c r="N21" s="60">
        <f>IF('10หลักสูตรระยะสั้น'!N21&lt;15,0,IF('10หลักสูตรระยะสั้น'!N21&lt;30,1,IF((MOD('10หลักสูตรระยะสั้น'!N21/30,1))&lt;0.3333,ROUNDDOWN('10หลักสูตรระยะสั้น'!N21/30,0),ROUNDUP('10หลักสูตรระยะสั้น'!N21/30,0))))</f>
        <v>0</v>
      </c>
      <c r="O21" s="60">
        <f>IF('10หลักสูตรระยะสั้น'!O21&lt;15,0,IF('10หลักสูตรระยะสั้น'!O21&lt;30,1,IF((MOD('10หลักสูตรระยะสั้น'!O21/30,1))&lt;0.3333,ROUNDDOWN('10หลักสูตรระยะสั้น'!O21/30,0),ROUNDUP('10หลักสูตรระยะสั้น'!O21/30,0))))</f>
        <v>0</v>
      </c>
      <c r="P21" s="60">
        <f>IF('10หลักสูตรระยะสั้น'!P21&lt;15,0,IF('10หลักสูตรระยะสั้น'!P21&lt;30,1,IF((MOD('10หลักสูตรระยะสั้น'!P21/30,1))&lt;0.3333,ROUNDDOWN('10หลักสูตรระยะสั้น'!P21/30,0),ROUNDUP('10หลักสูตรระยะสั้น'!P21/30,0))))</f>
        <v>0</v>
      </c>
      <c r="Q21" s="60">
        <f>IF('10หลักสูตรระยะสั้น'!Q21&lt;15,0,IF('10หลักสูตรระยะสั้น'!Q21&lt;30,1,IF((MOD('10หลักสูตรระยะสั้น'!Q21/30,1))&lt;0.3333,ROUNDDOWN('10หลักสูตรระยะสั้น'!Q21/30,0),ROUNDUP('10หลักสูตรระยะสั้น'!Q21/30,0))))</f>
        <v>0</v>
      </c>
      <c r="R21" s="60">
        <f>IF('10หลักสูตรระยะสั้น'!R21&lt;15,0,IF('10หลักสูตรระยะสั้น'!R21&lt;30,1,IF((MOD('10หลักสูตรระยะสั้น'!R21/30,1))&lt;0.3333,ROUNDDOWN('10หลักสูตรระยะสั้น'!R21/30,0),ROUNDUP('10หลักสูตรระยะสั้น'!R21/30,0))))</f>
        <v>0</v>
      </c>
      <c r="S21" s="60">
        <f>IF('10หลักสูตรระยะสั้น'!S21&lt;15,0,IF('10หลักสูตรระยะสั้น'!S21&lt;30,1,IF((MOD('10หลักสูตรระยะสั้น'!S21/30,1))&lt;0.3333,ROUNDDOWN('10หลักสูตรระยะสั้น'!S21/30,0),ROUNDUP('10หลักสูตรระยะสั้น'!S21/30,0))))</f>
        <v>0</v>
      </c>
      <c r="T21" s="60">
        <f>IF('10หลักสูตรระยะสั้น'!T21&lt;15,0,IF('10หลักสูตรระยะสั้น'!T21&lt;30,1,IF((MOD('10หลักสูตรระยะสั้น'!T21/30,1))&lt;0.3333,ROUNDDOWN('10หลักสูตรระยะสั้น'!T21/30,0),ROUNDUP('10หลักสูตรระยะสั้น'!T21/30,0))))</f>
        <v>0</v>
      </c>
      <c r="U21" s="60">
        <f>IF('10หลักสูตรระยะสั้น'!U21&lt;15,0,IF('10หลักสูตรระยะสั้น'!U21&lt;30,1,IF((MOD('10หลักสูตรระยะสั้น'!U21/30,1))&lt;0.3333,ROUNDDOWN('10หลักสูตรระยะสั้น'!U21/30,0),ROUNDUP('10หลักสูตรระยะสั้น'!U21/30,0))))</f>
        <v>0</v>
      </c>
      <c r="V21" s="60">
        <f>IF('10หลักสูตรระยะสั้น'!V21&lt;15,0,IF('10หลักสูตรระยะสั้น'!V21&lt;30,1,IF((MOD('10หลักสูตรระยะสั้น'!V21/30,1))&lt;0.3333,ROUNDDOWN('10หลักสูตรระยะสั้น'!V21/30,0),ROUNDUP('10หลักสูตรระยะสั้น'!V21/30,0))))</f>
        <v>0</v>
      </c>
      <c r="W21" s="60">
        <f>IF('10หลักสูตรระยะสั้น'!W21&lt;15,0,IF('10หลักสูตรระยะสั้น'!W21&lt;30,1,IF((MOD('10หลักสูตรระยะสั้น'!W21/30,1))&lt;0.3333,ROUNDDOWN('10หลักสูตรระยะสั้น'!W21/30,0),ROUNDUP('10หลักสูตรระยะสั้น'!W21/30,0))))</f>
        <v>0</v>
      </c>
      <c r="X21" s="60">
        <f>IF('10หลักสูตรระยะสั้น'!X21&lt;15,0,IF('10หลักสูตรระยะสั้น'!X21&lt;30,1,IF((MOD('10หลักสูตรระยะสั้น'!X21/30,1))&lt;0.3333,ROUNDDOWN('10หลักสูตรระยะสั้น'!X21/30,0),ROUNDUP('10หลักสูตรระยะสั้น'!X21/30,0))))</f>
        <v>0</v>
      </c>
      <c r="Y21" s="60">
        <f>IF('10หลักสูตรระยะสั้น'!Y21&lt;15,0,IF('10หลักสูตรระยะสั้น'!Y21&lt;30,1,IF((MOD('10หลักสูตรระยะสั้น'!Y21/30,1))&lt;0.3333,ROUNDDOWN('10หลักสูตรระยะสั้น'!Y21/30,0),ROUNDUP('10หลักสูตรระยะสั้น'!Y21/30,0))))</f>
        <v>0</v>
      </c>
      <c r="Z21" s="60">
        <f>IF('10หลักสูตรระยะสั้น'!Z21&lt;15,0,IF('10หลักสูตรระยะสั้น'!Z21&lt;30,1,IF((MOD('10หลักสูตรระยะสั้น'!Z21/30,1))&lt;0.3333,ROUNDDOWN('10หลักสูตรระยะสั้น'!Z21/30,0),ROUNDUP('10หลักสูตรระยะสั้น'!Z21/30,0))))</f>
        <v>0</v>
      </c>
      <c r="AA21" s="60">
        <f>IF('10หลักสูตรระยะสั้น'!AA21&lt;15,0,IF('10หลักสูตรระยะสั้น'!AA21&lt;30,1,IF((MOD('10หลักสูตรระยะสั้น'!AA21/30,1))&lt;0.3333,ROUNDDOWN('10หลักสูตรระยะสั้น'!AA21/30,0),ROUNDUP('10หลักสูตรระยะสั้น'!AA21/30,0))))</f>
        <v>0</v>
      </c>
      <c r="AB21" s="60">
        <f>IF('10หลักสูตรระยะสั้น'!AB21&lt;15,0,IF('10หลักสูตรระยะสั้น'!AB21&lt;30,1,IF((MOD('10หลักสูตรระยะสั้น'!AB21/30,1))&lt;0.3333,ROUNDDOWN('10หลักสูตรระยะสั้น'!AB21/30,0),ROUNDUP('10หลักสูตรระยะสั้น'!AB21/30,0))))</f>
        <v>0</v>
      </c>
      <c r="AC21" s="60">
        <f>IF('10หลักสูตรระยะสั้น'!AC21&lt;15,0,IF('10หลักสูตรระยะสั้น'!AC21&lt;30,1,IF((MOD('10หลักสูตรระยะสั้น'!AC21/30,1))&lt;0.3333,ROUNDDOWN('10หลักสูตรระยะสั้น'!AC21/30,0),ROUNDUP('10หลักสูตรระยะสั้น'!AC21/30,0))))</f>
        <v>0</v>
      </c>
      <c r="AD21" s="5">
        <f t="shared" si="0"/>
        <v>0</v>
      </c>
      <c r="AE21" s="5">
        <f t="shared" si="1"/>
        <v>0</v>
      </c>
    </row>
    <row r="22" spans="2:31" x14ac:dyDescent="0.55000000000000004">
      <c r="B22" s="5">
        <v>18</v>
      </c>
      <c r="C22" s="5">
        <f>'10หลักสูตรระยะสั้น'!C22</f>
        <v>0</v>
      </c>
      <c r="D22" s="5">
        <f>'10หลักสูตรระยะสั้น'!D22</f>
        <v>0</v>
      </c>
      <c r="E22" s="60">
        <f>IF('10หลักสูตรระยะสั้น'!E22&lt;15,0,IF('10หลักสูตรระยะสั้น'!E22&lt;30,1,IF((MOD('10หลักสูตรระยะสั้น'!E22/30,1))&lt;0.3333,ROUNDDOWN('10หลักสูตรระยะสั้น'!E22/30,0),ROUNDUP('10หลักสูตรระยะสั้น'!E22/30,0))))</f>
        <v>0</v>
      </c>
      <c r="F22" s="60">
        <f>IF('10หลักสูตรระยะสั้น'!F22&lt;15,0,IF('10หลักสูตรระยะสั้น'!F22&lt;30,1,IF((MOD('10หลักสูตรระยะสั้น'!F22/30,1))&lt;0.3333,ROUNDDOWN('10หลักสูตรระยะสั้น'!F22/30,0),ROUNDUP('10หลักสูตรระยะสั้น'!F22/30,0))))</f>
        <v>0</v>
      </c>
      <c r="G22" s="60">
        <f>IF('10หลักสูตรระยะสั้น'!G22&lt;15,0,IF('10หลักสูตรระยะสั้น'!G22&lt;30,1,IF((MOD('10หลักสูตรระยะสั้น'!G22/30,1))&lt;0.3333,ROUNDDOWN('10หลักสูตรระยะสั้น'!G22/30,0),ROUNDUP('10หลักสูตรระยะสั้น'!G22/30,0))))</f>
        <v>0</v>
      </c>
      <c r="H22" s="60">
        <f>IF('10หลักสูตรระยะสั้น'!H22&lt;15,0,IF('10หลักสูตรระยะสั้น'!H22&lt;30,1,IF((MOD('10หลักสูตรระยะสั้น'!H22/30,1))&lt;0.3333,ROUNDDOWN('10หลักสูตรระยะสั้น'!H22/30,0),ROUNDUP('10หลักสูตรระยะสั้น'!H22/30,0))))</f>
        <v>0</v>
      </c>
      <c r="I22" s="60">
        <f>IF('10หลักสูตรระยะสั้น'!I22&lt;15,0,IF('10หลักสูตรระยะสั้น'!I22&lt;30,1,IF((MOD('10หลักสูตรระยะสั้น'!I22/30,1))&lt;0.3333,ROUNDDOWN('10หลักสูตรระยะสั้น'!I22/30,0),ROUNDUP('10หลักสูตรระยะสั้น'!I22/30,0))))</f>
        <v>0</v>
      </c>
      <c r="J22" s="60">
        <f>IF('10หลักสูตรระยะสั้น'!J22&lt;15,0,IF('10หลักสูตรระยะสั้น'!J22&lt;30,1,IF((MOD('10หลักสูตรระยะสั้น'!J22/30,1))&lt;0.3333,ROUNDDOWN('10หลักสูตรระยะสั้น'!J22/30,0),ROUNDUP('10หลักสูตรระยะสั้น'!J22/30,0))))</f>
        <v>0</v>
      </c>
      <c r="K22" s="60">
        <f>IF('10หลักสูตรระยะสั้น'!K22&lt;15,0,IF('10หลักสูตรระยะสั้น'!K22&lt;30,1,IF((MOD('10หลักสูตรระยะสั้น'!K22/30,1))&lt;0.3333,ROUNDDOWN('10หลักสูตรระยะสั้น'!K22/30,0),ROUNDUP('10หลักสูตรระยะสั้น'!K22/30,0))))</f>
        <v>0</v>
      </c>
      <c r="L22" s="60">
        <f>IF('10หลักสูตรระยะสั้น'!L22&lt;15,0,IF('10หลักสูตรระยะสั้น'!L22&lt;30,1,IF((MOD('10หลักสูตรระยะสั้น'!L22/30,1))&lt;0.3333,ROUNDDOWN('10หลักสูตรระยะสั้น'!L22/30,0),ROUNDUP('10หลักสูตรระยะสั้น'!L22/30,0))))</f>
        <v>0</v>
      </c>
      <c r="M22" s="60">
        <f>IF('10หลักสูตรระยะสั้น'!M22&lt;15,0,IF('10หลักสูตรระยะสั้น'!M22&lt;30,1,IF((MOD('10หลักสูตรระยะสั้น'!M22/30,1))&lt;0.3333,ROUNDDOWN('10หลักสูตรระยะสั้น'!M22/30,0),ROUNDUP('10หลักสูตรระยะสั้น'!M22/30,0))))</f>
        <v>0</v>
      </c>
      <c r="N22" s="60">
        <f>IF('10หลักสูตรระยะสั้น'!N22&lt;15,0,IF('10หลักสูตรระยะสั้น'!N22&lt;30,1,IF((MOD('10หลักสูตรระยะสั้น'!N22/30,1))&lt;0.3333,ROUNDDOWN('10หลักสูตรระยะสั้น'!N22/30,0),ROUNDUP('10หลักสูตรระยะสั้น'!N22/30,0))))</f>
        <v>0</v>
      </c>
      <c r="O22" s="60">
        <f>IF('10หลักสูตรระยะสั้น'!O22&lt;15,0,IF('10หลักสูตรระยะสั้น'!O22&lt;30,1,IF((MOD('10หลักสูตรระยะสั้น'!O22/30,1))&lt;0.3333,ROUNDDOWN('10หลักสูตรระยะสั้น'!O22/30,0),ROUNDUP('10หลักสูตรระยะสั้น'!O22/30,0))))</f>
        <v>0</v>
      </c>
      <c r="P22" s="60">
        <f>IF('10หลักสูตรระยะสั้น'!P22&lt;15,0,IF('10หลักสูตรระยะสั้น'!P22&lt;30,1,IF((MOD('10หลักสูตรระยะสั้น'!P22/30,1))&lt;0.3333,ROUNDDOWN('10หลักสูตรระยะสั้น'!P22/30,0),ROUNDUP('10หลักสูตรระยะสั้น'!P22/30,0))))</f>
        <v>0</v>
      </c>
      <c r="Q22" s="60">
        <f>IF('10หลักสูตรระยะสั้น'!Q22&lt;15,0,IF('10หลักสูตรระยะสั้น'!Q22&lt;30,1,IF((MOD('10หลักสูตรระยะสั้น'!Q22/30,1))&lt;0.3333,ROUNDDOWN('10หลักสูตรระยะสั้น'!Q22/30,0),ROUNDUP('10หลักสูตรระยะสั้น'!Q22/30,0))))</f>
        <v>0</v>
      </c>
      <c r="R22" s="60">
        <f>IF('10หลักสูตรระยะสั้น'!R22&lt;15,0,IF('10หลักสูตรระยะสั้น'!R22&lt;30,1,IF((MOD('10หลักสูตรระยะสั้น'!R22/30,1))&lt;0.3333,ROUNDDOWN('10หลักสูตรระยะสั้น'!R22/30,0),ROUNDUP('10หลักสูตรระยะสั้น'!R22/30,0))))</f>
        <v>0</v>
      </c>
      <c r="S22" s="60">
        <f>IF('10หลักสูตรระยะสั้น'!S22&lt;15,0,IF('10หลักสูตรระยะสั้น'!S22&lt;30,1,IF((MOD('10หลักสูตรระยะสั้น'!S22/30,1))&lt;0.3333,ROUNDDOWN('10หลักสูตรระยะสั้น'!S22/30,0),ROUNDUP('10หลักสูตรระยะสั้น'!S22/30,0))))</f>
        <v>0</v>
      </c>
      <c r="T22" s="60">
        <f>IF('10หลักสูตรระยะสั้น'!T22&lt;15,0,IF('10หลักสูตรระยะสั้น'!T22&lt;30,1,IF((MOD('10หลักสูตรระยะสั้น'!T22/30,1))&lt;0.3333,ROUNDDOWN('10หลักสูตรระยะสั้น'!T22/30,0),ROUNDUP('10หลักสูตรระยะสั้น'!T22/30,0))))</f>
        <v>0</v>
      </c>
      <c r="U22" s="60">
        <f>IF('10หลักสูตรระยะสั้น'!U22&lt;15,0,IF('10หลักสูตรระยะสั้น'!U22&lt;30,1,IF((MOD('10หลักสูตรระยะสั้น'!U22/30,1))&lt;0.3333,ROUNDDOWN('10หลักสูตรระยะสั้น'!U22/30,0),ROUNDUP('10หลักสูตรระยะสั้น'!U22/30,0))))</f>
        <v>0</v>
      </c>
      <c r="V22" s="60">
        <f>IF('10หลักสูตรระยะสั้น'!V22&lt;15,0,IF('10หลักสูตรระยะสั้น'!V22&lt;30,1,IF((MOD('10หลักสูตรระยะสั้น'!V22/30,1))&lt;0.3333,ROUNDDOWN('10หลักสูตรระยะสั้น'!V22/30,0),ROUNDUP('10หลักสูตรระยะสั้น'!V22/30,0))))</f>
        <v>0</v>
      </c>
      <c r="W22" s="60">
        <f>IF('10หลักสูตรระยะสั้น'!W22&lt;15,0,IF('10หลักสูตรระยะสั้น'!W22&lt;30,1,IF((MOD('10หลักสูตรระยะสั้น'!W22/30,1))&lt;0.3333,ROUNDDOWN('10หลักสูตรระยะสั้น'!W22/30,0),ROUNDUP('10หลักสูตรระยะสั้น'!W22/30,0))))</f>
        <v>0</v>
      </c>
      <c r="X22" s="60">
        <f>IF('10หลักสูตรระยะสั้น'!X22&lt;15,0,IF('10หลักสูตรระยะสั้น'!X22&lt;30,1,IF((MOD('10หลักสูตรระยะสั้น'!X22/30,1))&lt;0.3333,ROUNDDOWN('10หลักสูตรระยะสั้น'!X22/30,0),ROUNDUP('10หลักสูตรระยะสั้น'!X22/30,0))))</f>
        <v>0</v>
      </c>
      <c r="Y22" s="60">
        <f>IF('10หลักสูตรระยะสั้น'!Y22&lt;15,0,IF('10หลักสูตรระยะสั้น'!Y22&lt;30,1,IF((MOD('10หลักสูตรระยะสั้น'!Y22/30,1))&lt;0.3333,ROUNDDOWN('10หลักสูตรระยะสั้น'!Y22/30,0),ROUNDUP('10หลักสูตรระยะสั้น'!Y22/30,0))))</f>
        <v>0</v>
      </c>
      <c r="Z22" s="60">
        <f>IF('10หลักสูตรระยะสั้น'!Z22&lt;15,0,IF('10หลักสูตรระยะสั้น'!Z22&lt;30,1,IF((MOD('10หลักสูตรระยะสั้น'!Z22/30,1))&lt;0.3333,ROUNDDOWN('10หลักสูตรระยะสั้น'!Z22/30,0),ROUNDUP('10หลักสูตรระยะสั้น'!Z22/30,0))))</f>
        <v>0</v>
      </c>
      <c r="AA22" s="60">
        <f>IF('10หลักสูตรระยะสั้น'!AA22&lt;15,0,IF('10หลักสูตรระยะสั้น'!AA22&lt;30,1,IF((MOD('10หลักสูตรระยะสั้น'!AA22/30,1))&lt;0.3333,ROUNDDOWN('10หลักสูตรระยะสั้น'!AA22/30,0),ROUNDUP('10หลักสูตรระยะสั้น'!AA22/30,0))))</f>
        <v>0</v>
      </c>
      <c r="AB22" s="60">
        <f>IF('10หลักสูตรระยะสั้น'!AB22&lt;15,0,IF('10หลักสูตรระยะสั้น'!AB22&lt;30,1,IF((MOD('10หลักสูตรระยะสั้น'!AB22/30,1))&lt;0.3333,ROUNDDOWN('10หลักสูตรระยะสั้น'!AB22/30,0),ROUNDUP('10หลักสูตรระยะสั้น'!AB22/30,0))))</f>
        <v>0</v>
      </c>
      <c r="AC22" s="60">
        <f>IF('10หลักสูตรระยะสั้น'!AC22&lt;15,0,IF('10หลักสูตรระยะสั้น'!AC22&lt;30,1,IF((MOD('10หลักสูตรระยะสั้น'!AC22/30,1))&lt;0.3333,ROUNDDOWN('10หลักสูตรระยะสั้น'!AC22/30,0),ROUNDUP('10หลักสูตรระยะสั้น'!AC22/30,0))))</f>
        <v>0</v>
      </c>
      <c r="AD22" s="5">
        <f t="shared" si="0"/>
        <v>0</v>
      </c>
      <c r="AE22" s="5">
        <f t="shared" si="1"/>
        <v>0</v>
      </c>
    </row>
    <row r="23" spans="2:31" x14ac:dyDescent="0.55000000000000004">
      <c r="B23" s="5">
        <v>19</v>
      </c>
      <c r="C23" s="5">
        <f>'10หลักสูตรระยะสั้น'!C23</f>
        <v>0</v>
      </c>
      <c r="D23" s="5">
        <f>'10หลักสูตรระยะสั้น'!D23</f>
        <v>0</v>
      </c>
      <c r="E23" s="60">
        <f>IF('10หลักสูตรระยะสั้น'!E23&lt;15,0,IF('10หลักสูตรระยะสั้น'!E23&lt;30,1,IF((MOD('10หลักสูตรระยะสั้น'!E23/30,1))&lt;0.3333,ROUNDDOWN('10หลักสูตรระยะสั้น'!E23/30,0),ROUNDUP('10หลักสูตรระยะสั้น'!E23/30,0))))</f>
        <v>0</v>
      </c>
      <c r="F23" s="60">
        <f>IF('10หลักสูตรระยะสั้น'!F23&lt;15,0,IF('10หลักสูตรระยะสั้น'!F23&lt;30,1,IF((MOD('10หลักสูตรระยะสั้น'!F23/30,1))&lt;0.3333,ROUNDDOWN('10หลักสูตรระยะสั้น'!F23/30,0),ROUNDUP('10หลักสูตรระยะสั้น'!F23/30,0))))</f>
        <v>0</v>
      </c>
      <c r="G23" s="60">
        <f>IF('10หลักสูตรระยะสั้น'!G23&lt;15,0,IF('10หลักสูตรระยะสั้น'!G23&lt;30,1,IF((MOD('10หลักสูตรระยะสั้น'!G23/30,1))&lt;0.3333,ROUNDDOWN('10หลักสูตรระยะสั้น'!G23/30,0),ROUNDUP('10หลักสูตรระยะสั้น'!G23/30,0))))</f>
        <v>0</v>
      </c>
      <c r="H23" s="60">
        <f>IF('10หลักสูตรระยะสั้น'!H23&lt;15,0,IF('10หลักสูตรระยะสั้น'!H23&lt;30,1,IF((MOD('10หลักสูตรระยะสั้น'!H23/30,1))&lt;0.3333,ROUNDDOWN('10หลักสูตรระยะสั้น'!H23/30,0),ROUNDUP('10หลักสูตรระยะสั้น'!H23/30,0))))</f>
        <v>0</v>
      </c>
      <c r="I23" s="60">
        <f>IF('10หลักสูตรระยะสั้น'!I23&lt;15,0,IF('10หลักสูตรระยะสั้น'!I23&lt;30,1,IF((MOD('10หลักสูตรระยะสั้น'!I23/30,1))&lt;0.3333,ROUNDDOWN('10หลักสูตรระยะสั้น'!I23/30,0),ROUNDUP('10หลักสูตรระยะสั้น'!I23/30,0))))</f>
        <v>0</v>
      </c>
      <c r="J23" s="60">
        <f>IF('10หลักสูตรระยะสั้น'!J23&lt;15,0,IF('10หลักสูตรระยะสั้น'!J23&lt;30,1,IF((MOD('10หลักสูตรระยะสั้น'!J23/30,1))&lt;0.3333,ROUNDDOWN('10หลักสูตรระยะสั้น'!J23/30,0),ROUNDUP('10หลักสูตรระยะสั้น'!J23/30,0))))</f>
        <v>0</v>
      </c>
      <c r="K23" s="60">
        <f>IF('10หลักสูตรระยะสั้น'!K23&lt;15,0,IF('10หลักสูตรระยะสั้น'!K23&lt;30,1,IF((MOD('10หลักสูตรระยะสั้น'!K23/30,1))&lt;0.3333,ROUNDDOWN('10หลักสูตรระยะสั้น'!K23/30,0),ROUNDUP('10หลักสูตรระยะสั้น'!K23/30,0))))</f>
        <v>0</v>
      </c>
      <c r="L23" s="60">
        <f>IF('10หลักสูตรระยะสั้น'!L23&lt;15,0,IF('10หลักสูตรระยะสั้น'!L23&lt;30,1,IF((MOD('10หลักสูตรระยะสั้น'!L23/30,1))&lt;0.3333,ROUNDDOWN('10หลักสูตรระยะสั้น'!L23/30,0),ROUNDUP('10หลักสูตรระยะสั้น'!L23/30,0))))</f>
        <v>0</v>
      </c>
      <c r="M23" s="60">
        <f>IF('10หลักสูตรระยะสั้น'!M23&lt;15,0,IF('10หลักสูตรระยะสั้น'!M23&lt;30,1,IF((MOD('10หลักสูตรระยะสั้น'!M23/30,1))&lt;0.3333,ROUNDDOWN('10หลักสูตรระยะสั้น'!M23/30,0),ROUNDUP('10หลักสูตรระยะสั้น'!M23/30,0))))</f>
        <v>0</v>
      </c>
      <c r="N23" s="60">
        <f>IF('10หลักสูตรระยะสั้น'!N23&lt;15,0,IF('10หลักสูตรระยะสั้น'!N23&lt;30,1,IF((MOD('10หลักสูตรระยะสั้น'!N23/30,1))&lt;0.3333,ROUNDDOWN('10หลักสูตรระยะสั้น'!N23/30,0),ROUNDUP('10หลักสูตรระยะสั้น'!N23/30,0))))</f>
        <v>0</v>
      </c>
      <c r="O23" s="60">
        <f>IF('10หลักสูตรระยะสั้น'!O23&lt;15,0,IF('10หลักสูตรระยะสั้น'!O23&lt;30,1,IF((MOD('10หลักสูตรระยะสั้น'!O23/30,1))&lt;0.3333,ROUNDDOWN('10หลักสูตรระยะสั้น'!O23/30,0),ROUNDUP('10หลักสูตรระยะสั้น'!O23/30,0))))</f>
        <v>0</v>
      </c>
      <c r="P23" s="60">
        <f>IF('10หลักสูตรระยะสั้น'!P23&lt;15,0,IF('10หลักสูตรระยะสั้น'!P23&lt;30,1,IF((MOD('10หลักสูตรระยะสั้น'!P23/30,1))&lt;0.3333,ROUNDDOWN('10หลักสูตรระยะสั้น'!P23/30,0),ROUNDUP('10หลักสูตรระยะสั้น'!P23/30,0))))</f>
        <v>0</v>
      </c>
      <c r="Q23" s="60">
        <f>IF('10หลักสูตรระยะสั้น'!Q23&lt;15,0,IF('10หลักสูตรระยะสั้น'!Q23&lt;30,1,IF((MOD('10หลักสูตรระยะสั้น'!Q23/30,1))&lt;0.3333,ROUNDDOWN('10หลักสูตรระยะสั้น'!Q23/30,0),ROUNDUP('10หลักสูตรระยะสั้น'!Q23/30,0))))</f>
        <v>0</v>
      </c>
      <c r="R23" s="60">
        <f>IF('10หลักสูตรระยะสั้น'!R23&lt;15,0,IF('10หลักสูตรระยะสั้น'!R23&lt;30,1,IF((MOD('10หลักสูตรระยะสั้น'!R23/30,1))&lt;0.3333,ROUNDDOWN('10หลักสูตรระยะสั้น'!R23/30,0),ROUNDUP('10หลักสูตรระยะสั้น'!R23/30,0))))</f>
        <v>0</v>
      </c>
      <c r="S23" s="60">
        <f>IF('10หลักสูตรระยะสั้น'!S23&lt;15,0,IF('10หลักสูตรระยะสั้น'!S23&lt;30,1,IF((MOD('10หลักสูตรระยะสั้น'!S23/30,1))&lt;0.3333,ROUNDDOWN('10หลักสูตรระยะสั้น'!S23/30,0),ROUNDUP('10หลักสูตรระยะสั้น'!S23/30,0))))</f>
        <v>0</v>
      </c>
      <c r="T23" s="60">
        <f>IF('10หลักสูตรระยะสั้น'!T23&lt;15,0,IF('10หลักสูตรระยะสั้น'!T23&lt;30,1,IF((MOD('10หลักสูตรระยะสั้น'!T23/30,1))&lt;0.3333,ROUNDDOWN('10หลักสูตรระยะสั้น'!T23/30,0),ROUNDUP('10หลักสูตรระยะสั้น'!T23/30,0))))</f>
        <v>0</v>
      </c>
      <c r="U23" s="60">
        <f>IF('10หลักสูตรระยะสั้น'!U23&lt;15,0,IF('10หลักสูตรระยะสั้น'!U23&lt;30,1,IF((MOD('10หลักสูตรระยะสั้น'!U23/30,1))&lt;0.3333,ROUNDDOWN('10หลักสูตรระยะสั้น'!U23/30,0),ROUNDUP('10หลักสูตรระยะสั้น'!U23/30,0))))</f>
        <v>0</v>
      </c>
      <c r="V23" s="60">
        <f>IF('10หลักสูตรระยะสั้น'!V23&lt;15,0,IF('10หลักสูตรระยะสั้น'!V23&lt;30,1,IF((MOD('10หลักสูตรระยะสั้น'!V23/30,1))&lt;0.3333,ROUNDDOWN('10หลักสูตรระยะสั้น'!V23/30,0),ROUNDUP('10หลักสูตรระยะสั้น'!V23/30,0))))</f>
        <v>0</v>
      </c>
      <c r="W23" s="60">
        <f>IF('10หลักสูตรระยะสั้น'!W23&lt;15,0,IF('10หลักสูตรระยะสั้น'!W23&lt;30,1,IF((MOD('10หลักสูตรระยะสั้น'!W23/30,1))&lt;0.3333,ROUNDDOWN('10หลักสูตรระยะสั้น'!W23/30,0),ROUNDUP('10หลักสูตรระยะสั้น'!W23/30,0))))</f>
        <v>0</v>
      </c>
      <c r="X23" s="60">
        <f>IF('10หลักสูตรระยะสั้น'!X23&lt;15,0,IF('10หลักสูตรระยะสั้น'!X23&lt;30,1,IF((MOD('10หลักสูตรระยะสั้น'!X23/30,1))&lt;0.3333,ROUNDDOWN('10หลักสูตรระยะสั้น'!X23/30,0),ROUNDUP('10หลักสูตรระยะสั้น'!X23/30,0))))</f>
        <v>0</v>
      </c>
      <c r="Y23" s="60">
        <f>IF('10หลักสูตรระยะสั้น'!Y23&lt;15,0,IF('10หลักสูตรระยะสั้น'!Y23&lt;30,1,IF((MOD('10หลักสูตรระยะสั้น'!Y23/30,1))&lt;0.3333,ROUNDDOWN('10หลักสูตรระยะสั้น'!Y23/30,0),ROUNDUP('10หลักสูตรระยะสั้น'!Y23/30,0))))</f>
        <v>0</v>
      </c>
      <c r="Z23" s="60">
        <f>IF('10หลักสูตรระยะสั้น'!Z23&lt;15,0,IF('10หลักสูตรระยะสั้น'!Z23&lt;30,1,IF((MOD('10หลักสูตรระยะสั้น'!Z23/30,1))&lt;0.3333,ROUNDDOWN('10หลักสูตรระยะสั้น'!Z23/30,0),ROUNDUP('10หลักสูตรระยะสั้น'!Z23/30,0))))</f>
        <v>0</v>
      </c>
      <c r="AA23" s="60">
        <f>IF('10หลักสูตรระยะสั้น'!AA23&lt;15,0,IF('10หลักสูตรระยะสั้น'!AA23&lt;30,1,IF((MOD('10หลักสูตรระยะสั้น'!AA23/30,1))&lt;0.3333,ROUNDDOWN('10หลักสูตรระยะสั้น'!AA23/30,0),ROUNDUP('10หลักสูตรระยะสั้น'!AA23/30,0))))</f>
        <v>0</v>
      </c>
      <c r="AB23" s="60">
        <f>IF('10หลักสูตรระยะสั้น'!AB23&lt;15,0,IF('10หลักสูตรระยะสั้น'!AB23&lt;30,1,IF((MOD('10หลักสูตรระยะสั้น'!AB23/30,1))&lt;0.3333,ROUNDDOWN('10หลักสูตรระยะสั้น'!AB23/30,0),ROUNDUP('10หลักสูตรระยะสั้น'!AB23/30,0))))</f>
        <v>0</v>
      </c>
      <c r="AC23" s="60">
        <f>IF('10หลักสูตรระยะสั้น'!AC23&lt;15,0,IF('10หลักสูตรระยะสั้น'!AC23&lt;30,1,IF((MOD('10หลักสูตรระยะสั้น'!AC23/30,1))&lt;0.3333,ROUNDDOWN('10หลักสูตรระยะสั้น'!AC23/30,0),ROUNDUP('10หลักสูตรระยะสั้น'!AC23/30,0))))</f>
        <v>0</v>
      </c>
      <c r="AD23" s="5">
        <f t="shared" si="0"/>
        <v>0</v>
      </c>
      <c r="AE23" s="5">
        <f t="shared" si="1"/>
        <v>0</v>
      </c>
    </row>
    <row r="24" spans="2:31" x14ac:dyDescent="0.55000000000000004">
      <c r="B24" s="5">
        <v>20</v>
      </c>
      <c r="C24" s="5">
        <f>'10หลักสูตรระยะสั้น'!C24</f>
        <v>0</v>
      </c>
      <c r="D24" s="5">
        <f>'10หลักสูตรระยะสั้น'!D24</f>
        <v>0</v>
      </c>
      <c r="E24" s="60">
        <f>IF('10หลักสูตรระยะสั้น'!E24&lt;15,0,IF('10หลักสูตรระยะสั้น'!E24&lt;30,1,IF((MOD('10หลักสูตรระยะสั้น'!E24/30,1))&lt;0.3333,ROUNDDOWN('10หลักสูตรระยะสั้น'!E24/30,0),ROUNDUP('10หลักสูตรระยะสั้น'!E24/30,0))))</f>
        <v>0</v>
      </c>
      <c r="F24" s="60">
        <f>IF('10หลักสูตรระยะสั้น'!F24&lt;15,0,IF('10หลักสูตรระยะสั้น'!F24&lt;30,1,IF((MOD('10หลักสูตรระยะสั้น'!F24/30,1))&lt;0.3333,ROUNDDOWN('10หลักสูตรระยะสั้น'!F24/30,0),ROUNDUP('10หลักสูตรระยะสั้น'!F24/30,0))))</f>
        <v>0</v>
      </c>
      <c r="G24" s="60">
        <f>IF('10หลักสูตรระยะสั้น'!G24&lt;15,0,IF('10หลักสูตรระยะสั้น'!G24&lt;30,1,IF((MOD('10หลักสูตรระยะสั้น'!G24/30,1))&lt;0.3333,ROUNDDOWN('10หลักสูตรระยะสั้น'!G24/30,0),ROUNDUP('10หลักสูตรระยะสั้น'!G24/30,0))))</f>
        <v>0</v>
      </c>
      <c r="H24" s="60">
        <f>IF('10หลักสูตรระยะสั้น'!H24&lt;15,0,IF('10หลักสูตรระยะสั้น'!H24&lt;30,1,IF((MOD('10หลักสูตรระยะสั้น'!H24/30,1))&lt;0.3333,ROUNDDOWN('10หลักสูตรระยะสั้น'!H24/30,0),ROUNDUP('10หลักสูตรระยะสั้น'!H24/30,0))))</f>
        <v>0</v>
      </c>
      <c r="I24" s="60">
        <f>IF('10หลักสูตรระยะสั้น'!I24&lt;15,0,IF('10หลักสูตรระยะสั้น'!I24&lt;30,1,IF((MOD('10หลักสูตรระยะสั้น'!I24/30,1))&lt;0.3333,ROUNDDOWN('10หลักสูตรระยะสั้น'!I24/30,0),ROUNDUP('10หลักสูตรระยะสั้น'!I24/30,0))))</f>
        <v>0</v>
      </c>
      <c r="J24" s="60">
        <f>IF('10หลักสูตรระยะสั้น'!J24&lt;15,0,IF('10หลักสูตรระยะสั้น'!J24&lt;30,1,IF((MOD('10หลักสูตรระยะสั้น'!J24/30,1))&lt;0.3333,ROUNDDOWN('10หลักสูตรระยะสั้น'!J24/30,0),ROUNDUP('10หลักสูตรระยะสั้น'!J24/30,0))))</f>
        <v>0</v>
      </c>
      <c r="K24" s="60">
        <f>IF('10หลักสูตรระยะสั้น'!K24&lt;15,0,IF('10หลักสูตรระยะสั้น'!K24&lt;30,1,IF((MOD('10หลักสูตรระยะสั้น'!K24/30,1))&lt;0.3333,ROUNDDOWN('10หลักสูตรระยะสั้น'!K24/30,0),ROUNDUP('10หลักสูตรระยะสั้น'!K24/30,0))))</f>
        <v>0</v>
      </c>
      <c r="L24" s="60">
        <f>IF('10หลักสูตรระยะสั้น'!L24&lt;15,0,IF('10หลักสูตรระยะสั้น'!L24&lt;30,1,IF((MOD('10หลักสูตรระยะสั้น'!L24/30,1))&lt;0.3333,ROUNDDOWN('10หลักสูตรระยะสั้น'!L24/30,0),ROUNDUP('10หลักสูตรระยะสั้น'!L24/30,0))))</f>
        <v>0</v>
      </c>
      <c r="M24" s="60">
        <f>IF('10หลักสูตรระยะสั้น'!M24&lt;15,0,IF('10หลักสูตรระยะสั้น'!M24&lt;30,1,IF((MOD('10หลักสูตรระยะสั้น'!M24/30,1))&lt;0.3333,ROUNDDOWN('10หลักสูตรระยะสั้น'!M24/30,0),ROUNDUP('10หลักสูตรระยะสั้น'!M24/30,0))))</f>
        <v>0</v>
      </c>
      <c r="N24" s="60">
        <f>IF('10หลักสูตรระยะสั้น'!N24&lt;15,0,IF('10หลักสูตรระยะสั้น'!N24&lt;30,1,IF((MOD('10หลักสูตรระยะสั้น'!N24/30,1))&lt;0.3333,ROUNDDOWN('10หลักสูตรระยะสั้น'!N24/30,0),ROUNDUP('10หลักสูตรระยะสั้น'!N24/30,0))))</f>
        <v>0</v>
      </c>
      <c r="O24" s="60">
        <f>IF('10หลักสูตรระยะสั้น'!O24&lt;15,0,IF('10หลักสูตรระยะสั้น'!O24&lt;30,1,IF((MOD('10หลักสูตรระยะสั้น'!O24/30,1))&lt;0.3333,ROUNDDOWN('10หลักสูตรระยะสั้น'!O24/30,0),ROUNDUP('10หลักสูตรระยะสั้น'!O24/30,0))))</f>
        <v>0</v>
      </c>
      <c r="P24" s="60">
        <f>IF('10หลักสูตรระยะสั้น'!P24&lt;15,0,IF('10หลักสูตรระยะสั้น'!P24&lt;30,1,IF((MOD('10หลักสูตรระยะสั้น'!P24/30,1))&lt;0.3333,ROUNDDOWN('10หลักสูตรระยะสั้น'!P24/30,0),ROUNDUP('10หลักสูตรระยะสั้น'!P24/30,0))))</f>
        <v>0</v>
      </c>
      <c r="Q24" s="60">
        <f>IF('10หลักสูตรระยะสั้น'!Q24&lt;15,0,IF('10หลักสูตรระยะสั้น'!Q24&lt;30,1,IF((MOD('10หลักสูตรระยะสั้น'!Q24/30,1))&lt;0.3333,ROUNDDOWN('10หลักสูตรระยะสั้น'!Q24/30,0),ROUNDUP('10หลักสูตรระยะสั้น'!Q24/30,0))))</f>
        <v>0</v>
      </c>
      <c r="R24" s="60">
        <f>IF('10หลักสูตรระยะสั้น'!R24&lt;15,0,IF('10หลักสูตรระยะสั้น'!R24&lt;30,1,IF((MOD('10หลักสูตรระยะสั้น'!R24/30,1))&lt;0.3333,ROUNDDOWN('10หลักสูตรระยะสั้น'!R24/30,0),ROUNDUP('10หลักสูตรระยะสั้น'!R24/30,0))))</f>
        <v>0</v>
      </c>
      <c r="S24" s="60">
        <f>IF('10หลักสูตรระยะสั้น'!S24&lt;15,0,IF('10หลักสูตรระยะสั้น'!S24&lt;30,1,IF((MOD('10หลักสูตรระยะสั้น'!S24/30,1))&lt;0.3333,ROUNDDOWN('10หลักสูตรระยะสั้น'!S24/30,0),ROUNDUP('10หลักสูตรระยะสั้น'!S24/30,0))))</f>
        <v>0</v>
      </c>
      <c r="T24" s="60">
        <f>IF('10หลักสูตรระยะสั้น'!T24&lt;15,0,IF('10หลักสูตรระยะสั้น'!T24&lt;30,1,IF((MOD('10หลักสูตรระยะสั้น'!T24/30,1))&lt;0.3333,ROUNDDOWN('10หลักสูตรระยะสั้น'!T24/30,0),ROUNDUP('10หลักสูตรระยะสั้น'!T24/30,0))))</f>
        <v>0</v>
      </c>
      <c r="U24" s="60">
        <f>IF('10หลักสูตรระยะสั้น'!U24&lt;15,0,IF('10หลักสูตรระยะสั้น'!U24&lt;30,1,IF((MOD('10หลักสูตรระยะสั้น'!U24/30,1))&lt;0.3333,ROUNDDOWN('10หลักสูตรระยะสั้น'!U24/30,0),ROUNDUP('10หลักสูตรระยะสั้น'!U24/30,0))))</f>
        <v>0</v>
      </c>
      <c r="V24" s="60">
        <f>IF('10หลักสูตรระยะสั้น'!V24&lt;15,0,IF('10หลักสูตรระยะสั้น'!V24&lt;30,1,IF((MOD('10หลักสูตรระยะสั้น'!V24/30,1))&lt;0.3333,ROUNDDOWN('10หลักสูตรระยะสั้น'!V24/30,0),ROUNDUP('10หลักสูตรระยะสั้น'!V24/30,0))))</f>
        <v>0</v>
      </c>
      <c r="W24" s="60">
        <f>IF('10หลักสูตรระยะสั้น'!W24&lt;15,0,IF('10หลักสูตรระยะสั้น'!W24&lt;30,1,IF((MOD('10หลักสูตรระยะสั้น'!W24/30,1))&lt;0.3333,ROUNDDOWN('10หลักสูตรระยะสั้น'!W24/30,0),ROUNDUP('10หลักสูตรระยะสั้น'!W24/30,0))))</f>
        <v>0</v>
      </c>
      <c r="X24" s="60">
        <f>IF('10หลักสูตรระยะสั้น'!X24&lt;15,0,IF('10หลักสูตรระยะสั้น'!X24&lt;30,1,IF((MOD('10หลักสูตรระยะสั้น'!X24/30,1))&lt;0.3333,ROUNDDOWN('10หลักสูตรระยะสั้น'!X24/30,0),ROUNDUP('10หลักสูตรระยะสั้น'!X24/30,0))))</f>
        <v>0</v>
      </c>
      <c r="Y24" s="60">
        <f>IF('10หลักสูตรระยะสั้น'!Y24&lt;15,0,IF('10หลักสูตรระยะสั้น'!Y24&lt;30,1,IF((MOD('10หลักสูตรระยะสั้น'!Y24/30,1))&lt;0.3333,ROUNDDOWN('10หลักสูตรระยะสั้น'!Y24/30,0),ROUNDUP('10หลักสูตรระยะสั้น'!Y24/30,0))))</f>
        <v>0</v>
      </c>
      <c r="Z24" s="60">
        <f>IF('10หลักสูตรระยะสั้น'!Z24&lt;15,0,IF('10หลักสูตรระยะสั้น'!Z24&lt;30,1,IF((MOD('10หลักสูตรระยะสั้น'!Z24/30,1))&lt;0.3333,ROUNDDOWN('10หลักสูตรระยะสั้น'!Z24/30,0),ROUNDUP('10หลักสูตรระยะสั้น'!Z24/30,0))))</f>
        <v>0</v>
      </c>
      <c r="AA24" s="60">
        <f>IF('10หลักสูตรระยะสั้น'!AA24&lt;15,0,IF('10หลักสูตรระยะสั้น'!AA24&lt;30,1,IF((MOD('10หลักสูตรระยะสั้น'!AA24/30,1))&lt;0.3333,ROUNDDOWN('10หลักสูตรระยะสั้น'!AA24/30,0),ROUNDUP('10หลักสูตรระยะสั้น'!AA24/30,0))))</f>
        <v>0</v>
      </c>
      <c r="AB24" s="60">
        <f>IF('10หลักสูตรระยะสั้น'!AB24&lt;15,0,IF('10หลักสูตรระยะสั้น'!AB24&lt;30,1,IF((MOD('10หลักสูตรระยะสั้น'!AB24/30,1))&lt;0.3333,ROUNDDOWN('10หลักสูตรระยะสั้น'!AB24/30,0),ROUNDUP('10หลักสูตรระยะสั้น'!AB24/30,0))))</f>
        <v>0</v>
      </c>
      <c r="AC24" s="60">
        <f>IF('10หลักสูตรระยะสั้น'!AC24&lt;15,0,IF('10หลักสูตรระยะสั้น'!AC24&lt;30,1,IF((MOD('10หลักสูตรระยะสั้น'!AC24/30,1))&lt;0.3333,ROUNDDOWN('10หลักสูตรระยะสั้น'!AC24/30,0),ROUNDUP('10หลักสูตรระยะสั้น'!AC24/30,0))))</f>
        <v>0</v>
      </c>
      <c r="AD24" s="5">
        <f t="shared" si="0"/>
        <v>0</v>
      </c>
      <c r="AE24" s="5">
        <f t="shared" si="1"/>
        <v>0</v>
      </c>
    </row>
    <row r="25" spans="2:31" x14ac:dyDescent="0.55000000000000004">
      <c r="B25" s="5">
        <v>21</v>
      </c>
      <c r="C25" s="5">
        <f>'10หลักสูตรระยะสั้น'!C25</f>
        <v>0</v>
      </c>
      <c r="D25" s="5">
        <f>'10หลักสูตรระยะสั้น'!D25</f>
        <v>0</v>
      </c>
      <c r="E25" s="60">
        <f>IF('10หลักสูตรระยะสั้น'!E25&lt;15,0,IF('10หลักสูตรระยะสั้น'!E25&lt;30,1,IF((MOD('10หลักสูตรระยะสั้น'!E25/30,1))&lt;0.3333,ROUNDDOWN('10หลักสูตรระยะสั้น'!E25/30,0),ROUNDUP('10หลักสูตรระยะสั้น'!E25/30,0))))</f>
        <v>0</v>
      </c>
      <c r="F25" s="60">
        <f>IF('10หลักสูตรระยะสั้น'!F25&lt;15,0,IF('10หลักสูตรระยะสั้น'!F25&lt;30,1,IF((MOD('10หลักสูตรระยะสั้น'!F25/30,1))&lt;0.3333,ROUNDDOWN('10หลักสูตรระยะสั้น'!F25/30,0),ROUNDUP('10หลักสูตรระยะสั้น'!F25/30,0))))</f>
        <v>0</v>
      </c>
      <c r="G25" s="60">
        <f>IF('10หลักสูตรระยะสั้น'!G25&lt;15,0,IF('10หลักสูตรระยะสั้น'!G25&lt;30,1,IF((MOD('10หลักสูตรระยะสั้น'!G25/30,1))&lt;0.3333,ROUNDDOWN('10หลักสูตรระยะสั้น'!G25/30,0),ROUNDUP('10หลักสูตรระยะสั้น'!G25/30,0))))</f>
        <v>0</v>
      </c>
      <c r="H25" s="60">
        <f>IF('10หลักสูตรระยะสั้น'!H25&lt;15,0,IF('10หลักสูตรระยะสั้น'!H25&lt;30,1,IF((MOD('10หลักสูตรระยะสั้น'!H25/30,1))&lt;0.3333,ROUNDDOWN('10หลักสูตรระยะสั้น'!H25/30,0),ROUNDUP('10หลักสูตรระยะสั้น'!H25/30,0))))</f>
        <v>0</v>
      </c>
      <c r="I25" s="60">
        <f>IF('10หลักสูตรระยะสั้น'!I25&lt;15,0,IF('10หลักสูตรระยะสั้น'!I25&lt;30,1,IF((MOD('10หลักสูตรระยะสั้น'!I25/30,1))&lt;0.3333,ROUNDDOWN('10หลักสูตรระยะสั้น'!I25/30,0),ROUNDUP('10หลักสูตรระยะสั้น'!I25/30,0))))</f>
        <v>0</v>
      </c>
      <c r="J25" s="60">
        <f>IF('10หลักสูตรระยะสั้น'!J25&lt;15,0,IF('10หลักสูตรระยะสั้น'!J25&lt;30,1,IF((MOD('10หลักสูตรระยะสั้น'!J25/30,1))&lt;0.3333,ROUNDDOWN('10หลักสูตรระยะสั้น'!J25/30,0),ROUNDUP('10หลักสูตรระยะสั้น'!J25/30,0))))</f>
        <v>0</v>
      </c>
      <c r="K25" s="60">
        <f>IF('10หลักสูตรระยะสั้น'!K25&lt;15,0,IF('10หลักสูตรระยะสั้น'!K25&lt;30,1,IF((MOD('10หลักสูตรระยะสั้น'!K25/30,1))&lt;0.3333,ROUNDDOWN('10หลักสูตรระยะสั้น'!K25/30,0),ROUNDUP('10หลักสูตรระยะสั้น'!K25/30,0))))</f>
        <v>0</v>
      </c>
      <c r="L25" s="60">
        <f>IF('10หลักสูตรระยะสั้น'!L25&lt;15,0,IF('10หลักสูตรระยะสั้น'!L25&lt;30,1,IF((MOD('10หลักสูตรระยะสั้น'!L25/30,1))&lt;0.3333,ROUNDDOWN('10หลักสูตรระยะสั้น'!L25/30,0),ROUNDUP('10หลักสูตรระยะสั้น'!L25/30,0))))</f>
        <v>0</v>
      </c>
      <c r="M25" s="60">
        <f>IF('10หลักสูตรระยะสั้น'!M25&lt;15,0,IF('10หลักสูตรระยะสั้น'!M25&lt;30,1,IF((MOD('10หลักสูตรระยะสั้น'!M25/30,1))&lt;0.3333,ROUNDDOWN('10หลักสูตรระยะสั้น'!M25/30,0),ROUNDUP('10หลักสูตรระยะสั้น'!M25/30,0))))</f>
        <v>0</v>
      </c>
      <c r="N25" s="60">
        <f>IF('10หลักสูตรระยะสั้น'!N25&lt;15,0,IF('10หลักสูตรระยะสั้น'!N25&lt;30,1,IF((MOD('10หลักสูตรระยะสั้น'!N25/30,1))&lt;0.3333,ROUNDDOWN('10หลักสูตรระยะสั้น'!N25/30,0),ROUNDUP('10หลักสูตรระยะสั้น'!N25/30,0))))</f>
        <v>0</v>
      </c>
      <c r="O25" s="60">
        <f>IF('10หลักสูตรระยะสั้น'!O25&lt;15,0,IF('10หลักสูตรระยะสั้น'!O25&lt;30,1,IF((MOD('10หลักสูตรระยะสั้น'!O25/30,1))&lt;0.3333,ROUNDDOWN('10หลักสูตรระยะสั้น'!O25/30,0),ROUNDUP('10หลักสูตรระยะสั้น'!O25/30,0))))</f>
        <v>0</v>
      </c>
      <c r="P25" s="60">
        <f>IF('10หลักสูตรระยะสั้น'!P25&lt;15,0,IF('10หลักสูตรระยะสั้น'!P25&lt;30,1,IF((MOD('10หลักสูตรระยะสั้น'!P25/30,1))&lt;0.3333,ROUNDDOWN('10หลักสูตรระยะสั้น'!P25/30,0),ROUNDUP('10หลักสูตรระยะสั้น'!P25/30,0))))</f>
        <v>0</v>
      </c>
      <c r="Q25" s="60">
        <f>IF('10หลักสูตรระยะสั้น'!Q25&lt;15,0,IF('10หลักสูตรระยะสั้น'!Q25&lt;30,1,IF((MOD('10หลักสูตรระยะสั้น'!Q25/30,1))&lt;0.3333,ROUNDDOWN('10หลักสูตรระยะสั้น'!Q25/30,0),ROUNDUP('10หลักสูตรระยะสั้น'!Q25/30,0))))</f>
        <v>0</v>
      </c>
      <c r="R25" s="60">
        <f>IF('10หลักสูตรระยะสั้น'!R25&lt;15,0,IF('10หลักสูตรระยะสั้น'!R25&lt;30,1,IF((MOD('10หลักสูตรระยะสั้น'!R25/30,1))&lt;0.3333,ROUNDDOWN('10หลักสูตรระยะสั้น'!R25/30,0),ROUNDUP('10หลักสูตรระยะสั้น'!R25/30,0))))</f>
        <v>0</v>
      </c>
      <c r="S25" s="60">
        <f>IF('10หลักสูตรระยะสั้น'!S25&lt;15,0,IF('10หลักสูตรระยะสั้น'!S25&lt;30,1,IF((MOD('10หลักสูตรระยะสั้น'!S25/30,1))&lt;0.3333,ROUNDDOWN('10หลักสูตรระยะสั้น'!S25/30,0),ROUNDUP('10หลักสูตรระยะสั้น'!S25/30,0))))</f>
        <v>0</v>
      </c>
      <c r="T25" s="60">
        <f>IF('10หลักสูตรระยะสั้น'!T25&lt;15,0,IF('10หลักสูตรระยะสั้น'!T25&lt;30,1,IF((MOD('10หลักสูตรระยะสั้น'!T25/30,1))&lt;0.3333,ROUNDDOWN('10หลักสูตรระยะสั้น'!T25/30,0),ROUNDUP('10หลักสูตรระยะสั้น'!T25/30,0))))</f>
        <v>0</v>
      </c>
      <c r="U25" s="60">
        <f>IF('10หลักสูตรระยะสั้น'!U25&lt;15,0,IF('10หลักสูตรระยะสั้น'!U25&lt;30,1,IF((MOD('10หลักสูตรระยะสั้น'!U25/30,1))&lt;0.3333,ROUNDDOWN('10หลักสูตรระยะสั้น'!U25/30,0),ROUNDUP('10หลักสูตรระยะสั้น'!U25/30,0))))</f>
        <v>0</v>
      </c>
      <c r="V25" s="60">
        <f>IF('10หลักสูตรระยะสั้น'!V25&lt;15,0,IF('10หลักสูตรระยะสั้น'!V25&lt;30,1,IF((MOD('10หลักสูตรระยะสั้น'!V25/30,1))&lt;0.3333,ROUNDDOWN('10หลักสูตรระยะสั้น'!V25/30,0),ROUNDUP('10หลักสูตรระยะสั้น'!V25/30,0))))</f>
        <v>0</v>
      </c>
      <c r="W25" s="60">
        <f>IF('10หลักสูตรระยะสั้น'!W25&lt;15,0,IF('10หลักสูตรระยะสั้น'!W25&lt;30,1,IF((MOD('10หลักสูตรระยะสั้น'!W25/30,1))&lt;0.3333,ROUNDDOWN('10หลักสูตรระยะสั้น'!W25/30,0),ROUNDUP('10หลักสูตรระยะสั้น'!W25/30,0))))</f>
        <v>0</v>
      </c>
      <c r="X25" s="60">
        <f>IF('10หลักสูตรระยะสั้น'!X25&lt;15,0,IF('10หลักสูตรระยะสั้น'!X25&lt;30,1,IF((MOD('10หลักสูตรระยะสั้น'!X25/30,1))&lt;0.3333,ROUNDDOWN('10หลักสูตรระยะสั้น'!X25/30,0),ROUNDUP('10หลักสูตรระยะสั้น'!X25/30,0))))</f>
        <v>0</v>
      </c>
      <c r="Y25" s="60">
        <f>IF('10หลักสูตรระยะสั้น'!Y25&lt;15,0,IF('10หลักสูตรระยะสั้น'!Y25&lt;30,1,IF((MOD('10หลักสูตรระยะสั้น'!Y25/30,1))&lt;0.3333,ROUNDDOWN('10หลักสูตรระยะสั้น'!Y25/30,0),ROUNDUP('10หลักสูตรระยะสั้น'!Y25/30,0))))</f>
        <v>0</v>
      </c>
      <c r="Z25" s="60">
        <f>IF('10หลักสูตรระยะสั้น'!Z25&lt;15,0,IF('10หลักสูตรระยะสั้น'!Z25&lt;30,1,IF((MOD('10หลักสูตรระยะสั้น'!Z25/30,1))&lt;0.3333,ROUNDDOWN('10หลักสูตรระยะสั้น'!Z25/30,0),ROUNDUP('10หลักสูตรระยะสั้น'!Z25/30,0))))</f>
        <v>0</v>
      </c>
      <c r="AA25" s="60">
        <f>IF('10หลักสูตรระยะสั้น'!AA25&lt;15,0,IF('10หลักสูตรระยะสั้น'!AA25&lt;30,1,IF((MOD('10หลักสูตรระยะสั้น'!AA25/30,1))&lt;0.3333,ROUNDDOWN('10หลักสูตรระยะสั้น'!AA25/30,0),ROUNDUP('10หลักสูตรระยะสั้น'!AA25/30,0))))</f>
        <v>0</v>
      </c>
      <c r="AB25" s="60">
        <f>IF('10หลักสูตรระยะสั้น'!AB25&lt;15,0,IF('10หลักสูตรระยะสั้น'!AB25&lt;30,1,IF((MOD('10หลักสูตรระยะสั้น'!AB25/30,1))&lt;0.3333,ROUNDDOWN('10หลักสูตรระยะสั้น'!AB25/30,0),ROUNDUP('10หลักสูตรระยะสั้น'!AB25/30,0))))</f>
        <v>0</v>
      </c>
      <c r="AC25" s="60">
        <f>IF('10หลักสูตรระยะสั้น'!AC25&lt;15,0,IF('10หลักสูตรระยะสั้น'!AC25&lt;30,1,IF((MOD('10หลักสูตรระยะสั้น'!AC25/30,1))&lt;0.3333,ROUNDDOWN('10หลักสูตรระยะสั้น'!AC25/30,0),ROUNDUP('10หลักสูตรระยะสั้น'!AC25/30,0))))</f>
        <v>0</v>
      </c>
      <c r="AD25" s="5">
        <f t="shared" si="0"/>
        <v>0</v>
      </c>
      <c r="AE25" s="5">
        <f t="shared" si="1"/>
        <v>0</v>
      </c>
    </row>
    <row r="26" spans="2:31" x14ac:dyDescent="0.55000000000000004">
      <c r="B26" s="5">
        <v>22</v>
      </c>
      <c r="C26" s="5">
        <f>'10หลักสูตรระยะสั้น'!C26</f>
        <v>0</v>
      </c>
      <c r="D26" s="5">
        <f>'10หลักสูตรระยะสั้น'!D26</f>
        <v>0</v>
      </c>
      <c r="E26" s="60">
        <f>IF('10หลักสูตรระยะสั้น'!E26&lt;15,0,IF('10หลักสูตรระยะสั้น'!E26&lt;30,1,IF((MOD('10หลักสูตรระยะสั้น'!E26/30,1))&lt;0.3333,ROUNDDOWN('10หลักสูตรระยะสั้น'!E26/30,0),ROUNDUP('10หลักสูตรระยะสั้น'!E26/30,0))))</f>
        <v>0</v>
      </c>
      <c r="F26" s="60">
        <f>IF('10หลักสูตรระยะสั้น'!F26&lt;15,0,IF('10หลักสูตรระยะสั้น'!F26&lt;30,1,IF((MOD('10หลักสูตรระยะสั้น'!F26/30,1))&lt;0.3333,ROUNDDOWN('10หลักสูตรระยะสั้น'!F26/30,0),ROUNDUP('10หลักสูตรระยะสั้น'!F26/30,0))))</f>
        <v>0</v>
      </c>
      <c r="G26" s="60">
        <f>IF('10หลักสูตรระยะสั้น'!G26&lt;15,0,IF('10หลักสูตรระยะสั้น'!G26&lt;30,1,IF((MOD('10หลักสูตรระยะสั้น'!G26/30,1))&lt;0.3333,ROUNDDOWN('10หลักสูตรระยะสั้น'!G26/30,0),ROUNDUP('10หลักสูตรระยะสั้น'!G26/30,0))))</f>
        <v>0</v>
      </c>
      <c r="H26" s="60">
        <f>IF('10หลักสูตรระยะสั้น'!H26&lt;15,0,IF('10หลักสูตรระยะสั้น'!H26&lt;30,1,IF((MOD('10หลักสูตรระยะสั้น'!H26/30,1))&lt;0.3333,ROUNDDOWN('10หลักสูตรระยะสั้น'!H26/30,0),ROUNDUP('10หลักสูตรระยะสั้น'!H26/30,0))))</f>
        <v>0</v>
      </c>
      <c r="I26" s="60">
        <f>IF('10หลักสูตรระยะสั้น'!I26&lt;15,0,IF('10หลักสูตรระยะสั้น'!I26&lt;30,1,IF((MOD('10หลักสูตรระยะสั้น'!I26/30,1))&lt;0.3333,ROUNDDOWN('10หลักสูตรระยะสั้น'!I26/30,0),ROUNDUP('10หลักสูตรระยะสั้น'!I26/30,0))))</f>
        <v>0</v>
      </c>
      <c r="J26" s="60">
        <f>IF('10หลักสูตรระยะสั้น'!J26&lt;15,0,IF('10หลักสูตรระยะสั้น'!J26&lt;30,1,IF((MOD('10หลักสูตรระยะสั้น'!J26/30,1))&lt;0.3333,ROUNDDOWN('10หลักสูตรระยะสั้น'!J26/30,0),ROUNDUP('10หลักสูตรระยะสั้น'!J26/30,0))))</f>
        <v>0</v>
      </c>
      <c r="K26" s="60">
        <f>IF('10หลักสูตรระยะสั้น'!K26&lt;15,0,IF('10หลักสูตรระยะสั้น'!K26&lt;30,1,IF((MOD('10หลักสูตรระยะสั้น'!K26/30,1))&lt;0.3333,ROUNDDOWN('10หลักสูตรระยะสั้น'!K26/30,0),ROUNDUP('10หลักสูตรระยะสั้น'!K26/30,0))))</f>
        <v>0</v>
      </c>
      <c r="L26" s="60">
        <f>IF('10หลักสูตรระยะสั้น'!L26&lt;15,0,IF('10หลักสูตรระยะสั้น'!L26&lt;30,1,IF((MOD('10หลักสูตรระยะสั้น'!L26/30,1))&lt;0.3333,ROUNDDOWN('10หลักสูตรระยะสั้น'!L26/30,0),ROUNDUP('10หลักสูตรระยะสั้น'!L26/30,0))))</f>
        <v>0</v>
      </c>
      <c r="M26" s="60">
        <f>IF('10หลักสูตรระยะสั้น'!M26&lt;15,0,IF('10หลักสูตรระยะสั้น'!M26&lt;30,1,IF((MOD('10หลักสูตรระยะสั้น'!M26/30,1))&lt;0.3333,ROUNDDOWN('10หลักสูตรระยะสั้น'!M26/30,0),ROUNDUP('10หลักสูตรระยะสั้น'!M26/30,0))))</f>
        <v>0</v>
      </c>
      <c r="N26" s="60">
        <f>IF('10หลักสูตรระยะสั้น'!N26&lt;15,0,IF('10หลักสูตรระยะสั้น'!N26&lt;30,1,IF((MOD('10หลักสูตรระยะสั้น'!N26/30,1))&lt;0.3333,ROUNDDOWN('10หลักสูตรระยะสั้น'!N26/30,0),ROUNDUP('10หลักสูตรระยะสั้น'!N26/30,0))))</f>
        <v>0</v>
      </c>
      <c r="O26" s="60">
        <f>IF('10หลักสูตรระยะสั้น'!O26&lt;15,0,IF('10หลักสูตรระยะสั้น'!O26&lt;30,1,IF((MOD('10หลักสูตรระยะสั้น'!O26/30,1))&lt;0.3333,ROUNDDOWN('10หลักสูตรระยะสั้น'!O26/30,0),ROUNDUP('10หลักสูตรระยะสั้น'!O26/30,0))))</f>
        <v>0</v>
      </c>
      <c r="P26" s="60">
        <f>IF('10หลักสูตรระยะสั้น'!P26&lt;15,0,IF('10หลักสูตรระยะสั้น'!P26&lt;30,1,IF((MOD('10หลักสูตรระยะสั้น'!P26/30,1))&lt;0.3333,ROUNDDOWN('10หลักสูตรระยะสั้น'!P26/30,0),ROUNDUP('10หลักสูตรระยะสั้น'!P26/30,0))))</f>
        <v>0</v>
      </c>
      <c r="Q26" s="60">
        <f>IF('10หลักสูตรระยะสั้น'!Q26&lt;15,0,IF('10หลักสูตรระยะสั้น'!Q26&lt;30,1,IF((MOD('10หลักสูตรระยะสั้น'!Q26/30,1))&lt;0.3333,ROUNDDOWN('10หลักสูตรระยะสั้น'!Q26/30,0),ROUNDUP('10หลักสูตรระยะสั้น'!Q26/30,0))))</f>
        <v>0</v>
      </c>
      <c r="R26" s="60">
        <f>IF('10หลักสูตรระยะสั้น'!R26&lt;15,0,IF('10หลักสูตรระยะสั้น'!R26&lt;30,1,IF((MOD('10หลักสูตรระยะสั้น'!R26/30,1))&lt;0.3333,ROUNDDOWN('10หลักสูตรระยะสั้น'!R26/30,0),ROUNDUP('10หลักสูตรระยะสั้น'!R26/30,0))))</f>
        <v>0</v>
      </c>
      <c r="S26" s="60">
        <f>IF('10หลักสูตรระยะสั้น'!S26&lt;15,0,IF('10หลักสูตรระยะสั้น'!S26&lt;30,1,IF((MOD('10หลักสูตรระยะสั้น'!S26/30,1))&lt;0.3333,ROUNDDOWN('10หลักสูตรระยะสั้น'!S26/30,0),ROUNDUP('10หลักสูตรระยะสั้น'!S26/30,0))))</f>
        <v>0</v>
      </c>
      <c r="T26" s="60">
        <f>IF('10หลักสูตรระยะสั้น'!T26&lt;15,0,IF('10หลักสูตรระยะสั้น'!T26&lt;30,1,IF((MOD('10หลักสูตรระยะสั้น'!T26/30,1))&lt;0.3333,ROUNDDOWN('10หลักสูตรระยะสั้น'!T26/30,0),ROUNDUP('10หลักสูตรระยะสั้น'!T26/30,0))))</f>
        <v>0</v>
      </c>
      <c r="U26" s="60">
        <f>IF('10หลักสูตรระยะสั้น'!U26&lt;15,0,IF('10หลักสูตรระยะสั้น'!U26&lt;30,1,IF((MOD('10หลักสูตรระยะสั้น'!U26/30,1))&lt;0.3333,ROUNDDOWN('10หลักสูตรระยะสั้น'!U26/30,0),ROUNDUP('10หลักสูตรระยะสั้น'!U26/30,0))))</f>
        <v>0</v>
      </c>
      <c r="V26" s="60">
        <f>IF('10หลักสูตรระยะสั้น'!V26&lt;15,0,IF('10หลักสูตรระยะสั้น'!V26&lt;30,1,IF((MOD('10หลักสูตรระยะสั้น'!V26/30,1))&lt;0.3333,ROUNDDOWN('10หลักสูตรระยะสั้น'!V26/30,0),ROUNDUP('10หลักสูตรระยะสั้น'!V26/30,0))))</f>
        <v>0</v>
      </c>
      <c r="W26" s="60">
        <f>IF('10หลักสูตรระยะสั้น'!W26&lt;15,0,IF('10หลักสูตรระยะสั้น'!W26&lt;30,1,IF((MOD('10หลักสูตรระยะสั้น'!W26/30,1))&lt;0.3333,ROUNDDOWN('10หลักสูตรระยะสั้น'!W26/30,0),ROUNDUP('10หลักสูตรระยะสั้น'!W26/30,0))))</f>
        <v>0</v>
      </c>
      <c r="X26" s="60">
        <f>IF('10หลักสูตรระยะสั้น'!X26&lt;15,0,IF('10หลักสูตรระยะสั้น'!X26&lt;30,1,IF((MOD('10หลักสูตรระยะสั้น'!X26/30,1))&lt;0.3333,ROUNDDOWN('10หลักสูตรระยะสั้น'!X26/30,0),ROUNDUP('10หลักสูตรระยะสั้น'!X26/30,0))))</f>
        <v>0</v>
      </c>
      <c r="Y26" s="60">
        <f>IF('10หลักสูตรระยะสั้น'!Y26&lt;15,0,IF('10หลักสูตรระยะสั้น'!Y26&lt;30,1,IF((MOD('10หลักสูตรระยะสั้น'!Y26/30,1))&lt;0.3333,ROUNDDOWN('10หลักสูตรระยะสั้น'!Y26/30,0),ROUNDUP('10หลักสูตรระยะสั้น'!Y26/30,0))))</f>
        <v>0</v>
      </c>
      <c r="Z26" s="60">
        <f>IF('10หลักสูตรระยะสั้น'!Z26&lt;15,0,IF('10หลักสูตรระยะสั้น'!Z26&lt;30,1,IF((MOD('10หลักสูตรระยะสั้น'!Z26/30,1))&lt;0.3333,ROUNDDOWN('10หลักสูตรระยะสั้น'!Z26/30,0),ROUNDUP('10หลักสูตรระยะสั้น'!Z26/30,0))))</f>
        <v>0</v>
      </c>
      <c r="AA26" s="60">
        <f>IF('10หลักสูตรระยะสั้น'!AA26&lt;15,0,IF('10หลักสูตรระยะสั้น'!AA26&lt;30,1,IF((MOD('10หลักสูตรระยะสั้น'!AA26/30,1))&lt;0.3333,ROUNDDOWN('10หลักสูตรระยะสั้น'!AA26/30,0),ROUNDUP('10หลักสูตรระยะสั้น'!AA26/30,0))))</f>
        <v>0</v>
      </c>
      <c r="AB26" s="60">
        <f>IF('10หลักสูตรระยะสั้น'!AB26&lt;15,0,IF('10หลักสูตรระยะสั้น'!AB26&lt;30,1,IF((MOD('10หลักสูตรระยะสั้น'!AB26/30,1))&lt;0.3333,ROUNDDOWN('10หลักสูตรระยะสั้น'!AB26/30,0),ROUNDUP('10หลักสูตรระยะสั้น'!AB26/30,0))))</f>
        <v>0</v>
      </c>
      <c r="AC26" s="60">
        <f>IF('10หลักสูตรระยะสั้น'!AC26&lt;15,0,IF('10หลักสูตรระยะสั้น'!AC26&lt;30,1,IF((MOD('10หลักสูตรระยะสั้น'!AC26/30,1))&lt;0.3333,ROUNDDOWN('10หลักสูตรระยะสั้น'!AC26/30,0),ROUNDUP('10หลักสูตรระยะสั้น'!AC26/30,0))))</f>
        <v>0</v>
      </c>
      <c r="AD26" s="5">
        <f t="shared" si="0"/>
        <v>0</v>
      </c>
      <c r="AE26" s="5">
        <f t="shared" si="1"/>
        <v>0</v>
      </c>
    </row>
    <row r="27" spans="2:31" x14ac:dyDescent="0.55000000000000004">
      <c r="B27" s="5">
        <v>23</v>
      </c>
      <c r="C27" s="5">
        <f>'10หลักสูตรระยะสั้น'!C27</f>
        <v>0</v>
      </c>
      <c r="D27" s="5">
        <f>'10หลักสูตรระยะสั้น'!D27</f>
        <v>0</v>
      </c>
      <c r="E27" s="60">
        <f>IF('10หลักสูตรระยะสั้น'!E27&lt;15,0,IF('10หลักสูตรระยะสั้น'!E27&lt;30,1,IF((MOD('10หลักสูตรระยะสั้น'!E27/30,1))&lt;0.3333,ROUNDDOWN('10หลักสูตรระยะสั้น'!E27/30,0),ROUNDUP('10หลักสูตรระยะสั้น'!E27/30,0))))</f>
        <v>0</v>
      </c>
      <c r="F27" s="60">
        <f>IF('10หลักสูตรระยะสั้น'!F27&lt;15,0,IF('10หลักสูตรระยะสั้น'!F27&lt;30,1,IF((MOD('10หลักสูตรระยะสั้น'!F27/30,1))&lt;0.3333,ROUNDDOWN('10หลักสูตรระยะสั้น'!F27/30,0),ROUNDUP('10หลักสูตรระยะสั้น'!F27/30,0))))</f>
        <v>0</v>
      </c>
      <c r="G27" s="60">
        <f>IF('10หลักสูตรระยะสั้น'!G27&lt;15,0,IF('10หลักสูตรระยะสั้น'!G27&lt;30,1,IF((MOD('10หลักสูตรระยะสั้น'!G27/30,1))&lt;0.3333,ROUNDDOWN('10หลักสูตรระยะสั้น'!G27/30,0),ROUNDUP('10หลักสูตรระยะสั้น'!G27/30,0))))</f>
        <v>0</v>
      </c>
      <c r="H27" s="60">
        <f>IF('10หลักสูตรระยะสั้น'!H27&lt;15,0,IF('10หลักสูตรระยะสั้น'!H27&lt;30,1,IF((MOD('10หลักสูตรระยะสั้น'!H27/30,1))&lt;0.3333,ROUNDDOWN('10หลักสูตรระยะสั้น'!H27/30,0),ROUNDUP('10หลักสูตรระยะสั้น'!H27/30,0))))</f>
        <v>0</v>
      </c>
      <c r="I27" s="60">
        <f>IF('10หลักสูตรระยะสั้น'!I27&lt;15,0,IF('10หลักสูตรระยะสั้น'!I27&lt;30,1,IF((MOD('10หลักสูตรระยะสั้น'!I27/30,1))&lt;0.3333,ROUNDDOWN('10หลักสูตรระยะสั้น'!I27/30,0),ROUNDUP('10หลักสูตรระยะสั้น'!I27/30,0))))</f>
        <v>0</v>
      </c>
      <c r="J27" s="60">
        <f>IF('10หลักสูตรระยะสั้น'!J27&lt;15,0,IF('10หลักสูตรระยะสั้น'!J27&lt;30,1,IF((MOD('10หลักสูตรระยะสั้น'!J27/30,1))&lt;0.3333,ROUNDDOWN('10หลักสูตรระยะสั้น'!J27/30,0),ROUNDUP('10หลักสูตรระยะสั้น'!J27/30,0))))</f>
        <v>0</v>
      </c>
      <c r="K27" s="60">
        <f>IF('10หลักสูตรระยะสั้น'!K27&lt;15,0,IF('10หลักสูตรระยะสั้น'!K27&lt;30,1,IF((MOD('10หลักสูตรระยะสั้น'!K27/30,1))&lt;0.3333,ROUNDDOWN('10หลักสูตรระยะสั้น'!K27/30,0),ROUNDUP('10หลักสูตรระยะสั้น'!K27/30,0))))</f>
        <v>0</v>
      </c>
      <c r="L27" s="60">
        <f>IF('10หลักสูตรระยะสั้น'!L27&lt;15,0,IF('10หลักสูตรระยะสั้น'!L27&lt;30,1,IF((MOD('10หลักสูตรระยะสั้น'!L27/30,1))&lt;0.3333,ROUNDDOWN('10หลักสูตรระยะสั้น'!L27/30,0),ROUNDUP('10หลักสูตรระยะสั้น'!L27/30,0))))</f>
        <v>0</v>
      </c>
      <c r="M27" s="60">
        <f>IF('10หลักสูตรระยะสั้น'!M27&lt;15,0,IF('10หลักสูตรระยะสั้น'!M27&lt;30,1,IF((MOD('10หลักสูตรระยะสั้น'!M27/30,1))&lt;0.3333,ROUNDDOWN('10หลักสูตรระยะสั้น'!M27/30,0),ROUNDUP('10หลักสูตรระยะสั้น'!M27/30,0))))</f>
        <v>0</v>
      </c>
      <c r="N27" s="60">
        <f>IF('10หลักสูตรระยะสั้น'!N27&lt;15,0,IF('10หลักสูตรระยะสั้น'!N27&lt;30,1,IF((MOD('10หลักสูตรระยะสั้น'!N27/30,1))&lt;0.3333,ROUNDDOWN('10หลักสูตรระยะสั้น'!N27/30,0),ROUNDUP('10หลักสูตรระยะสั้น'!N27/30,0))))</f>
        <v>0</v>
      </c>
      <c r="O27" s="60">
        <f>IF('10หลักสูตรระยะสั้น'!O27&lt;15,0,IF('10หลักสูตรระยะสั้น'!O27&lt;30,1,IF((MOD('10หลักสูตรระยะสั้น'!O27/30,1))&lt;0.3333,ROUNDDOWN('10หลักสูตรระยะสั้น'!O27/30,0),ROUNDUP('10หลักสูตรระยะสั้น'!O27/30,0))))</f>
        <v>0</v>
      </c>
      <c r="P27" s="60">
        <f>IF('10หลักสูตรระยะสั้น'!P27&lt;15,0,IF('10หลักสูตรระยะสั้น'!P27&lt;30,1,IF((MOD('10หลักสูตรระยะสั้น'!P27/30,1))&lt;0.3333,ROUNDDOWN('10หลักสูตรระยะสั้น'!P27/30,0),ROUNDUP('10หลักสูตรระยะสั้น'!P27/30,0))))</f>
        <v>0</v>
      </c>
      <c r="Q27" s="60">
        <f>IF('10หลักสูตรระยะสั้น'!Q27&lt;15,0,IF('10หลักสูตรระยะสั้น'!Q27&lt;30,1,IF((MOD('10หลักสูตรระยะสั้น'!Q27/30,1))&lt;0.3333,ROUNDDOWN('10หลักสูตรระยะสั้น'!Q27/30,0),ROUNDUP('10หลักสูตรระยะสั้น'!Q27/30,0))))</f>
        <v>0</v>
      </c>
      <c r="R27" s="60">
        <f>IF('10หลักสูตรระยะสั้น'!R27&lt;15,0,IF('10หลักสูตรระยะสั้น'!R27&lt;30,1,IF((MOD('10หลักสูตรระยะสั้น'!R27/30,1))&lt;0.3333,ROUNDDOWN('10หลักสูตรระยะสั้น'!R27/30,0),ROUNDUP('10หลักสูตรระยะสั้น'!R27/30,0))))</f>
        <v>0</v>
      </c>
      <c r="S27" s="60">
        <f>IF('10หลักสูตรระยะสั้น'!S27&lt;15,0,IF('10หลักสูตรระยะสั้น'!S27&lt;30,1,IF((MOD('10หลักสูตรระยะสั้น'!S27/30,1))&lt;0.3333,ROUNDDOWN('10หลักสูตรระยะสั้น'!S27/30,0),ROUNDUP('10หลักสูตรระยะสั้น'!S27/30,0))))</f>
        <v>0</v>
      </c>
      <c r="T27" s="60">
        <f>IF('10หลักสูตรระยะสั้น'!T27&lt;15,0,IF('10หลักสูตรระยะสั้น'!T27&lt;30,1,IF((MOD('10หลักสูตรระยะสั้น'!T27/30,1))&lt;0.3333,ROUNDDOWN('10หลักสูตรระยะสั้น'!T27/30,0),ROUNDUP('10หลักสูตรระยะสั้น'!T27/30,0))))</f>
        <v>0</v>
      </c>
      <c r="U27" s="60">
        <f>IF('10หลักสูตรระยะสั้น'!U27&lt;15,0,IF('10หลักสูตรระยะสั้น'!U27&lt;30,1,IF((MOD('10หลักสูตรระยะสั้น'!U27/30,1))&lt;0.3333,ROUNDDOWN('10หลักสูตรระยะสั้น'!U27/30,0),ROUNDUP('10หลักสูตรระยะสั้น'!U27/30,0))))</f>
        <v>0</v>
      </c>
      <c r="V27" s="60">
        <f>IF('10หลักสูตรระยะสั้น'!V27&lt;15,0,IF('10หลักสูตรระยะสั้น'!V27&lt;30,1,IF((MOD('10หลักสูตรระยะสั้น'!V27/30,1))&lt;0.3333,ROUNDDOWN('10หลักสูตรระยะสั้น'!V27/30,0),ROUNDUP('10หลักสูตรระยะสั้น'!V27/30,0))))</f>
        <v>0</v>
      </c>
      <c r="W27" s="60">
        <f>IF('10หลักสูตรระยะสั้น'!W27&lt;15,0,IF('10หลักสูตรระยะสั้น'!W27&lt;30,1,IF((MOD('10หลักสูตรระยะสั้น'!W27/30,1))&lt;0.3333,ROUNDDOWN('10หลักสูตรระยะสั้น'!W27/30,0),ROUNDUP('10หลักสูตรระยะสั้น'!W27/30,0))))</f>
        <v>0</v>
      </c>
      <c r="X27" s="60">
        <f>IF('10หลักสูตรระยะสั้น'!X27&lt;15,0,IF('10หลักสูตรระยะสั้น'!X27&lt;30,1,IF((MOD('10หลักสูตรระยะสั้น'!X27/30,1))&lt;0.3333,ROUNDDOWN('10หลักสูตรระยะสั้น'!X27/30,0),ROUNDUP('10หลักสูตรระยะสั้น'!X27/30,0))))</f>
        <v>0</v>
      </c>
      <c r="Y27" s="60">
        <f>IF('10หลักสูตรระยะสั้น'!Y27&lt;15,0,IF('10หลักสูตรระยะสั้น'!Y27&lt;30,1,IF((MOD('10หลักสูตรระยะสั้น'!Y27/30,1))&lt;0.3333,ROUNDDOWN('10หลักสูตรระยะสั้น'!Y27/30,0),ROUNDUP('10หลักสูตรระยะสั้น'!Y27/30,0))))</f>
        <v>0</v>
      </c>
      <c r="Z27" s="60">
        <f>IF('10หลักสูตรระยะสั้น'!Z27&lt;15,0,IF('10หลักสูตรระยะสั้น'!Z27&lt;30,1,IF((MOD('10หลักสูตรระยะสั้น'!Z27/30,1))&lt;0.3333,ROUNDDOWN('10หลักสูตรระยะสั้น'!Z27/30,0),ROUNDUP('10หลักสูตรระยะสั้น'!Z27/30,0))))</f>
        <v>0</v>
      </c>
      <c r="AA27" s="60">
        <f>IF('10หลักสูตรระยะสั้น'!AA27&lt;15,0,IF('10หลักสูตรระยะสั้น'!AA27&lt;30,1,IF((MOD('10หลักสูตรระยะสั้น'!AA27/30,1))&lt;0.3333,ROUNDDOWN('10หลักสูตรระยะสั้น'!AA27/30,0),ROUNDUP('10หลักสูตรระยะสั้น'!AA27/30,0))))</f>
        <v>0</v>
      </c>
      <c r="AB27" s="60">
        <f>IF('10หลักสูตรระยะสั้น'!AB27&lt;15,0,IF('10หลักสูตรระยะสั้น'!AB27&lt;30,1,IF((MOD('10หลักสูตรระยะสั้น'!AB27/30,1))&lt;0.3333,ROUNDDOWN('10หลักสูตรระยะสั้น'!AB27/30,0),ROUNDUP('10หลักสูตรระยะสั้น'!AB27/30,0))))</f>
        <v>0</v>
      </c>
      <c r="AC27" s="60">
        <f>IF('10หลักสูตรระยะสั้น'!AC27&lt;15,0,IF('10หลักสูตรระยะสั้น'!AC27&lt;30,1,IF((MOD('10หลักสูตรระยะสั้น'!AC27/30,1))&lt;0.3333,ROUNDDOWN('10หลักสูตรระยะสั้น'!AC27/30,0),ROUNDUP('10หลักสูตรระยะสั้น'!AC27/30,0))))</f>
        <v>0</v>
      </c>
      <c r="AD27" s="5">
        <f t="shared" si="0"/>
        <v>0</v>
      </c>
      <c r="AE27" s="5">
        <f t="shared" si="1"/>
        <v>0</v>
      </c>
    </row>
    <row r="28" spans="2:31" x14ac:dyDescent="0.55000000000000004">
      <c r="B28" s="5">
        <v>24</v>
      </c>
      <c r="C28" s="5">
        <f>'10หลักสูตรระยะสั้น'!C28</f>
        <v>0</v>
      </c>
      <c r="D28" s="5">
        <f>'10หลักสูตรระยะสั้น'!D28</f>
        <v>0</v>
      </c>
      <c r="E28" s="60">
        <f>IF('10หลักสูตรระยะสั้น'!E28&lt;15,0,IF('10หลักสูตรระยะสั้น'!E28&lt;30,1,IF((MOD('10หลักสูตรระยะสั้น'!E28/30,1))&lt;0.3333,ROUNDDOWN('10หลักสูตรระยะสั้น'!E28/30,0),ROUNDUP('10หลักสูตรระยะสั้น'!E28/30,0))))</f>
        <v>0</v>
      </c>
      <c r="F28" s="60">
        <f>IF('10หลักสูตรระยะสั้น'!F28&lt;15,0,IF('10หลักสูตรระยะสั้น'!F28&lt;30,1,IF((MOD('10หลักสูตรระยะสั้น'!F28/30,1))&lt;0.3333,ROUNDDOWN('10หลักสูตรระยะสั้น'!F28/30,0),ROUNDUP('10หลักสูตรระยะสั้น'!F28/30,0))))</f>
        <v>0</v>
      </c>
      <c r="G28" s="60">
        <f>IF('10หลักสูตรระยะสั้น'!G28&lt;15,0,IF('10หลักสูตรระยะสั้น'!G28&lt;30,1,IF((MOD('10หลักสูตรระยะสั้น'!G28/30,1))&lt;0.3333,ROUNDDOWN('10หลักสูตรระยะสั้น'!G28/30,0),ROUNDUP('10หลักสูตรระยะสั้น'!G28/30,0))))</f>
        <v>0</v>
      </c>
      <c r="H28" s="60">
        <f>IF('10หลักสูตรระยะสั้น'!H28&lt;15,0,IF('10หลักสูตรระยะสั้น'!H28&lt;30,1,IF((MOD('10หลักสูตรระยะสั้น'!H28/30,1))&lt;0.3333,ROUNDDOWN('10หลักสูตรระยะสั้น'!H28/30,0),ROUNDUP('10หลักสูตรระยะสั้น'!H28/30,0))))</f>
        <v>0</v>
      </c>
      <c r="I28" s="60">
        <f>IF('10หลักสูตรระยะสั้น'!I28&lt;15,0,IF('10หลักสูตรระยะสั้น'!I28&lt;30,1,IF((MOD('10หลักสูตรระยะสั้น'!I28/30,1))&lt;0.3333,ROUNDDOWN('10หลักสูตรระยะสั้น'!I28/30,0),ROUNDUP('10หลักสูตรระยะสั้น'!I28/30,0))))</f>
        <v>0</v>
      </c>
      <c r="J28" s="60">
        <f>IF('10หลักสูตรระยะสั้น'!J28&lt;15,0,IF('10หลักสูตรระยะสั้น'!J28&lt;30,1,IF((MOD('10หลักสูตรระยะสั้น'!J28/30,1))&lt;0.3333,ROUNDDOWN('10หลักสูตรระยะสั้น'!J28/30,0),ROUNDUP('10หลักสูตรระยะสั้น'!J28/30,0))))</f>
        <v>0</v>
      </c>
      <c r="K28" s="60">
        <f>IF('10หลักสูตรระยะสั้น'!K28&lt;15,0,IF('10หลักสูตรระยะสั้น'!K28&lt;30,1,IF((MOD('10หลักสูตรระยะสั้น'!K28/30,1))&lt;0.3333,ROUNDDOWN('10หลักสูตรระยะสั้น'!K28/30,0),ROUNDUP('10หลักสูตรระยะสั้น'!K28/30,0))))</f>
        <v>0</v>
      </c>
      <c r="L28" s="60">
        <f>IF('10หลักสูตรระยะสั้น'!L28&lt;15,0,IF('10หลักสูตรระยะสั้น'!L28&lt;30,1,IF((MOD('10หลักสูตรระยะสั้น'!L28/30,1))&lt;0.3333,ROUNDDOWN('10หลักสูตรระยะสั้น'!L28/30,0),ROUNDUP('10หลักสูตรระยะสั้น'!L28/30,0))))</f>
        <v>0</v>
      </c>
      <c r="M28" s="60">
        <f>IF('10หลักสูตรระยะสั้น'!M28&lt;15,0,IF('10หลักสูตรระยะสั้น'!M28&lt;30,1,IF((MOD('10หลักสูตรระยะสั้น'!M28/30,1))&lt;0.3333,ROUNDDOWN('10หลักสูตรระยะสั้น'!M28/30,0),ROUNDUP('10หลักสูตรระยะสั้น'!M28/30,0))))</f>
        <v>0</v>
      </c>
      <c r="N28" s="60">
        <f>IF('10หลักสูตรระยะสั้น'!N28&lt;15,0,IF('10หลักสูตรระยะสั้น'!N28&lt;30,1,IF((MOD('10หลักสูตรระยะสั้น'!N28/30,1))&lt;0.3333,ROUNDDOWN('10หลักสูตรระยะสั้น'!N28/30,0),ROUNDUP('10หลักสูตรระยะสั้น'!N28/30,0))))</f>
        <v>0</v>
      </c>
      <c r="O28" s="60">
        <f>IF('10หลักสูตรระยะสั้น'!O28&lt;15,0,IF('10หลักสูตรระยะสั้น'!O28&lt;30,1,IF((MOD('10หลักสูตรระยะสั้น'!O28/30,1))&lt;0.3333,ROUNDDOWN('10หลักสูตรระยะสั้น'!O28/30,0),ROUNDUP('10หลักสูตรระยะสั้น'!O28/30,0))))</f>
        <v>0</v>
      </c>
      <c r="P28" s="60">
        <f>IF('10หลักสูตรระยะสั้น'!P28&lt;15,0,IF('10หลักสูตรระยะสั้น'!P28&lt;30,1,IF((MOD('10หลักสูตรระยะสั้น'!P28/30,1))&lt;0.3333,ROUNDDOWN('10หลักสูตรระยะสั้น'!P28/30,0),ROUNDUP('10หลักสูตรระยะสั้น'!P28/30,0))))</f>
        <v>0</v>
      </c>
      <c r="Q28" s="60">
        <f>IF('10หลักสูตรระยะสั้น'!Q28&lt;15,0,IF('10หลักสูตรระยะสั้น'!Q28&lt;30,1,IF((MOD('10หลักสูตรระยะสั้น'!Q28/30,1))&lt;0.3333,ROUNDDOWN('10หลักสูตรระยะสั้น'!Q28/30,0),ROUNDUP('10หลักสูตรระยะสั้น'!Q28/30,0))))</f>
        <v>0</v>
      </c>
      <c r="R28" s="60">
        <f>IF('10หลักสูตรระยะสั้น'!R28&lt;15,0,IF('10หลักสูตรระยะสั้น'!R28&lt;30,1,IF((MOD('10หลักสูตรระยะสั้น'!R28/30,1))&lt;0.3333,ROUNDDOWN('10หลักสูตรระยะสั้น'!R28/30,0),ROUNDUP('10หลักสูตรระยะสั้น'!R28/30,0))))</f>
        <v>0</v>
      </c>
      <c r="S28" s="60">
        <f>IF('10หลักสูตรระยะสั้น'!S28&lt;15,0,IF('10หลักสูตรระยะสั้น'!S28&lt;30,1,IF((MOD('10หลักสูตรระยะสั้น'!S28/30,1))&lt;0.3333,ROUNDDOWN('10หลักสูตรระยะสั้น'!S28/30,0),ROUNDUP('10หลักสูตรระยะสั้น'!S28/30,0))))</f>
        <v>0</v>
      </c>
      <c r="T28" s="60">
        <f>IF('10หลักสูตรระยะสั้น'!T28&lt;15,0,IF('10หลักสูตรระยะสั้น'!T28&lt;30,1,IF((MOD('10หลักสูตรระยะสั้น'!T28/30,1))&lt;0.3333,ROUNDDOWN('10หลักสูตรระยะสั้น'!T28/30,0),ROUNDUP('10หลักสูตรระยะสั้น'!T28/30,0))))</f>
        <v>0</v>
      </c>
      <c r="U28" s="60">
        <f>IF('10หลักสูตรระยะสั้น'!U28&lt;15,0,IF('10หลักสูตรระยะสั้น'!U28&lt;30,1,IF((MOD('10หลักสูตรระยะสั้น'!U28/30,1))&lt;0.3333,ROUNDDOWN('10หลักสูตรระยะสั้น'!U28/30,0),ROUNDUP('10หลักสูตรระยะสั้น'!U28/30,0))))</f>
        <v>0</v>
      </c>
      <c r="V28" s="60">
        <f>IF('10หลักสูตรระยะสั้น'!V28&lt;15,0,IF('10หลักสูตรระยะสั้น'!V28&lt;30,1,IF((MOD('10หลักสูตรระยะสั้น'!V28/30,1))&lt;0.3333,ROUNDDOWN('10หลักสูตรระยะสั้น'!V28/30,0),ROUNDUP('10หลักสูตรระยะสั้น'!V28/30,0))))</f>
        <v>0</v>
      </c>
      <c r="W28" s="60">
        <f>IF('10หลักสูตรระยะสั้น'!W28&lt;15,0,IF('10หลักสูตรระยะสั้น'!W28&lt;30,1,IF((MOD('10หลักสูตรระยะสั้น'!W28/30,1))&lt;0.3333,ROUNDDOWN('10หลักสูตรระยะสั้น'!W28/30,0),ROUNDUP('10หลักสูตรระยะสั้น'!W28/30,0))))</f>
        <v>0</v>
      </c>
      <c r="X28" s="60">
        <f>IF('10หลักสูตรระยะสั้น'!X28&lt;15,0,IF('10หลักสูตรระยะสั้น'!X28&lt;30,1,IF((MOD('10หลักสูตรระยะสั้น'!X28/30,1))&lt;0.3333,ROUNDDOWN('10หลักสูตรระยะสั้น'!X28/30,0),ROUNDUP('10หลักสูตรระยะสั้น'!X28/30,0))))</f>
        <v>0</v>
      </c>
      <c r="Y28" s="60">
        <f>IF('10หลักสูตรระยะสั้น'!Y28&lt;15,0,IF('10หลักสูตรระยะสั้น'!Y28&lt;30,1,IF((MOD('10หลักสูตรระยะสั้น'!Y28/30,1))&lt;0.3333,ROUNDDOWN('10หลักสูตรระยะสั้น'!Y28/30,0),ROUNDUP('10หลักสูตรระยะสั้น'!Y28/30,0))))</f>
        <v>0</v>
      </c>
      <c r="Z28" s="60">
        <f>IF('10หลักสูตรระยะสั้น'!Z28&lt;15,0,IF('10หลักสูตรระยะสั้น'!Z28&lt;30,1,IF((MOD('10หลักสูตรระยะสั้น'!Z28/30,1))&lt;0.3333,ROUNDDOWN('10หลักสูตรระยะสั้น'!Z28/30,0),ROUNDUP('10หลักสูตรระยะสั้น'!Z28/30,0))))</f>
        <v>0</v>
      </c>
      <c r="AA28" s="60">
        <f>IF('10หลักสูตรระยะสั้น'!AA28&lt;15,0,IF('10หลักสูตรระยะสั้น'!AA28&lt;30,1,IF((MOD('10หลักสูตรระยะสั้น'!AA28/30,1))&lt;0.3333,ROUNDDOWN('10หลักสูตรระยะสั้น'!AA28/30,0),ROUNDUP('10หลักสูตรระยะสั้น'!AA28/30,0))))</f>
        <v>0</v>
      </c>
      <c r="AB28" s="60">
        <f>IF('10หลักสูตรระยะสั้น'!AB28&lt;15,0,IF('10หลักสูตรระยะสั้น'!AB28&lt;30,1,IF((MOD('10หลักสูตรระยะสั้น'!AB28/30,1))&lt;0.3333,ROUNDDOWN('10หลักสูตรระยะสั้น'!AB28/30,0),ROUNDUP('10หลักสูตรระยะสั้น'!AB28/30,0))))</f>
        <v>0</v>
      </c>
      <c r="AC28" s="60">
        <f>IF('10หลักสูตรระยะสั้น'!AC28&lt;15,0,IF('10หลักสูตรระยะสั้น'!AC28&lt;30,1,IF((MOD('10หลักสูตรระยะสั้น'!AC28/30,1))&lt;0.3333,ROUNDDOWN('10หลักสูตรระยะสั้น'!AC28/30,0),ROUNDUP('10หลักสูตรระยะสั้น'!AC28/30,0))))</f>
        <v>0</v>
      </c>
      <c r="AD28" s="5">
        <f t="shared" si="0"/>
        <v>0</v>
      </c>
      <c r="AE28" s="5">
        <f t="shared" si="1"/>
        <v>0</v>
      </c>
    </row>
    <row r="29" spans="2:31" x14ac:dyDescent="0.55000000000000004">
      <c r="B29" s="5">
        <v>25</v>
      </c>
      <c r="C29" s="5">
        <f>'10หลักสูตรระยะสั้น'!C29</f>
        <v>0</v>
      </c>
      <c r="D29" s="5">
        <f>'10หลักสูตรระยะสั้น'!D29</f>
        <v>0</v>
      </c>
      <c r="E29" s="60">
        <f>IF('10หลักสูตรระยะสั้น'!E29&lt;15,0,IF('10หลักสูตรระยะสั้น'!E29&lt;30,1,IF((MOD('10หลักสูตรระยะสั้น'!E29/30,1))&lt;0.3333,ROUNDDOWN('10หลักสูตรระยะสั้น'!E29/30,0),ROUNDUP('10หลักสูตรระยะสั้น'!E29/30,0))))</f>
        <v>0</v>
      </c>
      <c r="F29" s="60">
        <f>IF('10หลักสูตรระยะสั้น'!F29&lt;15,0,IF('10หลักสูตรระยะสั้น'!F29&lt;30,1,IF((MOD('10หลักสูตรระยะสั้น'!F29/30,1))&lt;0.3333,ROUNDDOWN('10หลักสูตรระยะสั้น'!F29/30,0),ROUNDUP('10หลักสูตรระยะสั้น'!F29/30,0))))</f>
        <v>0</v>
      </c>
      <c r="G29" s="60">
        <f>IF('10หลักสูตรระยะสั้น'!G29&lt;15,0,IF('10หลักสูตรระยะสั้น'!G29&lt;30,1,IF((MOD('10หลักสูตรระยะสั้น'!G29/30,1))&lt;0.3333,ROUNDDOWN('10หลักสูตรระยะสั้น'!G29/30,0),ROUNDUP('10หลักสูตรระยะสั้น'!G29/30,0))))</f>
        <v>0</v>
      </c>
      <c r="H29" s="60">
        <f>IF('10หลักสูตรระยะสั้น'!H29&lt;15,0,IF('10หลักสูตรระยะสั้น'!H29&lt;30,1,IF((MOD('10หลักสูตรระยะสั้น'!H29/30,1))&lt;0.3333,ROUNDDOWN('10หลักสูตรระยะสั้น'!H29/30,0),ROUNDUP('10หลักสูตรระยะสั้น'!H29/30,0))))</f>
        <v>0</v>
      </c>
      <c r="I29" s="60">
        <f>IF('10หลักสูตรระยะสั้น'!I29&lt;15,0,IF('10หลักสูตรระยะสั้น'!I29&lt;30,1,IF((MOD('10หลักสูตรระยะสั้น'!I29/30,1))&lt;0.3333,ROUNDDOWN('10หลักสูตรระยะสั้น'!I29/30,0),ROUNDUP('10หลักสูตรระยะสั้น'!I29/30,0))))</f>
        <v>0</v>
      </c>
      <c r="J29" s="60">
        <f>IF('10หลักสูตรระยะสั้น'!J29&lt;15,0,IF('10หลักสูตรระยะสั้น'!J29&lt;30,1,IF((MOD('10หลักสูตรระยะสั้น'!J29/30,1))&lt;0.3333,ROUNDDOWN('10หลักสูตรระยะสั้น'!J29/30,0),ROUNDUP('10หลักสูตรระยะสั้น'!J29/30,0))))</f>
        <v>0</v>
      </c>
      <c r="K29" s="60">
        <f>IF('10หลักสูตรระยะสั้น'!K29&lt;15,0,IF('10หลักสูตรระยะสั้น'!K29&lt;30,1,IF((MOD('10หลักสูตรระยะสั้น'!K29/30,1))&lt;0.3333,ROUNDDOWN('10หลักสูตรระยะสั้น'!K29/30,0),ROUNDUP('10หลักสูตรระยะสั้น'!K29/30,0))))</f>
        <v>0</v>
      </c>
      <c r="L29" s="60">
        <f>IF('10หลักสูตรระยะสั้น'!L29&lt;15,0,IF('10หลักสูตรระยะสั้น'!L29&lt;30,1,IF((MOD('10หลักสูตรระยะสั้น'!L29/30,1))&lt;0.3333,ROUNDDOWN('10หลักสูตรระยะสั้น'!L29/30,0),ROUNDUP('10หลักสูตรระยะสั้น'!L29/30,0))))</f>
        <v>0</v>
      </c>
      <c r="M29" s="60">
        <f>IF('10หลักสูตรระยะสั้น'!M29&lt;15,0,IF('10หลักสูตรระยะสั้น'!M29&lt;30,1,IF((MOD('10หลักสูตรระยะสั้น'!M29/30,1))&lt;0.3333,ROUNDDOWN('10หลักสูตรระยะสั้น'!M29/30,0),ROUNDUP('10หลักสูตรระยะสั้น'!M29/30,0))))</f>
        <v>0</v>
      </c>
      <c r="N29" s="60">
        <f>IF('10หลักสูตรระยะสั้น'!N29&lt;15,0,IF('10หลักสูตรระยะสั้น'!N29&lt;30,1,IF((MOD('10หลักสูตรระยะสั้น'!N29/30,1))&lt;0.3333,ROUNDDOWN('10หลักสูตรระยะสั้น'!N29/30,0),ROUNDUP('10หลักสูตรระยะสั้น'!N29/30,0))))</f>
        <v>0</v>
      </c>
      <c r="O29" s="60">
        <f>IF('10หลักสูตรระยะสั้น'!O29&lt;15,0,IF('10หลักสูตรระยะสั้น'!O29&lt;30,1,IF((MOD('10หลักสูตรระยะสั้น'!O29/30,1))&lt;0.3333,ROUNDDOWN('10หลักสูตรระยะสั้น'!O29/30,0),ROUNDUP('10หลักสูตรระยะสั้น'!O29/30,0))))</f>
        <v>0</v>
      </c>
      <c r="P29" s="60">
        <f>IF('10หลักสูตรระยะสั้น'!P29&lt;15,0,IF('10หลักสูตรระยะสั้น'!P29&lt;30,1,IF((MOD('10หลักสูตรระยะสั้น'!P29/30,1))&lt;0.3333,ROUNDDOWN('10หลักสูตรระยะสั้น'!P29/30,0),ROUNDUP('10หลักสูตรระยะสั้น'!P29/30,0))))</f>
        <v>0</v>
      </c>
      <c r="Q29" s="60">
        <f>IF('10หลักสูตรระยะสั้น'!Q29&lt;15,0,IF('10หลักสูตรระยะสั้น'!Q29&lt;30,1,IF((MOD('10หลักสูตรระยะสั้น'!Q29/30,1))&lt;0.3333,ROUNDDOWN('10หลักสูตรระยะสั้น'!Q29/30,0),ROUNDUP('10หลักสูตรระยะสั้น'!Q29/30,0))))</f>
        <v>0</v>
      </c>
      <c r="R29" s="60">
        <f>IF('10หลักสูตรระยะสั้น'!R29&lt;15,0,IF('10หลักสูตรระยะสั้น'!R29&lt;30,1,IF((MOD('10หลักสูตรระยะสั้น'!R29/30,1))&lt;0.3333,ROUNDDOWN('10หลักสูตรระยะสั้น'!R29/30,0),ROUNDUP('10หลักสูตรระยะสั้น'!R29/30,0))))</f>
        <v>0</v>
      </c>
      <c r="S29" s="60">
        <f>IF('10หลักสูตรระยะสั้น'!S29&lt;15,0,IF('10หลักสูตรระยะสั้น'!S29&lt;30,1,IF((MOD('10หลักสูตรระยะสั้น'!S29/30,1))&lt;0.3333,ROUNDDOWN('10หลักสูตรระยะสั้น'!S29/30,0),ROUNDUP('10หลักสูตรระยะสั้น'!S29/30,0))))</f>
        <v>0</v>
      </c>
      <c r="T29" s="60">
        <f>IF('10หลักสูตรระยะสั้น'!T29&lt;15,0,IF('10หลักสูตรระยะสั้น'!T29&lt;30,1,IF((MOD('10หลักสูตรระยะสั้น'!T29/30,1))&lt;0.3333,ROUNDDOWN('10หลักสูตรระยะสั้น'!T29/30,0),ROUNDUP('10หลักสูตรระยะสั้น'!T29/30,0))))</f>
        <v>0</v>
      </c>
      <c r="U29" s="60">
        <f>IF('10หลักสูตรระยะสั้น'!U29&lt;15,0,IF('10หลักสูตรระยะสั้น'!U29&lt;30,1,IF((MOD('10หลักสูตรระยะสั้น'!U29/30,1))&lt;0.3333,ROUNDDOWN('10หลักสูตรระยะสั้น'!U29/30,0),ROUNDUP('10หลักสูตรระยะสั้น'!U29/30,0))))</f>
        <v>0</v>
      </c>
      <c r="V29" s="60">
        <f>IF('10หลักสูตรระยะสั้น'!V29&lt;15,0,IF('10หลักสูตรระยะสั้น'!V29&lt;30,1,IF((MOD('10หลักสูตรระยะสั้น'!V29/30,1))&lt;0.3333,ROUNDDOWN('10หลักสูตรระยะสั้น'!V29/30,0),ROUNDUP('10หลักสูตรระยะสั้น'!V29/30,0))))</f>
        <v>0</v>
      </c>
      <c r="W29" s="60">
        <f>IF('10หลักสูตรระยะสั้น'!W29&lt;15,0,IF('10หลักสูตรระยะสั้น'!W29&lt;30,1,IF((MOD('10หลักสูตรระยะสั้น'!W29/30,1))&lt;0.3333,ROUNDDOWN('10หลักสูตรระยะสั้น'!W29/30,0),ROUNDUP('10หลักสูตรระยะสั้น'!W29/30,0))))</f>
        <v>0</v>
      </c>
      <c r="X29" s="60">
        <f>IF('10หลักสูตรระยะสั้น'!X29&lt;15,0,IF('10หลักสูตรระยะสั้น'!X29&lt;30,1,IF((MOD('10หลักสูตรระยะสั้น'!X29/30,1))&lt;0.3333,ROUNDDOWN('10หลักสูตรระยะสั้น'!X29/30,0),ROUNDUP('10หลักสูตรระยะสั้น'!X29/30,0))))</f>
        <v>0</v>
      </c>
      <c r="Y29" s="60">
        <f>IF('10หลักสูตรระยะสั้น'!Y29&lt;15,0,IF('10หลักสูตรระยะสั้น'!Y29&lt;30,1,IF((MOD('10หลักสูตรระยะสั้น'!Y29/30,1))&lt;0.3333,ROUNDDOWN('10หลักสูตรระยะสั้น'!Y29/30,0),ROUNDUP('10หลักสูตรระยะสั้น'!Y29/30,0))))</f>
        <v>0</v>
      </c>
      <c r="Z29" s="60">
        <f>IF('10หลักสูตรระยะสั้น'!Z29&lt;15,0,IF('10หลักสูตรระยะสั้น'!Z29&lt;30,1,IF((MOD('10หลักสูตรระยะสั้น'!Z29/30,1))&lt;0.3333,ROUNDDOWN('10หลักสูตรระยะสั้น'!Z29/30,0),ROUNDUP('10หลักสูตรระยะสั้น'!Z29/30,0))))</f>
        <v>0</v>
      </c>
      <c r="AA29" s="60">
        <f>IF('10หลักสูตรระยะสั้น'!AA29&lt;15,0,IF('10หลักสูตรระยะสั้น'!AA29&lt;30,1,IF((MOD('10หลักสูตรระยะสั้น'!AA29/30,1))&lt;0.3333,ROUNDDOWN('10หลักสูตรระยะสั้น'!AA29/30,0),ROUNDUP('10หลักสูตรระยะสั้น'!AA29/30,0))))</f>
        <v>0</v>
      </c>
      <c r="AB29" s="60">
        <f>IF('10หลักสูตรระยะสั้น'!AB29&lt;15,0,IF('10หลักสูตรระยะสั้น'!AB29&lt;30,1,IF((MOD('10หลักสูตรระยะสั้น'!AB29/30,1))&lt;0.3333,ROUNDDOWN('10หลักสูตรระยะสั้น'!AB29/30,0),ROUNDUP('10หลักสูตรระยะสั้น'!AB29/30,0))))</f>
        <v>0</v>
      </c>
      <c r="AC29" s="60">
        <f>IF('10หลักสูตรระยะสั้น'!AC29&lt;15,0,IF('10หลักสูตรระยะสั้น'!AC29&lt;30,1,IF((MOD('10หลักสูตรระยะสั้น'!AC29/30,1))&lt;0.3333,ROUNDDOWN('10หลักสูตรระยะสั้น'!AC29/30,0),ROUNDUP('10หลักสูตรระยะสั้น'!AC29/30,0))))</f>
        <v>0</v>
      </c>
      <c r="AD29" s="5">
        <f t="shared" si="0"/>
        <v>0</v>
      </c>
      <c r="AE29" s="5">
        <f t="shared" si="1"/>
        <v>0</v>
      </c>
    </row>
    <row r="30" spans="2:31" x14ac:dyDescent="0.55000000000000004">
      <c r="B30" s="5">
        <v>26</v>
      </c>
      <c r="C30" s="5">
        <f>'10หลักสูตรระยะสั้น'!C30</f>
        <v>0</v>
      </c>
      <c r="D30" s="5">
        <f>'10หลักสูตรระยะสั้น'!D30</f>
        <v>0</v>
      </c>
      <c r="E30" s="60">
        <f>IF('10หลักสูตรระยะสั้น'!E30&lt;15,0,IF('10หลักสูตรระยะสั้น'!E30&lt;30,1,IF((MOD('10หลักสูตรระยะสั้น'!E30/30,1))&lt;0.3333,ROUNDDOWN('10หลักสูตรระยะสั้น'!E30/30,0),ROUNDUP('10หลักสูตรระยะสั้น'!E30/30,0))))</f>
        <v>0</v>
      </c>
      <c r="F30" s="60">
        <f>IF('10หลักสูตรระยะสั้น'!F30&lt;15,0,IF('10หลักสูตรระยะสั้น'!F30&lt;30,1,IF((MOD('10หลักสูตรระยะสั้น'!F30/30,1))&lt;0.3333,ROUNDDOWN('10หลักสูตรระยะสั้น'!F30/30,0),ROUNDUP('10หลักสูตรระยะสั้น'!F30/30,0))))</f>
        <v>0</v>
      </c>
      <c r="G30" s="60">
        <f>IF('10หลักสูตรระยะสั้น'!G30&lt;15,0,IF('10หลักสูตรระยะสั้น'!G30&lt;30,1,IF((MOD('10หลักสูตรระยะสั้น'!G30/30,1))&lt;0.3333,ROUNDDOWN('10หลักสูตรระยะสั้น'!G30/30,0),ROUNDUP('10หลักสูตรระยะสั้น'!G30/30,0))))</f>
        <v>0</v>
      </c>
      <c r="H30" s="60">
        <f>IF('10หลักสูตรระยะสั้น'!H30&lt;15,0,IF('10หลักสูตรระยะสั้น'!H30&lt;30,1,IF((MOD('10หลักสูตรระยะสั้น'!H30/30,1))&lt;0.3333,ROUNDDOWN('10หลักสูตรระยะสั้น'!H30/30,0),ROUNDUP('10หลักสูตรระยะสั้น'!H30/30,0))))</f>
        <v>0</v>
      </c>
      <c r="I30" s="60">
        <f>IF('10หลักสูตรระยะสั้น'!I30&lt;15,0,IF('10หลักสูตรระยะสั้น'!I30&lt;30,1,IF((MOD('10หลักสูตรระยะสั้น'!I30/30,1))&lt;0.3333,ROUNDDOWN('10หลักสูตรระยะสั้น'!I30/30,0),ROUNDUP('10หลักสูตรระยะสั้น'!I30/30,0))))</f>
        <v>0</v>
      </c>
      <c r="J30" s="60">
        <f>IF('10หลักสูตรระยะสั้น'!J30&lt;15,0,IF('10หลักสูตรระยะสั้น'!J30&lt;30,1,IF((MOD('10หลักสูตรระยะสั้น'!J30/30,1))&lt;0.3333,ROUNDDOWN('10หลักสูตรระยะสั้น'!J30/30,0),ROUNDUP('10หลักสูตรระยะสั้น'!J30/30,0))))</f>
        <v>0</v>
      </c>
      <c r="K30" s="60">
        <f>IF('10หลักสูตรระยะสั้น'!K30&lt;15,0,IF('10หลักสูตรระยะสั้น'!K30&lt;30,1,IF((MOD('10หลักสูตรระยะสั้น'!K30/30,1))&lt;0.3333,ROUNDDOWN('10หลักสูตรระยะสั้น'!K30/30,0),ROUNDUP('10หลักสูตรระยะสั้น'!K30/30,0))))</f>
        <v>0</v>
      </c>
      <c r="L30" s="60">
        <f>IF('10หลักสูตรระยะสั้น'!L30&lt;15,0,IF('10หลักสูตรระยะสั้น'!L30&lt;30,1,IF((MOD('10หลักสูตรระยะสั้น'!L30/30,1))&lt;0.3333,ROUNDDOWN('10หลักสูตรระยะสั้น'!L30/30,0),ROUNDUP('10หลักสูตรระยะสั้น'!L30/30,0))))</f>
        <v>0</v>
      </c>
      <c r="M30" s="60">
        <f>IF('10หลักสูตรระยะสั้น'!M30&lt;15,0,IF('10หลักสูตรระยะสั้น'!M30&lt;30,1,IF((MOD('10หลักสูตรระยะสั้น'!M30/30,1))&lt;0.3333,ROUNDDOWN('10หลักสูตรระยะสั้น'!M30/30,0),ROUNDUP('10หลักสูตรระยะสั้น'!M30/30,0))))</f>
        <v>0</v>
      </c>
      <c r="N30" s="60">
        <f>IF('10หลักสูตรระยะสั้น'!N30&lt;15,0,IF('10หลักสูตรระยะสั้น'!N30&lt;30,1,IF((MOD('10หลักสูตรระยะสั้น'!N30/30,1))&lt;0.3333,ROUNDDOWN('10หลักสูตรระยะสั้น'!N30/30,0),ROUNDUP('10หลักสูตรระยะสั้น'!N30/30,0))))</f>
        <v>0</v>
      </c>
      <c r="O30" s="60">
        <f>IF('10หลักสูตรระยะสั้น'!O30&lt;15,0,IF('10หลักสูตรระยะสั้น'!O30&lt;30,1,IF((MOD('10หลักสูตรระยะสั้น'!O30/30,1))&lt;0.3333,ROUNDDOWN('10หลักสูตรระยะสั้น'!O30/30,0),ROUNDUP('10หลักสูตรระยะสั้น'!O30/30,0))))</f>
        <v>0</v>
      </c>
      <c r="P30" s="60">
        <f>IF('10หลักสูตรระยะสั้น'!P30&lt;15,0,IF('10หลักสูตรระยะสั้น'!P30&lt;30,1,IF((MOD('10หลักสูตรระยะสั้น'!P30/30,1))&lt;0.3333,ROUNDDOWN('10หลักสูตรระยะสั้น'!P30/30,0),ROUNDUP('10หลักสูตรระยะสั้น'!P30/30,0))))</f>
        <v>0</v>
      </c>
      <c r="Q30" s="60">
        <f>IF('10หลักสูตรระยะสั้น'!Q30&lt;15,0,IF('10หลักสูตรระยะสั้น'!Q30&lt;30,1,IF((MOD('10หลักสูตรระยะสั้น'!Q30/30,1))&lt;0.3333,ROUNDDOWN('10หลักสูตรระยะสั้น'!Q30/30,0),ROUNDUP('10หลักสูตรระยะสั้น'!Q30/30,0))))</f>
        <v>0</v>
      </c>
      <c r="R30" s="60">
        <f>IF('10หลักสูตรระยะสั้น'!R30&lt;15,0,IF('10หลักสูตรระยะสั้น'!R30&lt;30,1,IF((MOD('10หลักสูตรระยะสั้น'!R30/30,1))&lt;0.3333,ROUNDDOWN('10หลักสูตรระยะสั้น'!R30/30,0),ROUNDUP('10หลักสูตรระยะสั้น'!R30/30,0))))</f>
        <v>0</v>
      </c>
      <c r="S30" s="60">
        <f>IF('10หลักสูตรระยะสั้น'!S30&lt;15,0,IF('10หลักสูตรระยะสั้น'!S30&lt;30,1,IF((MOD('10หลักสูตรระยะสั้น'!S30/30,1))&lt;0.3333,ROUNDDOWN('10หลักสูตรระยะสั้น'!S30/30,0),ROUNDUP('10หลักสูตรระยะสั้น'!S30/30,0))))</f>
        <v>0</v>
      </c>
      <c r="T30" s="60">
        <f>IF('10หลักสูตรระยะสั้น'!T30&lt;15,0,IF('10หลักสูตรระยะสั้น'!T30&lt;30,1,IF((MOD('10หลักสูตรระยะสั้น'!T30/30,1))&lt;0.3333,ROUNDDOWN('10หลักสูตรระยะสั้น'!T30/30,0),ROUNDUP('10หลักสูตรระยะสั้น'!T30/30,0))))</f>
        <v>0</v>
      </c>
      <c r="U30" s="60">
        <f>IF('10หลักสูตรระยะสั้น'!U30&lt;15,0,IF('10หลักสูตรระยะสั้น'!U30&lt;30,1,IF((MOD('10หลักสูตรระยะสั้น'!U30/30,1))&lt;0.3333,ROUNDDOWN('10หลักสูตรระยะสั้น'!U30/30,0),ROUNDUP('10หลักสูตรระยะสั้น'!U30/30,0))))</f>
        <v>0</v>
      </c>
      <c r="V30" s="60">
        <f>IF('10หลักสูตรระยะสั้น'!V30&lt;15,0,IF('10หลักสูตรระยะสั้น'!V30&lt;30,1,IF((MOD('10หลักสูตรระยะสั้น'!V30/30,1))&lt;0.3333,ROUNDDOWN('10หลักสูตรระยะสั้น'!V30/30,0),ROUNDUP('10หลักสูตรระยะสั้น'!V30/30,0))))</f>
        <v>0</v>
      </c>
      <c r="W30" s="60">
        <f>IF('10หลักสูตรระยะสั้น'!W30&lt;15,0,IF('10หลักสูตรระยะสั้น'!W30&lt;30,1,IF((MOD('10หลักสูตรระยะสั้น'!W30/30,1))&lt;0.3333,ROUNDDOWN('10หลักสูตรระยะสั้น'!W30/30,0),ROUNDUP('10หลักสูตรระยะสั้น'!W30/30,0))))</f>
        <v>0</v>
      </c>
      <c r="X30" s="60">
        <f>IF('10หลักสูตรระยะสั้น'!X30&lt;15,0,IF('10หลักสูตรระยะสั้น'!X30&lt;30,1,IF((MOD('10หลักสูตรระยะสั้น'!X30/30,1))&lt;0.3333,ROUNDDOWN('10หลักสูตรระยะสั้น'!X30/30,0),ROUNDUP('10หลักสูตรระยะสั้น'!X30/30,0))))</f>
        <v>0</v>
      </c>
      <c r="Y30" s="60">
        <f>IF('10หลักสูตรระยะสั้น'!Y30&lt;15,0,IF('10หลักสูตรระยะสั้น'!Y30&lt;30,1,IF((MOD('10หลักสูตรระยะสั้น'!Y30/30,1))&lt;0.3333,ROUNDDOWN('10หลักสูตรระยะสั้น'!Y30/30,0),ROUNDUP('10หลักสูตรระยะสั้น'!Y30/30,0))))</f>
        <v>0</v>
      </c>
      <c r="Z30" s="60">
        <f>IF('10หลักสูตรระยะสั้น'!Z30&lt;15,0,IF('10หลักสูตรระยะสั้น'!Z30&lt;30,1,IF((MOD('10หลักสูตรระยะสั้น'!Z30/30,1))&lt;0.3333,ROUNDDOWN('10หลักสูตรระยะสั้น'!Z30/30,0),ROUNDUP('10หลักสูตรระยะสั้น'!Z30/30,0))))</f>
        <v>0</v>
      </c>
      <c r="AA30" s="60">
        <f>IF('10หลักสูตรระยะสั้น'!AA30&lt;15,0,IF('10หลักสูตรระยะสั้น'!AA30&lt;30,1,IF((MOD('10หลักสูตรระยะสั้น'!AA30/30,1))&lt;0.3333,ROUNDDOWN('10หลักสูตรระยะสั้น'!AA30/30,0),ROUNDUP('10หลักสูตรระยะสั้น'!AA30/30,0))))</f>
        <v>0</v>
      </c>
      <c r="AB30" s="60">
        <f>IF('10หลักสูตรระยะสั้น'!AB30&lt;15,0,IF('10หลักสูตรระยะสั้น'!AB30&lt;30,1,IF((MOD('10หลักสูตรระยะสั้น'!AB30/30,1))&lt;0.3333,ROUNDDOWN('10หลักสูตรระยะสั้น'!AB30/30,0),ROUNDUP('10หลักสูตรระยะสั้น'!AB30/30,0))))</f>
        <v>0</v>
      </c>
      <c r="AC30" s="60">
        <f>IF('10หลักสูตรระยะสั้น'!AC30&lt;15,0,IF('10หลักสูตรระยะสั้น'!AC30&lt;30,1,IF((MOD('10หลักสูตรระยะสั้น'!AC30/30,1))&lt;0.3333,ROUNDDOWN('10หลักสูตรระยะสั้น'!AC30/30,0),ROUNDUP('10หลักสูตรระยะสั้น'!AC30/30,0))))</f>
        <v>0</v>
      </c>
      <c r="AD30" s="5">
        <f t="shared" si="0"/>
        <v>0</v>
      </c>
      <c r="AE30" s="5">
        <f t="shared" si="1"/>
        <v>0</v>
      </c>
    </row>
    <row r="31" spans="2:31" x14ac:dyDescent="0.55000000000000004">
      <c r="B31" s="5">
        <v>27</v>
      </c>
      <c r="C31" s="5">
        <f>'10หลักสูตรระยะสั้น'!C31</f>
        <v>0</v>
      </c>
      <c r="D31" s="5">
        <f>'10หลักสูตรระยะสั้น'!D31</f>
        <v>0</v>
      </c>
      <c r="E31" s="60">
        <f>IF('10หลักสูตรระยะสั้น'!E31&lt;15,0,IF('10หลักสูตรระยะสั้น'!E31&lt;30,1,IF((MOD('10หลักสูตรระยะสั้น'!E31/30,1))&lt;0.3333,ROUNDDOWN('10หลักสูตรระยะสั้น'!E31/30,0),ROUNDUP('10หลักสูตรระยะสั้น'!E31/30,0))))</f>
        <v>0</v>
      </c>
      <c r="F31" s="60">
        <f>IF('10หลักสูตรระยะสั้น'!F31&lt;15,0,IF('10หลักสูตรระยะสั้น'!F31&lt;30,1,IF((MOD('10หลักสูตรระยะสั้น'!F31/30,1))&lt;0.3333,ROUNDDOWN('10หลักสูตรระยะสั้น'!F31/30,0),ROUNDUP('10หลักสูตรระยะสั้น'!F31/30,0))))</f>
        <v>0</v>
      </c>
      <c r="G31" s="60">
        <f>IF('10หลักสูตรระยะสั้น'!G31&lt;15,0,IF('10หลักสูตรระยะสั้น'!G31&lt;30,1,IF((MOD('10หลักสูตรระยะสั้น'!G31/30,1))&lt;0.3333,ROUNDDOWN('10หลักสูตรระยะสั้น'!G31/30,0),ROUNDUP('10หลักสูตรระยะสั้น'!G31/30,0))))</f>
        <v>0</v>
      </c>
      <c r="H31" s="60">
        <f>IF('10หลักสูตรระยะสั้น'!H31&lt;15,0,IF('10หลักสูตรระยะสั้น'!H31&lt;30,1,IF((MOD('10หลักสูตรระยะสั้น'!H31/30,1))&lt;0.3333,ROUNDDOWN('10หลักสูตรระยะสั้น'!H31/30,0),ROUNDUP('10หลักสูตรระยะสั้น'!H31/30,0))))</f>
        <v>0</v>
      </c>
      <c r="I31" s="60">
        <f>IF('10หลักสูตรระยะสั้น'!I31&lt;15,0,IF('10หลักสูตรระยะสั้น'!I31&lt;30,1,IF((MOD('10หลักสูตรระยะสั้น'!I31/30,1))&lt;0.3333,ROUNDDOWN('10หลักสูตรระยะสั้น'!I31/30,0),ROUNDUP('10หลักสูตรระยะสั้น'!I31/30,0))))</f>
        <v>0</v>
      </c>
      <c r="J31" s="60">
        <f>IF('10หลักสูตรระยะสั้น'!J31&lt;15,0,IF('10หลักสูตรระยะสั้น'!J31&lt;30,1,IF((MOD('10หลักสูตรระยะสั้น'!J31/30,1))&lt;0.3333,ROUNDDOWN('10หลักสูตรระยะสั้น'!J31/30,0),ROUNDUP('10หลักสูตรระยะสั้น'!J31/30,0))))</f>
        <v>0</v>
      </c>
      <c r="K31" s="60">
        <f>IF('10หลักสูตรระยะสั้น'!K31&lt;15,0,IF('10หลักสูตรระยะสั้น'!K31&lt;30,1,IF((MOD('10หลักสูตรระยะสั้น'!K31/30,1))&lt;0.3333,ROUNDDOWN('10หลักสูตรระยะสั้น'!K31/30,0),ROUNDUP('10หลักสูตรระยะสั้น'!K31/30,0))))</f>
        <v>0</v>
      </c>
      <c r="L31" s="60">
        <f>IF('10หลักสูตรระยะสั้น'!L31&lt;15,0,IF('10หลักสูตรระยะสั้น'!L31&lt;30,1,IF((MOD('10หลักสูตรระยะสั้น'!L31/30,1))&lt;0.3333,ROUNDDOWN('10หลักสูตรระยะสั้น'!L31/30,0),ROUNDUP('10หลักสูตรระยะสั้น'!L31/30,0))))</f>
        <v>0</v>
      </c>
      <c r="M31" s="60">
        <f>IF('10หลักสูตรระยะสั้น'!M31&lt;15,0,IF('10หลักสูตรระยะสั้น'!M31&lt;30,1,IF((MOD('10หลักสูตรระยะสั้น'!M31/30,1))&lt;0.3333,ROUNDDOWN('10หลักสูตรระยะสั้น'!M31/30,0),ROUNDUP('10หลักสูตรระยะสั้น'!M31/30,0))))</f>
        <v>0</v>
      </c>
      <c r="N31" s="60">
        <f>IF('10หลักสูตรระยะสั้น'!N31&lt;15,0,IF('10หลักสูตรระยะสั้น'!N31&lt;30,1,IF((MOD('10หลักสูตรระยะสั้น'!N31/30,1))&lt;0.3333,ROUNDDOWN('10หลักสูตรระยะสั้น'!N31/30,0),ROUNDUP('10หลักสูตรระยะสั้น'!N31/30,0))))</f>
        <v>0</v>
      </c>
      <c r="O31" s="60">
        <f>IF('10หลักสูตรระยะสั้น'!O31&lt;15,0,IF('10หลักสูตรระยะสั้น'!O31&lt;30,1,IF((MOD('10หลักสูตรระยะสั้น'!O31/30,1))&lt;0.3333,ROUNDDOWN('10หลักสูตรระยะสั้น'!O31/30,0),ROUNDUP('10หลักสูตรระยะสั้น'!O31/30,0))))</f>
        <v>0</v>
      </c>
      <c r="P31" s="60">
        <f>IF('10หลักสูตรระยะสั้น'!P31&lt;15,0,IF('10หลักสูตรระยะสั้น'!P31&lt;30,1,IF((MOD('10หลักสูตรระยะสั้น'!P31/30,1))&lt;0.3333,ROUNDDOWN('10หลักสูตรระยะสั้น'!P31/30,0),ROUNDUP('10หลักสูตรระยะสั้น'!P31/30,0))))</f>
        <v>0</v>
      </c>
      <c r="Q31" s="60">
        <f>IF('10หลักสูตรระยะสั้น'!Q31&lt;15,0,IF('10หลักสูตรระยะสั้น'!Q31&lt;30,1,IF((MOD('10หลักสูตรระยะสั้น'!Q31/30,1))&lt;0.3333,ROUNDDOWN('10หลักสูตรระยะสั้น'!Q31/30,0),ROUNDUP('10หลักสูตรระยะสั้น'!Q31/30,0))))</f>
        <v>0</v>
      </c>
      <c r="R31" s="60">
        <f>IF('10หลักสูตรระยะสั้น'!R31&lt;15,0,IF('10หลักสูตรระยะสั้น'!R31&lt;30,1,IF((MOD('10หลักสูตรระยะสั้น'!R31/30,1))&lt;0.3333,ROUNDDOWN('10หลักสูตรระยะสั้น'!R31/30,0),ROUNDUP('10หลักสูตรระยะสั้น'!R31/30,0))))</f>
        <v>0</v>
      </c>
      <c r="S31" s="60">
        <f>IF('10หลักสูตรระยะสั้น'!S31&lt;15,0,IF('10หลักสูตรระยะสั้น'!S31&lt;30,1,IF((MOD('10หลักสูตรระยะสั้น'!S31/30,1))&lt;0.3333,ROUNDDOWN('10หลักสูตรระยะสั้น'!S31/30,0),ROUNDUP('10หลักสูตรระยะสั้น'!S31/30,0))))</f>
        <v>0</v>
      </c>
      <c r="T31" s="60">
        <f>IF('10หลักสูตรระยะสั้น'!T31&lt;15,0,IF('10หลักสูตรระยะสั้น'!T31&lt;30,1,IF((MOD('10หลักสูตรระยะสั้น'!T31/30,1))&lt;0.3333,ROUNDDOWN('10หลักสูตรระยะสั้น'!T31/30,0),ROUNDUP('10หลักสูตรระยะสั้น'!T31/30,0))))</f>
        <v>0</v>
      </c>
      <c r="U31" s="60">
        <f>IF('10หลักสูตรระยะสั้น'!U31&lt;15,0,IF('10หลักสูตรระยะสั้น'!U31&lt;30,1,IF((MOD('10หลักสูตรระยะสั้น'!U31/30,1))&lt;0.3333,ROUNDDOWN('10หลักสูตรระยะสั้น'!U31/30,0),ROUNDUP('10หลักสูตรระยะสั้น'!U31/30,0))))</f>
        <v>0</v>
      </c>
      <c r="V31" s="60">
        <f>IF('10หลักสูตรระยะสั้น'!V31&lt;15,0,IF('10หลักสูตรระยะสั้น'!V31&lt;30,1,IF((MOD('10หลักสูตรระยะสั้น'!V31/30,1))&lt;0.3333,ROUNDDOWN('10หลักสูตรระยะสั้น'!V31/30,0),ROUNDUP('10หลักสูตรระยะสั้น'!V31/30,0))))</f>
        <v>0</v>
      </c>
      <c r="W31" s="60">
        <f>IF('10หลักสูตรระยะสั้น'!W31&lt;15,0,IF('10หลักสูตรระยะสั้น'!W31&lt;30,1,IF((MOD('10หลักสูตรระยะสั้น'!W31/30,1))&lt;0.3333,ROUNDDOWN('10หลักสูตรระยะสั้น'!W31/30,0),ROUNDUP('10หลักสูตรระยะสั้น'!W31/30,0))))</f>
        <v>0</v>
      </c>
      <c r="X31" s="60">
        <f>IF('10หลักสูตรระยะสั้น'!X31&lt;15,0,IF('10หลักสูตรระยะสั้น'!X31&lt;30,1,IF((MOD('10หลักสูตรระยะสั้น'!X31/30,1))&lt;0.3333,ROUNDDOWN('10หลักสูตรระยะสั้น'!X31/30,0),ROUNDUP('10หลักสูตรระยะสั้น'!X31/30,0))))</f>
        <v>0</v>
      </c>
      <c r="Y31" s="60">
        <f>IF('10หลักสูตรระยะสั้น'!Y31&lt;15,0,IF('10หลักสูตรระยะสั้น'!Y31&lt;30,1,IF((MOD('10หลักสูตรระยะสั้น'!Y31/30,1))&lt;0.3333,ROUNDDOWN('10หลักสูตรระยะสั้น'!Y31/30,0),ROUNDUP('10หลักสูตรระยะสั้น'!Y31/30,0))))</f>
        <v>0</v>
      </c>
      <c r="Z31" s="60">
        <f>IF('10หลักสูตรระยะสั้น'!Z31&lt;15,0,IF('10หลักสูตรระยะสั้น'!Z31&lt;30,1,IF((MOD('10หลักสูตรระยะสั้น'!Z31/30,1))&lt;0.3333,ROUNDDOWN('10หลักสูตรระยะสั้น'!Z31/30,0),ROUNDUP('10หลักสูตรระยะสั้น'!Z31/30,0))))</f>
        <v>0</v>
      </c>
      <c r="AA31" s="60">
        <f>IF('10หลักสูตรระยะสั้น'!AA31&lt;15,0,IF('10หลักสูตรระยะสั้น'!AA31&lt;30,1,IF((MOD('10หลักสูตรระยะสั้น'!AA31/30,1))&lt;0.3333,ROUNDDOWN('10หลักสูตรระยะสั้น'!AA31/30,0),ROUNDUP('10หลักสูตรระยะสั้น'!AA31/30,0))))</f>
        <v>0</v>
      </c>
      <c r="AB31" s="60">
        <f>IF('10หลักสูตรระยะสั้น'!AB31&lt;15,0,IF('10หลักสูตรระยะสั้น'!AB31&lt;30,1,IF((MOD('10หลักสูตรระยะสั้น'!AB31/30,1))&lt;0.3333,ROUNDDOWN('10หลักสูตรระยะสั้น'!AB31/30,0),ROUNDUP('10หลักสูตรระยะสั้น'!AB31/30,0))))</f>
        <v>0</v>
      </c>
      <c r="AC31" s="60">
        <f>IF('10หลักสูตรระยะสั้น'!AC31&lt;15,0,IF('10หลักสูตรระยะสั้น'!AC31&lt;30,1,IF((MOD('10หลักสูตรระยะสั้น'!AC31/30,1))&lt;0.3333,ROUNDDOWN('10หลักสูตรระยะสั้น'!AC31/30,0),ROUNDUP('10หลักสูตรระยะสั้น'!AC31/30,0))))</f>
        <v>0</v>
      </c>
      <c r="AD31" s="5">
        <f t="shared" si="0"/>
        <v>0</v>
      </c>
      <c r="AE31" s="5">
        <f t="shared" si="1"/>
        <v>0</v>
      </c>
    </row>
    <row r="32" spans="2:31" x14ac:dyDescent="0.55000000000000004">
      <c r="B32" s="5">
        <v>28</v>
      </c>
      <c r="C32" s="5">
        <f>'10หลักสูตรระยะสั้น'!C32</f>
        <v>0</v>
      </c>
      <c r="D32" s="5">
        <f>'10หลักสูตรระยะสั้น'!D32</f>
        <v>0</v>
      </c>
      <c r="E32" s="60">
        <f>IF('10หลักสูตรระยะสั้น'!E32&lt;15,0,IF('10หลักสูตรระยะสั้น'!E32&lt;30,1,IF((MOD('10หลักสูตรระยะสั้น'!E32/30,1))&lt;0.3333,ROUNDDOWN('10หลักสูตรระยะสั้น'!E32/30,0),ROUNDUP('10หลักสูตรระยะสั้น'!E32/30,0))))</f>
        <v>0</v>
      </c>
      <c r="F32" s="60">
        <f>IF('10หลักสูตรระยะสั้น'!F32&lt;15,0,IF('10หลักสูตรระยะสั้น'!F32&lt;30,1,IF((MOD('10หลักสูตรระยะสั้น'!F32/30,1))&lt;0.3333,ROUNDDOWN('10หลักสูตรระยะสั้น'!F32/30,0),ROUNDUP('10หลักสูตรระยะสั้น'!F32/30,0))))</f>
        <v>0</v>
      </c>
      <c r="G32" s="60">
        <f>IF('10หลักสูตรระยะสั้น'!G32&lt;15,0,IF('10หลักสูตรระยะสั้น'!G32&lt;30,1,IF((MOD('10หลักสูตรระยะสั้น'!G32/30,1))&lt;0.3333,ROUNDDOWN('10หลักสูตรระยะสั้น'!G32/30,0),ROUNDUP('10หลักสูตรระยะสั้น'!G32/30,0))))</f>
        <v>0</v>
      </c>
      <c r="H32" s="60">
        <f>IF('10หลักสูตรระยะสั้น'!H32&lt;15,0,IF('10หลักสูตรระยะสั้น'!H32&lt;30,1,IF((MOD('10หลักสูตรระยะสั้น'!H32/30,1))&lt;0.3333,ROUNDDOWN('10หลักสูตรระยะสั้น'!H32/30,0),ROUNDUP('10หลักสูตรระยะสั้น'!H32/30,0))))</f>
        <v>0</v>
      </c>
      <c r="I32" s="60">
        <f>IF('10หลักสูตรระยะสั้น'!I32&lt;15,0,IF('10หลักสูตรระยะสั้น'!I32&lt;30,1,IF((MOD('10หลักสูตรระยะสั้น'!I32/30,1))&lt;0.3333,ROUNDDOWN('10หลักสูตรระยะสั้น'!I32/30,0),ROUNDUP('10หลักสูตรระยะสั้น'!I32/30,0))))</f>
        <v>0</v>
      </c>
      <c r="J32" s="60">
        <f>IF('10หลักสูตรระยะสั้น'!J32&lt;15,0,IF('10หลักสูตรระยะสั้น'!J32&lt;30,1,IF((MOD('10หลักสูตรระยะสั้น'!J32/30,1))&lt;0.3333,ROUNDDOWN('10หลักสูตรระยะสั้น'!J32/30,0),ROUNDUP('10หลักสูตรระยะสั้น'!J32/30,0))))</f>
        <v>0</v>
      </c>
      <c r="K32" s="60">
        <f>IF('10หลักสูตรระยะสั้น'!K32&lt;15,0,IF('10หลักสูตรระยะสั้น'!K32&lt;30,1,IF((MOD('10หลักสูตรระยะสั้น'!K32/30,1))&lt;0.3333,ROUNDDOWN('10หลักสูตรระยะสั้น'!K32/30,0),ROUNDUP('10หลักสูตรระยะสั้น'!K32/30,0))))</f>
        <v>0</v>
      </c>
      <c r="L32" s="60">
        <f>IF('10หลักสูตรระยะสั้น'!L32&lt;15,0,IF('10หลักสูตรระยะสั้น'!L32&lt;30,1,IF((MOD('10หลักสูตรระยะสั้น'!L32/30,1))&lt;0.3333,ROUNDDOWN('10หลักสูตรระยะสั้น'!L32/30,0),ROUNDUP('10หลักสูตรระยะสั้น'!L32/30,0))))</f>
        <v>0</v>
      </c>
      <c r="M32" s="60">
        <f>IF('10หลักสูตรระยะสั้น'!M32&lt;15,0,IF('10หลักสูตรระยะสั้น'!M32&lt;30,1,IF((MOD('10หลักสูตรระยะสั้น'!M32/30,1))&lt;0.3333,ROUNDDOWN('10หลักสูตรระยะสั้น'!M32/30,0),ROUNDUP('10หลักสูตรระยะสั้น'!M32/30,0))))</f>
        <v>0</v>
      </c>
      <c r="N32" s="60">
        <f>IF('10หลักสูตรระยะสั้น'!N32&lt;15,0,IF('10หลักสูตรระยะสั้น'!N32&lt;30,1,IF((MOD('10หลักสูตรระยะสั้น'!N32/30,1))&lt;0.3333,ROUNDDOWN('10หลักสูตรระยะสั้น'!N32/30,0),ROUNDUP('10หลักสูตรระยะสั้น'!N32/30,0))))</f>
        <v>0</v>
      </c>
      <c r="O32" s="60">
        <f>IF('10หลักสูตรระยะสั้น'!O32&lt;15,0,IF('10หลักสูตรระยะสั้น'!O32&lt;30,1,IF((MOD('10หลักสูตรระยะสั้น'!O32/30,1))&lt;0.3333,ROUNDDOWN('10หลักสูตรระยะสั้น'!O32/30,0),ROUNDUP('10หลักสูตรระยะสั้น'!O32/30,0))))</f>
        <v>0</v>
      </c>
      <c r="P32" s="60">
        <f>IF('10หลักสูตรระยะสั้น'!P32&lt;15,0,IF('10หลักสูตรระยะสั้น'!P32&lt;30,1,IF((MOD('10หลักสูตรระยะสั้น'!P32/30,1))&lt;0.3333,ROUNDDOWN('10หลักสูตรระยะสั้น'!P32/30,0),ROUNDUP('10หลักสูตรระยะสั้น'!P32/30,0))))</f>
        <v>0</v>
      </c>
      <c r="Q32" s="60">
        <f>IF('10หลักสูตรระยะสั้น'!Q32&lt;15,0,IF('10หลักสูตรระยะสั้น'!Q32&lt;30,1,IF((MOD('10หลักสูตรระยะสั้น'!Q32/30,1))&lt;0.3333,ROUNDDOWN('10หลักสูตรระยะสั้น'!Q32/30,0),ROUNDUP('10หลักสูตรระยะสั้น'!Q32/30,0))))</f>
        <v>0</v>
      </c>
      <c r="R32" s="60">
        <f>IF('10หลักสูตรระยะสั้น'!R32&lt;15,0,IF('10หลักสูตรระยะสั้น'!R32&lt;30,1,IF((MOD('10หลักสูตรระยะสั้น'!R32/30,1))&lt;0.3333,ROUNDDOWN('10หลักสูตรระยะสั้น'!R32/30,0),ROUNDUP('10หลักสูตรระยะสั้น'!R32/30,0))))</f>
        <v>0</v>
      </c>
      <c r="S32" s="60">
        <f>IF('10หลักสูตรระยะสั้น'!S32&lt;15,0,IF('10หลักสูตรระยะสั้น'!S32&lt;30,1,IF((MOD('10หลักสูตรระยะสั้น'!S32/30,1))&lt;0.3333,ROUNDDOWN('10หลักสูตรระยะสั้น'!S32/30,0),ROUNDUP('10หลักสูตรระยะสั้น'!S32/30,0))))</f>
        <v>0</v>
      </c>
      <c r="T32" s="60">
        <f>IF('10หลักสูตรระยะสั้น'!T32&lt;15,0,IF('10หลักสูตรระยะสั้น'!T32&lt;30,1,IF((MOD('10หลักสูตรระยะสั้น'!T32/30,1))&lt;0.3333,ROUNDDOWN('10หลักสูตรระยะสั้น'!T32/30,0),ROUNDUP('10หลักสูตรระยะสั้น'!T32/30,0))))</f>
        <v>0</v>
      </c>
      <c r="U32" s="60">
        <f>IF('10หลักสูตรระยะสั้น'!U32&lt;15,0,IF('10หลักสูตรระยะสั้น'!U32&lt;30,1,IF((MOD('10หลักสูตรระยะสั้น'!U32/30,1))&lt;0.3333,ROUNDDOWN('10หลักสูตรระยะสั้น'!U32/30,0),ROUNDUP('10หลักสูตรระยะสั้น'!U32/30,0))))</f>
        <v>0</v>
      </c>
      <c r="V32" s="60">
        <f>IF('10หลักสูตรระยะสั้น'!V32&lt;15,0,IF('10หลักสูตรระยะสั้น'!V32&lt;30,1,IF((MOD('10หลักสูตรระยะสั้น'!V32/30,1))&lt;0.3333,ROUNDDOWN('10หลักสูตรระยะสั้น'!V32/30,0),ROUNDUP('10หลักสูตรระยะสั้น'!V32/30,0))))</f>
        <v>0</v>
      </c>
      <c r="W32" s="60">
        <f>IF('10หลักสูตรระยะสั้น'!W32&lt;15,0,IF('10หลักสูตรระยะสั้น'!W32&lt;30,1,IF((MOD('10หลักสูตรระยะสั้น'!W32/30,1))&lt;0.3333,ROUNDDOWN('10หลักสูตรระยะสั้น'!W32/30,0),ROUNDUP('10หลักสูตรระยะสั้น'!W32/30,0))))</f>
        <v>0</v>
      </c>
      <c r="X32" s="60">
        <f>IF('10หลักสูตรระยะสั้น'!X32&lt;15,0,IF('10หลักสูตรระยะสั้น'!X32&lt;30,1,IF((MOD('10หลักสูตรระยะสั้น'!X32/30,1))&lt;0.3333,ROUNDDOWN('10หลักสูตรระยะสั้น'!X32/30,0),ROUNDUP('10หลักสูตรระยะสั้น'!X32/30,0))))</f>
        <v>0</v>
      </c>
      <c r="Y32" s="60">
        <f>IF('10หลักสูตรระยะสั้น'!Y32&lt;15,0,IF('10หลักสูตรระยะสั้น'!Y32&lt;30,1,IF((MOD('10หลักสูตรระยะสั้น'!Y32/30,1))&lt;0.3333,ROUNDDOWN('10หลักสูตรระยะสั้น'!Y32/30,0),ROUNDUP('10หลักสูตรระยะสั้น'!Y32/30,0))))</f>
        <v>0</v>
      </c>
      <c r="Z32" s="60">
        <f>IF('10หลักสูตรระยะสั้น'!Z32&lt;15,0,IF('10หลักสูตรระยะสั้น'!Z32&lt;30,1,IF((MOD('10หลักสูตรระยะสั้น'!Z32/30,1))&lt;0.3333,ROUNDDOWN('10หลักสูตรระยะสั้น'!Z32/30,0),ROUNDUP('10หลักสูตรระยะสั้น'!Z32/30,0))))</f>
        <v>0</v>
      </c>
      <c r="AA32" s="60">
        <f>IF('10หลักสูตรระยะสั้น'!AA32&lt;15,0,IF('10หลักสูตรระยะสั้น'!AA32&lt;30,1,IF((MOD('10หลักสูตรระยะสั้น'!AA32/30,1))&lt;0.3333,ROUNDDOWN('10หลักสูตรระยะสั้น'!AA32/30,0),ROUNDUP('10หลักสูตรระยะสั้น'!AA32/30,0))))</f>
        <v>0</v>
      </c>
      <c r="AB32" s="60">
        <f>IF('10หลักสูตรระยะสั้น'!AB32&lt;15,0,IF('10หลักสูตรระยะสั้น'!AB32&lt;30,1,IF((MOD('10หลักสูตรระยะสั้น'!AB32/30,1))&lt;0.3333,ROUNDDOWN('10หลักสูตรระยะสั้น'!AB32/30,0),ROUNDUP('10หลักสูตรระยะสั้น'!AB32/30,0))))</f>
        <v>0</v>
      </c>
      <c r="AC32" s="60">
        <f>IF('10หลักสูตรระยะสั้น'!AC32&lt;15,0,IF('10หลักสูตรระยะสั้น'!AC32&lt;30,1,IF((MOD('10หลักสูตรระยะสั้น'!AC32/30,1))&lt;0.3333,ROUNDDOWN('10หลักสูตรระยะสั้น'!AC32/30,0),ROUNDUP('10หลักสูตรระยะสั้น'!AC32/30,0))))</f>
        <v>0</v>
      </c>
      <c r="AD32" s="5">
        <f t="shared" si="0"/>
        <v>0</v>
      </c>
      <c r="AE32" s="5">
        <f t="shared" si="1"/>
        <v>0</v>
      </c>
    </row>
    <row r="33" spans="2:31" x14ac:dyDescent="0.55000000000000004">
      <c r="B33" s="5">
        <v>29</v>
      </c>
      <c r="C33" s="5">
        <f>'10หลักสูตรระยะสั้น'!C33</f>
        <v>0</v>
      </c>
      <c r="D33" s="5">
        <f>'10หลักสูตรระยะสั้น'!D33</f>
        <v>0</v>
      </c>
      <c r="E33" s="60">
        <f>IF('10หลักสูตรระยะสั้น'!E33&lt;15,0,IF('10หลักสูตรระยะสั้น'!E33&lt;30,1,IF((MOD('10หลักสูตรระยะสั้น'!E33/30,1))&lt;0.3333,ROUNDDOWN('10หลักสูตรระยะสั้น'!E33/30,0),ROUNDUP('10หลักสูตรระยะสั้น'!E33/30,0))))</f>
        <v>0</v>
      </c>
      <c r="F33" s="60">
        <f>IF('10หลักสูตรระยะสั้น'!F33&lt;15,0,IF('10หลักสูตรระยะสั้น'!F33&lt;30,1,IF((MOD('10หลักสูตรระยะสั้น'!F33/30,1))&lt;0.3333,ROUNDDOWN('10หลักสูตรระยะสั้น'!F33/30,0),ROUNDUP('10หลักสูตรระยะสั้น'!F33/30,0))))</f>
        <v>0</v>
      </c>
      <c r="G33" s="60">
        <f>IF('10หลักสูตรระยะสั้น'!G33&lt;15,0,IF('10หลักสูตรระยะสั้น'!G33&lt;30,1,IF((MOD('10หลักสูตรระยะสั้น'!G33/30,1))&lt;0.3333,ROUNDDOWN('10หลักสูตรระยะสั้น'!G33/30,0),ROUNDUP('10หลักสูตรระยะสั้น'!G33/30,0))))</f>
        <v>0</v>
      </c>
      <c r="H33" s="60">
        <f>IF('10หลักสูตรระยะสั้น'!H33&lt;15,0,IF('10หลักสูตรระยะสั้น'!H33&lt;30,1,IF((MOD('10หลักสูตรระยะสั้น'!H33/30,1))&lt;0.3333,ROUNDDOWN('10หลักสูตรระยะสั้น'!H33/30,0),ROUNDUP('10หลักสูตรระยะสั้น'!H33/30,0))))</f>
        <v>0</v>
      </c>
      <c r="I33" s="60">
        <f>IF('10หลักสูตรระยะสั้น'!I33&lt;15,0,IF('10หลักสูตรระยะสั้น'!I33&lt;30,1,IF((MOD('10หลักสูตรระยะสั้น'!I33/30,1))&lt;0.3333,ROUNDDOWN('10หลักสูตรระยะสั้น'!I33/30,0),ROUNDUP('10หลักสูตรระยะสั้น'!I33/30,0))))</f>
        <v>0</v>
      </c>
      <c r="J33" s="60">
        <f>IF('10หลักสูตรระยะสั้น'!J33&lt;15,0,IF('10หลักสูตรระยะสั้น'!J33&lt;30,1,IF((MOD('10หลักสูตรระยะสั้น'!J33/30,1))&lt;0.3333,ROUNDDOWN('10หลักสูตรระยะสั้น'!J33/30,0),ROUNDUP('10หลักสูตรระยะสั้น'!J33/30,0))))</f>
        <v>0</v>
      </c>
      <c r="K33" s="60">
        <f>IF('10หลักสูตรระยะสั้น'!K33&lt;15,0,IF('10หลักสูตรระยะสั้น'!K33&lt;30,1,IF((MOD('10หลักสูตรระยะสั้น'!K33/30,1))&lt;0.3333,ROUNDDOWN('10หลักสูตรระยะสั้น'!K33/30,0),ROUNDUP('10หลักสูตรระยะสั้น'!K33/30,0))))</f>
        <v>0</v>
      </c>
      <c r="L33" s="60">
        <f>IF('10หลักสูตรระยะสั้น'!L33&lt;15,0,IF('10หลักสูตรระยะสั้น'!L33&lt;30,1,IF((MOD('10หลักสูตรระยะสั้น'!L33/30,1))&lt;0.3333,ROUNDDOWN('10หลักสูตรระยะสั้น'!L33/30,0),ROUNDUP('10หลักสูตรระยะสั้น'!L33/30,0))))</f>
        <v>0</v>
      </c>
      <c r="M33" s="60">
        <f>IF('10หลักสูตรระยะสั้น'!M33&lt;15,0,IF('10หลักสูตรระยะสั้น'!M33&lt;30,1,IF((MOD('10หลักสูตรระยะสั้น'!M33/30,1))&lt;0.3333,ROUNDDOWN('10หลักสูตรระยะสั้น'!M33/30,0),ROUNDUP('10หลักสูตรระยะสั้น'!M33/30,0))))</f>
        <v>0</v>
      </c>
      <c r="N33" s="60">
        <f>IF('10หลักสูตรระยะสั้น'!N33&lt;15,0,IF('10หลักสูตรระยะสั้น'!N33&lt;30,1,IF((MOD('10หลักสูตรระยะสั้น'!N33/30,1))&lt;0.3333,ROUNDDOWN('10หลักสูตรระยะสั้น'!N33/30,0),ROUNDUP('10หลักสูตรระยะสั้น'!N33/30,0))))</f>
        <v>0</v>
      </c>
      <c r="O33" s="60">
        <f>IF('10หลักสูตรระยะสั้น'!O33&lt;15,0,IF('10หลักสูตรระยะสั้น'!O33&lt;30,1,IF((MOD('10หลักสูตรระยะสั้น'!O33/30,1))&lt;0.3333,ROUNDDOWN('10หลักสูตรระยะสั้น'!O33/30,0),ROUNDUP('10หลักสูตรระยะสั้น'!O33/30,0))))</f>
        <v>0</v>
      </c>
      <c r="P33" s="60">
        <f>IF('10หลักสูตรระยะสั้น'!P33&lt;15,0,IF('10หลักสูตรระยะสั้น'!P33&lt;30,1,IF((MOD('10หลักสูตรระยะสั้น'!P33/30,1))&lt;0.3333,ROUNDDOWN('10หลักสูตรระยะสั้น'!P33/30,0),ROUNDUP('10หลักสูตรระยะสั้น'!P33/30,0))))</f>
        <v>0</v>
      </c>
      <c r="Q33" s="60">
        <f>IF('10หลักสูตรระยะสั้น'!Q33&lt;15,0,IF('10หลักสูตรระยะสั้น'!Q33&lt;30,1,IF((MOD('10หลักสูตรระยะสั้น'!Q33/30,1))&lt;0.3333,ROUNDDOWN('10หลักสูตรระยะสั้น'!Q33/30,0),ROUNDUP('10หลักสูตรระยะสั้น'!Q33/30,0))))</f>
        <v>0</v>
      </c>
      <c r="R33" s="60">
        <f>IF('10หลักสูตรระยะสั้น'!R33&lt;15,0,IF('10หลักสูตรระยะสั้น'!R33&lt;30,1,IF((MOD('10หลักสูตรระยะสั้น'!R33/30,1))&lt;0.3333,ROUNDDOWN('10หลักสูตรระยะสั้น'!R33/30,0),ROUNDUP('10หลักสูตรระยะสั้น'!R33/30,0))))</f>
        <v>0</v>
      </c>
      <c r="S33" s="60">
        <f>IF('10หลักสูตรระยะสั้น'!S33&lt;15,0,IF('10หลักสูตรระยะสั้น'!S33&lt;30,1,IF((MOD('10หลักสูตรระยะสั้น'!S33/30,1))&lt;0.3333,ROUNDDOWN('10หลักสูตรระยะสั้น'!S33/30,0),ROUNDUP('10หลักสูตรระยะสั้น'!S33/30,0))))</f>
        <v>0</v>
      </c>
      <c r="T33" s="60">
        <f>IF('10หลักสูตรระยะสั้น'!T33&lt;15,0,IF('10หลักสูตรระยะสั้น'!T33&lt;30,1,IF((MOD('10หลักสูตรระยะสั้น'!T33/30,1))&lt;0.3333,ROUNDDOWN('10หลักสูตรระยะสั้น'!T33/30,0),ROUNDUP('10หลักสูตรระยะสั้น'!T33/30,0))))</f>
        <v>0</v>
      </c>
      <c r="U33" s="60">
        <f>IF('10หลักสูตรระยะสั้น'!U33&lt;15,0,IF('10หลักสูตรระยะสั้น'!U33&lt;30,1,IF((MOD('10หลักสูตรระยะสั้น'!U33/30,1))&lt;0.3333,ROUNDDOWN('10หลักสูตรระยะสั้น'!U33/30,0),ROUNDUP('10หลักสูตรระยะสั้น'!U33/30,0))))</f>
        <v>0</v>
      </c>
      <c r="V33" s="60">
        <f>IF('10หลักสูตรระยะสั้น'!V33&lt;15,0,IF('10หลักสูตรระยะสั้น'!V33&lt;30,1,IF((MOD('10หลักสูตรระยะสั้น'!V33/30,1))&lt;0.3333,ROUNDDOWN('10หลักสูตรระยะสั้น'!V33/30,0),ROUNDUP('10หลักสูตรระยะสั้น'!V33/30,0))))</f>
        <v>0</v>
      </c>
      <c r="W33" s="60">
        <f>IF('10หลักสูตรระยะสั้น'!W33&lt;15,0,IF('10หลักสูตรระยะสั้น'!W33&lt;30,1,IF((MOD('10หลักสูตรระยะสั้น'!W33/30,1))&lt;0.3333,ROUNDDOWN('10หลักสูตรระยะสั้น'!W33/30,0),ROUNDUP('10หลักสูตรระยะสั้น'!W33/30,0))))</f>
        <v>0</v>
      </c>
      <c r="X33" s="60">
        <f>IF('10หลักสูตรระยะสั้น'!X33&lt;15,0,IF('10หลักสูตรระยะสั้น'!X33&lt;30,1,IF((MOD('10หลักสูตรระยะสั้น'!X33/30,1))&lt;0.3333,ROUNDDOWN('10หลักสูตรระยะสั้น'!X33/30,0),ROUNDUP('10หลักสูตรระยะสั้น'!X33/30,0))))</f>
        <v>0</v>
      </c>
      <c r="Y33" s="60">
        <f>IF('10หลักสูตรระยะสั้น'!Y33&lt;15,0,IF('10หลักสูตรระยะสั้น'!Y33&lt;30,1,IF((MOD('10หลักสูตรระยะสั้น'!Y33/30,1))&lt;0.3333,ROUNDDOWN('10หลักสูตรระยะสั้น'!Y33/30,0),ROUNDUP('10หลักสูตรระยะสั้น'!Y33/30,0))))</f>
        <v>0</v>
      </c>
      <c r="Z33" s="60">
        <f>IF('10หลักสูตรระยะสั้น'!Z33&lt;15,0,IF('10หลักสูตรระยะสั้น'!Z33&lt;30,1,IF((MOD('10หลักสูตรระยะสั้น'!Z33/30,1))&lt;0.3333,ROUNDDOWN('10หลักสูตรระยะสั้น'!Z33/30,0),ROUNDUP('10หลักสูตรระยะสั้น'!Z33/30,0))))</f>
        <v>0</v>
      </c>
      <c r="AA33" s="60">
        <f>IF('10หลักสูตรระยะสั้น'!AA33&lt;15,0,IF('10หลักสูตรระยะสั้น'!AA33&lt;30,1,IF((MOD('10หลักสูตรระยะสั้น'!AA33/30,1))&lt;0.3333,ROUNDDOWN('10หลักสูตรระยะสั้น'!AA33/30,0),ROUNDUP('10หลักสูตรระยะสั้น'!AA33/30,0))))</f>
        <v>0</v>
      </c>
      <c r="AB33" s="60">
        <f>IF('10หลักสูตรระยะสั้น'!AB33&lt;15,0,IF('10หลักสูตรระยะสั้น'!AB33&lt;30,1,IF((MOD('10หลักสูตรระยะสั้น'!AB33/30,1))&lt;0.3333,ROUNDDOWN('10หลักสูตรระยะสั้น'!AB33/30,0),ROUNDUP('10หลักสูตรระยะสั้น'!AB33/30,0))))</f>
        <v>0</v>
      </c>
      <c r="AC33" s="60">
        <f>IF('10หลักสูตรระยะสั้น'!AC33&lt;15,0,IF('10หลักสูตรระยะสั้น'!AC33&lt;30,1,IF((MOD('10หลักสูตรระยะสั้น'!AC33/30,1))&lt;0.3333,ROUNDDOWN('10หลักสูตรระยะสั้น'!AC33/30,0),ROUNDUP('10หลักสูตรระยะสั้น'!AC33/30,0))))</f>
        <v>0</v>
      </c>
      <c r="AD33" s="5">
        <f t="shared" si="0"/>
        <v>0</v>
      </c>
      <c r="AE33" s="5">
        <f t="shared" si="1"/>
        <v>0</v>
      </c>
    </row>
    <row r="34" spans="2:31" x14ac:dyDescent="0.55000000000000004">
      <c r="B34" s="5">
        <v>30</v>
      </c>
      <c r="C34" s="5">
        <f>'10หลักสูตรระยะสั้น'!C34</f>
        <v>0</v>
      </c>
      <c r="D34" s="5">
        <f>'10หลักสูตรระยะสั้น'!D34</f>
        <v>0</v>
      </c>
      <c r="E34" s="60">
        <f>IF('10หลักสูตรระยะสั้น'!E34&lt;15,0,IF('10หลักสูตรระยะสั้น'!E34&lt;30,1,IF((MOD('10หลักสูตรระยะสั้น'!E34/30,1))&lt;0.3333,ROUNDDOWN('10หลักสูตรระยะสั้น'!E34/30,0),ROUNDUP('10หลักสูตรระยะสั้น'!E34/30,0))))</f>
        <v>0</v>
      </c>
      <c r="F34" s="60">
        <f>IF('10หลักสูตรระยะสั้น'!F34&lt;15,0,IF('10หลักสูตรระยะสั้น'!F34&lt;30,1,IF((MOD('10หลักสูตรระยะสั้น'!F34/30,1))&lt;0.3333,ROUNDDOWN('10หลักสูตรระยะสั้น'!F34/30,0),ROUNDUP('10หลักสูตรระยะสั้น'!F34/30,0))))</f>
        <v>0</v>
      </c>
      <c r="G34" s="60">
        <f>IF('10หลักสูตรระยะสั้น'!G34&lt;15,0,IF('10หลักสูตรระยะสั้น'!G34&lt;30,1,IF((MOD('10หลักสูตรระยะสั้น'!G34/30,1))&lt;0.3333,ROUNDDOWN('10หลักสูตรระยะสั้น'!G34/30,0),ROUNDUP('10หลักสูตรระยะสั้น'!G34/30,0))))</f>
        <v>0</v>
      </c>
      <c r="H34" s="60">
        <f>IF('10หลักสูตรระยะสั้น'!H34&lt;15,0,IF('10หลักสูตรระยะสั้น'!H34&lt;30,1,IF((MOD('10หลักสูตรระยะสั้น'!H34/30,1))&lt;0.3333,ROUNDDOWN('10หลักสูตรระยะสั้น'!H34/30,0),ROUNDUP('10หลักสูตรระยะสั้น'!H34/30,0))))</f>
        <v>0</v>
      </c>
      <c r="I34" s="60">
        <f>IF('10หลักสูตรระยะสั้น'!I34&lt;15,0,IF('10หลักสูตรระยะสั้น'!I34&lt;30,1,IF((MOD('10หลักสูตรระยะสั้น'!I34/30,1))&lt;0.3333,ROUNDDOWN('10หลักสูตรระยะสั้น'!I34/30,0),ROUNDUP('10หลักสูตรระยะสั้น'!I34/30,0))))</f>
        <v>0</v>
      </c>
      <c r="J34" s="60">
        <f>IF('10หลักสูตรระยะสั้น'!J34&lt;15,0,IF('10หลักสูตรระยะสั้น'!J34&lt;30,1,IF((MOD('10หลักสูตรระยะสั้น'!J34/30,1))&lt;0.3333,ROUNDDOWN('10หลักสูตรระยะสั้น'!J34/30,0),ROUNDUP('10หลักสูตรระยะสั้น'!J34/30,0))))</f>
        <v>0</v>
      </c>
      <c r="K34" s="60">
        <f>IF('10หลักสูตรระยะสั้น'!K34&lt;15,0,IF('10หลักสูตรระยะสั้น'!K34&lt;30,1,IF((MOD('10หลักสูตรระยะสั้น'!K34/30,1))&lt;0.3333,ROUNDDOWN('10หลักสูตรระยะสั้น'!K34/30,0),ROUNDUP('10หลักสูตรระยะสั้น'!K34/30,0))))</f>
        <v>0</v>
      </c>
      <c r="L34" s="60">
        <f>IF('10หลักสูตรระยะสั้น'!L34&lt;15,0,IF('10หลักสูตรระยะสั้น'!L34&lt;30,1,IF((MOD('10หลักสูตรระยะสั้น'!L34/30,1))&lt;0.3333,ROUNDDOWN('10หลักสูตรระยะสั้น'!L34/30,0),ROUNDUP('10หลักสูตรระยะสั้น'!L34/30,0))))</f>
        <v>0</v>
      </c>
      <c r="M34" s="60">
        <f>IF('10หลักสูตรระยะสั้น'!M34&lt;15,0,IF('10หลักสูตรระยะสั้น'!M34&lt;30,1,IF((MOD('10หลักสูตรระยะสั้น'!M34/30,1))&lt;0.3333,ROUNDDOWN('10หลักสูตรระยะสั้น'!M34/30,0),ROUNDUP('10หลักสูตรระยะสั้น'!M34/30,0))))</f>
        <v>0</v>
      </c>
      <c r="N34" s="60">
        <f>IF('10หลักสูตรระยะสั้น'!N34&lt;15,0,IF('10หลักสูตรระยะสั้น'!N34&lt;30,1,IF((MOD('10หลักสูตรระยะสั้น'!N34/30,1))&lt;0.3333,ROUNDDOWN('10หลักสูตรระยะสั้น'!N34/30,0),ROUNDUP('10หลักสูตรระยะสั้น'!N34/30,0))))</f>
        <v>0</v>
      </c>
      <c r="O34" s="60">
        <f>IF('10หลักสูตรระยะสั้น'!O34&lt;15,0,IF('10หลักสูตรระยะสั้น'!O34&lt;30,1,IF((MOD('10หลักสูตรระยะสั้น'!O34/30,1))&lt;0.3333,ROUNDDOWN('10หลักสูตรระยะสั้น'!O34/30,0),ROUNDUP('10หลักสูตรระยะสั้น'!O34/30,0))))</f>
        <v>0</v>
      </c>
      <c r="P34" s="60">
        <f>IF('10หลักสูตรระยะสั้น'!P34&lt;15,0,IF('10หลักสูตรระยะสั้น'!P34&lt;30,1,IF((MOD('10หลักสูตรระยะสั้น'!P34/30,1))&lt;0.3333,ROUNDDOWN('10หลักสูตรระยะสั้น'!P34/30,0),ROUNDUP('10หลักสูตรระยะสั้น'!P34/30,0))))</f>
        <v>0</v>
      </c>
      <c r="Q34" s="60">
        <f>IF('10หลักสูตรระยะสั้น'!Q34&lt;15,0,IF('10หลักสูตรระยะสั้น'!Q34&lt;30,1,IF((MOD('10หลักสูตรระยะสั้น'!Q34/30,1))&lt;0.3333,ROUNDDOWN('10หลักสูตรระยะสั้น'!Q34/30,0),ROUNDUP('10หลักสูตรระยะสั้น'!Q34/30,0))))</f>
        <v>0</v>
      </c>
      <c r="R34" s="60">
        <f>IF('10หลักสูตรระยะสั้น'!R34&lt;15,0,IF('10หลักสูตรระยะสั้น'!R34&lt;30,1,IF((MOD('10หลักสูตรระยะสั้น'!R34/30,1))&lt;0.3333,ROUNDDOWN('10หลักสูตรระยะสั้น'!R34/30,0),ROUNDUP('10หลักสูตรระยะสั้น'!R34/30,0))))</f>
        <v>0</v>
      </c>
      <c r="S34" s="60">
        <f>IF('10หลักสูตรระยะสั้น'!S34&lt;15,0,IF('10หลักสูตรระยะสั้น'!S34&lt;30,1,IF((MOD('10หลักสูตรระยะสั้น'!S34/30,1))&lt;0.3333,ROUNDDOWN('10หลักสูตรระยะสั้น'!S34/30,0),ROUNDUP('10หลักสูตรระยะสั้น'!S34/30,0))))</f>
        <v>0</v>
      </c>
      <c r="T34" s="60">
        <f>IF('10หลักสูตรระยะสั้น'!T34&lt;15,0,IF('10หลักสูตรระยะสั้น'!T34&lt;30,1,IF((MOD('10หลักสูตรระยะสั้น'!T34/30,1))&lt;0.3333,ROUNDDOWN('10หลักสูตรระยะสั้น'!T34/30,0),ROUNDUP('10หลักสูตรระยะสั้น'!T34/30,0))))</f>
        <v>0</v>
      </c>
      <c r="U34" s="60">
        <f>IF('10หลักสูตรระยะสั้น'!U34&lt;15,0,IF('10หลักสูตรระยะสั้น'!U34&lt;30,1,IF((MOD('10หลักสูตรระยะสั้น'!U34/30,1))&lt;0.3333,ROUNDDOWN('10หลักสูตรระยะสั้น'!U34/30,0),ROUNDUP('10หลักสูตรระยะสั้น'!U34/30,0))))</f>
        <v>0</v>
      </c>
      <c r="V34" s="60">
        <f>IF('10หลักสูตรระยะสั้น'!V34&lt;15,0,IF('10หลักสูตรระยะสั้น'!V34&lt;30,1,IF((MOD('10หลักสูตรระยะสั้น'!V34/30,1))&lt;0.3333,ROUNDDOWN('10หลักสูตรระยะสั้น'!V34/30,0),ROUNDUP('10หลักสูตรระยะสั้น'!V34/30,0))))</f>
        <v>0</v>
      </c>
      <c r="W34" s="60">
        <f>IF('10หลักสูตรระยะสั้น'!W34&lt;15,0,IF('10หลักสูตรระยะสั้น'!W34&lt;30,1,IF((MOD('10หลักสูตรระยะสั้น'!W34/30,1))&lt;0.3333,ROUNDDOWN('10หลักสูตรระยะสั้น'!W34/30,0),ROUNDUP('10หลักสูตรระยะสั้น'!W34/30,0))))</f>
        <v>0</v>
      </c>
      <c r="X34" s="60">
        <f>IF('10หลักสูตรระยะสั้น'!X34&lt;15,0,IF('10หลักสูตรระยะสั้น'!X34&lt;30,1,IF((MOD('10หลักสูตรระยะสั้น'!X34/30,1))&lt;0.3333,ROUNDDOWN('10หลักสูตรระยะสั้น'!X34/30,0),ROUNDUP('10หลักสูตรระยะสั้น'!X34/30,0))))</f>
        <v>0</v>
      </c>
      <c r="Y34" s="60">
        <f>IF('10หลักสูตรระยะสั้น'!Y34&lt;15,0,IF('10หลักสูตรระยะสั้น'!Y34&lt;30,1,IF((MOD('10หลักสูตรระยะสั้น'!Y34/30,1))&lt;0.3333,ROUNDDOWN('10หลักสูตรระยะสั้น'!Y34/30,0),ROUNDUP('10หลักสูตรระยะสั้น'!Y34/30,0))))</f>
        <v>0</v>
      </c>
      <c r="Z34" s="60">
        <f>IF('10หลักสูตรระยะสั้น'!Z34&lt;15,0,IF('10หลักสูตรระยะสั้น'!Z34&lt;30,1,IF((MOD('10หลักสูตรระยะสั้น'!Z34/30,1))&lt;0.3333,ROUNDDOWN('10หลักสูตรระยะสั้น'!Z34/30,0),ROUNDUP('10หลักสูตรระยะสั้น'!Z34/30,0))))</f>
        <v>0</v>
      </c>
      <c r="AA34" s="60">
        <f>IF('10หลักสูตรระยะสั้น'!AA34&lt;15,0,IF('10หลักสูตรระยะสั้น'!AA34&lt;30,1,IF((MOD('10หลักสูตรระยะสั้น'!AA34/30,1))&lt;0.3333,ROUNDDOWN('10หลักสูตรระยะสั้น'!AA34/30,0),ROUNDUP('10หลักสูตรระยะสั้น'!AA34/30,0))))</f>
        <v>0</v>
      </c>
      <c r="AB34" s="60">
        <f>IF('10หลักสูตรระยะสั้น'!AB34&lt;15,0,IF('10หลักสูตรระยะสั้น'!AB34&lt;30,1,IF((MOD('10หลักสูตรระยะสั้น'!AB34/30,1))&lt;0.3333,ROUNDDOWN('10หลักสูตรระยะสั้น'!AB34/30,0),ROUNDUP('10หลักสูตรระยะสั้น'!AB34/30,0))))</f>
        <v>0</v>
      </c>
      <c r="AC34" s="60">
        <f>IF('10หลักสูตรระยะสั้น'!AC34&lt;15,0,IF('10หลักสูตรระยะสั้น'!AC34&lt;30,1,IF((MOD('10หลักสูตรระยะสั้น'!AC34/30,1))&lt;0.3333,ROUNDDOWN('10หลักสูตรระยะสั้น'!AC34/30,0),ROUNDUP('10หลักสูตรระยะสั้น'!AC34/30,0))))</f>
        <v>0</v>
      </c>
      <c r="AD34" s="5">
        <f t="shared" si="0"/>
        <v>0</v>
      </c>
      <c r="AE34" s="5">
        <f t="shared" si="1"/>
        <v>0</v>
      </c>
    </row>
    <row r="35" spans="2:31" x14ac:dyDescent="0.55000000000000004">
      <c r="B35" s="5">
        <v>31</v>
      </c>
      <c r="C35" s="5">
        <f>'10หลักสูตรระยะสั้น'!C35</f>
        <v>0</v>
      </c>
      <c r="D35" s="5">
        <f>'10หลักสูตรระยะสั้น'!D35</f>
        <v>0</v>
      </c>
      <c r="E35" s="60">
        <f>IF('10หลักสูตรระยะสั้น'!E35&lt;15,0,IF('10หลักสูตรระยะสั้น'!E35&lt;30,1,IF((MOD('10หลักสูตรระยะสั้น'!E35/30,1))&lt;0.3333,ROUNDDOWN('10หลักสูตรระยะสั้น'!E35/30,0),ROUNDUP('10หลักสูตรระยะสั้น'!E35/30,0))))</f>
        <v>0</v>
      </c>
      <c r="F35" s="60">
        <f>IF('10หลักสูตรระยะสั้น'!F35&lt;15,0,IF('10หลักสูตรระยะสั้น'!F35&lt;30,1,IF((MOD('10หลักสูตรระยะสั้น'!F35/30,1))&lt;0.3333,ROUNDDOWN('10หลักสูตรระยะสั้น'!F35/30,0),ROUNDUP('10หลักสูตรระยะสั้น'!F35/30,0))))</f>
        <v>0</v>
      </c>
      <c r="G35" s="60">
        <f>IF('10หลักสูตรระยะสั้น'!G35&lt;15,0,IF('10หลักสูตรระยะสั้น'!G35&lt;30,1,IF((MOD('10หลักสูตรระยะสั้น'!G35/30,1))&lt;0.3333,ROUNDDOWN('10หลักสูตรระยะสั้น'!G35/30,0),ROUNDUP('10หลักสูตรระยะสั้น'!G35/30,0))))</f>
        <v>0</v>
      </c>
      <c r="H35" s="60">
        <f>IF('10หลักสูตรระยะสั้น'!H35&lt;15,0,IF('10หลักสูตรระยะสั้น'!H35&lt;30,1,IF((MOD('10หลักสูตรระยะสั้น'!H35/30,1))&lt;0.3333,ROUNDDOWN('10หลักสูตรระยะสั้น'!H35/30,0),ROUNDUP('10หลักสูตรระยะสั้น'!H35/30,0))))</f>
        <v>0</v>
      </c>
      <c r="I35" s="60">
        <f>IF('10หลักสูตรระยะสั้น'!I35&lt;15,0,IF('10หลักสูตรระยะสั้น'!I35&lt;30,1,IF((MOD('10หลักสูตรระยะสั้น'!I35/30,1))&lt;0.3333,ROUNDDOWN('10หลักสูตรระยะสั้น'!I35/30,0),ROUNDUP('10หลักสูตรระยะสั้น'!I35/30,0))))</f>
        <v>0</v>
      </c>
      <c r="J35" s="60">
        <f>IF('10หลักสูตรระยะสั้น'!J35&lt;15,0,IF('10หลักสูตรระยะสั้น'!J35&lt;30,1,IF((MOD('10หลักสูตรระยะสั้น'!J35/30,1))&lt;0.3333,ROUNDDOWN('10หลักสูตรระยะสั้น'!J35/30,0),ROUNDUP('10หลักสูตรระยะสั้น'!J35/30,0))))</f>
        <v>0</v>
      </c>
      <c r="K35" s="60">
        <f>IF('10หลักสูตรระยะสั้น'!K35&lt;15,0,IF('10หลักสูตรระยะสั้น'!K35&lt;30,1,IF((MOD('10หลักสูตรระยะสั้น'!K35/30,1))&lt;0.3333,ROUNDDOWN('10หลักสูตรระยะสั้น'!K35/30,0),ROUNDUP('10หลักสูตรระยะสั้น'!K35/30,0))))</f>
        <v>0</v>
      </c>
      <c r="L35" s="60">
        <f>IF('10หลักสูตรระยะสั้น'!L35&lt;15,0,IF('10หลักสูตรระยะสั้น'!L35&lt;30,1,IF((MOD('10หลักสูตรระยะสั้น'!L35/30,1))&lt;0.3333,ROUNDDOWN('10หลักสูตรระยะสั้น'!L35/30,0),ROUNDUP('10หลักสูตรระยะสั้น'!L35/30,0))))</f>
        <v>0</v>
      </c>
      <c r="M35" s="60">
        <f>IF('10หลักสูตรระยะสั้น'!M35&lt;15,0,IF('10หลักสูตรระยะสั้น'!M35&lt;30,1,IF((MOD('10หลักสูตรระยะสั้น'!M35/30,1))&lt;0.3333,ROUNDDOWN('10หลักสูตรระยะสั้น'!M35/30,0),ROUNDUP('10หลักสูตรระยะสั้น'!M35/30,0))))</f>
        <v>0</v>
      </c>
      <c r="N35" s="60">
        <f>IF('10หลักสูตรระยะสั้น'!N35&lt;15,0,IF('10หลักสูตรระยะสั้น'!N35&lt;30,1,IF((MOD('10หลักสูตรระยะสั้น'!N35/30,1))&lt;0.3333,ROUNDDOWN('10หลักสูตรระยะสั้น'!N35/30,0),ROUNDUP('10หลักสูตรระยะสั้น'!N35/30,0))))</f>
        <v>0</v>
      </c>
      <c r="O35" s="60">
        <f>IF('10หลักสูตรระยะสั้น'!O35&lt;15,0,IF('10หลักสูตรระยะสั้น'!O35&lt;30,1,IF((MOD('10หลักสูตรระยะสั้น'!O35/30,1))&lt;0.3333,ROUNDDOWN('10หลักสูตรระยะสั้น'!O35/30,0),ROUNDUP('10หลักสูตรระยะสั้น'!O35/30,0))))</f>
        <v>0</v>
      </c>
      <c r="P35" s="60">
        <f>IF('10หลักสูตรระยะสั้น'!P35&lt;15,0,IF('10หลักสูตรระยะสั้น'!P35&lt;30,1,IF((MOD('10หลักสูตรระยะสั้น'!P35/30,1))&lt;0.3333,ROUNDDOWN('10หลักสูตรระยะสั้น'!P35/30,0),ROUNDUP('10หลักสูตรระยะสั้น'!P35/30,0))))</f>
        <v>0</v>
      </c>
      <c r="Q35" s="60">
        <f>IF('10หลักสูตรระยะสั้น'!Q35&lt;15,0,IF('10หลักสูตรระยะสั้น'!Q35&lt;30,1,IF((MOD('10หลักสูตรระยะสั้น'!Q35/30,1))&lt;0.3333,ROUNDDOWN('10หลักสูตรระยะสั้น'!Q35/30,0),ROUNDUP('10หลักสูตรระยะสั้น'!Q35/30,0))))</f>
        <v>0</v>
      </c>
      <c r="R35" s="60">
        <f>IF('10หลักสูตรระยะสั้น'!R35&lt;15,0,IF('10หลักสูตรระยะสั้น'!R35&lt;30,1,IF((MOD('10หลักสูตรระยะสั้น'!R35/30,1))&lt;0.3333,ROUNDDOWN('10หลักสูตรระยะสั้น'!R35/30,0),ROUNDUP('10หลักสูตรระยะสั้น'!R35/30,0))))</f>
        <v>0</v>
      </c>
      <c r="S35" s="60">
        <f>IF('10หลักสูตรระยะสั้น'!S35&lt;15,0,IF('10หลักสูตรระยะสั้น'!S35&lt;30,1,IF((MOD('10หลักสูตรระยะสั้น'!S35/30,1))&lt;0.3333,ROUNDDOWN('10หลักสูตรระยะสั้น'!S35/30,0),ROUNDUP('10หลักสูตรระยะสั้น'!S35/30,0))))</f>
        <v>0</v>
      </c>
      <c r="T35" s="60">
        <f>IF('10หลักสูตรระยะสั้น'!T35&lt;15,0,IF('10หลักสูตรระยะสั้น'!T35&lt;30,1,IF((MOD('10หลักสูตรระยะสั้น'!T35/30,1))&lt;0.3333,ROUNDDOWN('10หลักสูตรระยะสั้น'!T35/30,0),ROUNDUP('10หลักสูตรระยะสั้น'!T35/30,0))))</f>
        <v>0</v>
      </c>
      <c r="U35" s="60">
        <f>IF('10หลักสูตรระยะสั้น'!U35&lt;15,0,IF('10หลักสูตรระยะสั้น'!U35&lt;30,1,IF((MOD('10หลักสูตรระยะสั้น'!U35/30,1))&lt;0.3333,ROUNDDOWN('10หลักสูตรระยะสั้น'!U35/30,0),ROUNDUP('10หลักสูตรระยะสั้น'!U35/30,0))))</f>
        <v>0</v>
      </c>
      <c r="V35" s="60">
        <f>IF('10หลักสูตรระยะสั้น'!V35&lt;15,0,IF('10หลักสูตรระยะสั้น'!V35&lt;30,1,IF((MOD('10หลักสูตรระยะสั้น'!V35/30,1))&lt;0.3333,ROUNDDOWN('10หลักสูตรระยะสั้น'!V35/30,0),ROUNDUP('10หลักสูตรระยะสั้น'!V35/30,0))))</f>
        <v>0</v>
      </c>
      <c r="W35" s="60">
        <f>IF('10หลักสูตรระยะสั้น'!W35&lt;15,0,IF('10หลักสูตรระยะสั้น'!W35&lt;30,1,IF((MOD('10หลักสูตรระยะสั้น'!W35/30,1))&lt;0.3333,ROUNDDOWN('10หลักสูตรระยะสั้น'!W35/30,0),ROUNDUP('10หลักสูตรระยะสั้น'!W35/30,0))))</f>
        <v>0</v>
      </c>
      <c r="X35" s="60">
        <f>IF('10หลักสูตรระยะสั้น'!X35&lt;15,0,IF('10หลักสูตรระยะสั้น'!X35&lt;30,1,IF((MOD('10หลักสูตรระยะสั้น'!X35/30,1))&lt;0.3333,ROUNDDOWN('10หลักสูตรระยะสั้น'!X35/30,0),ROUNDUP('10หลักสูตรระยะสั้น'!X35/30,0))))</f>
        <v>0</v>
      </c>
      <c r="Y35" s="60">
        <f>IF('10หลักสูตรระยะสั้น'!Y35&lt;15,0,IF('10หลักสูตรระยะสั้น'!Y35&lt;30,1,IF((MOD('10หลักสูตรระยะสั้น'!Y35/30,1))&lt;0.3333,ROUNDDOWN('10หลักสูตรระยะสั้น'!Y35/30,0),ROUNDUP('10หลักสูตรระยะสั้น'!Y35/30,0))))</f>
        <v>0</v>
      </c>
      <c r="Z35" s="60">
        <f>IF('10หลักสูตรระยะสั้น'!Z35&lt;15,0,IF('10หลักสูตรระยะสั้น'!Z35&lt;30,1,IF((MOD('10หลักสูตรระยะสั้น'!Z35/30,1))&lt;0.3333,ROUNDDOWN('10หลักสูตรระยะสั้น'!Z35/30,0),ROUNDUP('10หลักสูตรระยะสั้น'!Z35/30,0))))</f>
        <v>0</v>
      </c>
      <c r="AA35" s="60">
        <f>IF('10หลักสูตรระยะสั้น'!AA35&lt;15,0,IF('10หลักสูตรระยะสั้น'!AA35&lt;30,1,IF((MOD('10หลักสูตรระยะสั้น'!AA35/30,1))&lt;0.3333,ROUNDDOWN('10หลักสูตรระยะสั้น'!AA35/30,0),ROUNDUP('10หลักสูตรระยะสั้น'!AA35/30,0))))</f>
        <v>0</v>
      </c>
      <c r="AB35" s="60">
        <f>IF('10หลักสูตรระยะสั้น'!AB35&lt;15,0,IF('10หลักสูตรระยะสั้น'!AB35&lt;30,1,IF((MOD('10หลักสูตรระยะสั้น'!AB35/30,1))&lt;0.3333,ROUNDDOWN('10หลักสูตรระยะสั้น'!AB35/30,0),ROUNDUP('10หลักสูตรระยะสั้น'!AB35/30,0))))</f>
        <v>0</v>
      </c>
      <c r="AC35" s="60">
        <f>IF('10หลักสูตรระยะสั้น'!AC35&lt;15,0,IF('10หลักสูตรระยะสั้น'!AC35&lt;30,1,IF((MOD('10หลักสูตรระยะสั้น'!AC35/30,1))&lt;0.3333,ROUNDDOWN('10หลักสูตรระยะสั้น'!AC35/30,0),ROUNDUP('10หลักสูตรระยะสั้น'!AC35/30,0))))</f>
        <v>0</v>
      </c>
      <c r="AD35" s="5">
        <f t="shared" si="0"/>
        <v>0</v>
      </c>
      <c r="AE35" s="5">
        <f t="shared" si="1"/>
        <v>0</v>
      </c>
    </row>
    <row r="36" spans="2:31" x14ac:dyDescent="0.55000000000000004">
      <c r="B36" s="5">
        <v>32</v>
      </c>
      <c r="C36" s="5">
        <f>'10หลักสูตรระยะสั้น'!C36</f>
        <v>0</v>
      </c>
      <c r="D36" s="5">
        <f>'10หลักสูตรระยะสั้น'!D36</f>
        <v>0</v>
      </c>
      <c r="E36" s="60">
        <f>IF('10หลักสูตรระยะสั้น'!E36&lt;15,0,IF('10หลักสูตรระยะสั้น'!E36&lt;30,1,IF((MOD('10หลักสูตรระยะสั้น'!E36/30,1))&lt;0.3333,ROUNDDOWN('10หลักสูตรระยะสั้น'!E36/30,0),ROUNDUP('10หลักสูตรระยะสั้น'!E36/30,0))))</f>
        <v>0</v>
      </c>
      <c r="F36" s="60">
        <f>IF('10หลักสูตรระยะสั้น'!F36&lt;15,0,IF('10หลักสูตรระยะสั้น'!F36&lt;30,1,IF((MOD('10หลักสูตรระยะสั้น'!F36/30,1))&lt;0.3333,ROUNDDOWN('10หลักสูตรระยะสั้น'!F36/30,0),ROUNDUP('10หลักสูตรระยะสั้น'!F36/30,0))))</f>
        <v>0</v>
      </c>
      <c r="G36" s="60">
        <f>IF('10หลักสูตรระยะสั้น'!G36&lt;15,0,IF('10หลักสูตรระยะสั้น'!G36&lt;30,1,IF((MOD('10หลักสูตรระยะสั้น'!G36/30,1))&lt;0.3333,ROUNDDOWN('10หลักสูตรระยะสั้น'!G36/30,0),ROUNDUP('10หลักสูตรระยะสั้น'!G36/30,0))))</f>
        <v>0</v>
      </c>
      <c r="H36" s="60">
        <f>IF('10หลักสูตรระยะสั้น'!H36&lt;15,0,IF('10หลักสูตรระยะสั้น'!H36&lt;30,1,IF((MOD('10หลักสูตรระยะสั้น'!H36/30,1))&lt;0.3333,ROUNDDOWN('10หลักสูตรระยะสั้น'!H36/30,0),ROUNDUP('10หลักสูตรระยะสั้น'!H36/30,0))))</f>
        <v>0</v>
      </c>
      <c r="I36" s="60">
        <f>IF('10หลักสูตรระยะสั้น'!I36&lt;15,0,IF('10หลักสูตรระยะสั้น'!I36&lt;30,1,IF((MOD('10หลักสูตรระยะสั้น'!I36/30,1))&lt;0.3333,ROUNDDOWN('10หลักสูตรระยะสั้น'!I36/30,0),ROUNDUP('10หลักสูตรระยะสั้น'!I36/30,0))))</f>
        <v>0</v>
      </c>
      <c r="J36" s="60">
        <f>IF('10หลักสูตรระยะสั้น'!J36&lt;15,0,IF('10หลักสูตรระยะสั้น'!J36&lt;30,1,IF((MOD('10หลักสูตรระยะสั้น'!J36/30,1))&lt;0.3333,ROUNDDOWN('10หลักสูตรระยะสั้น'!J36/30,0),ROUNDUP('10หลักสูตรระยะสั้น'!J36/30,0))))</f>
        <v>0</v>
      </c>
      <c r="K36" s="60">
        <f>IF('10หลักสูตรระยะสั้น'!K36&lt;15,0,IF('10หลักสูตรระยะสั้น'!K36&lt;30,1,IF((MOD('10หลักสูตรระยะสั้น'!K36/30,1))&lt;0.3333,ROUNDDOWN('10หลักสูตรระยะสั้น'!K36/30,0),ROUNDUP('10หลักสูตรระยะสั้น'!K36/30,0))))</f>
        <v>0</v>
      </c>
      <c r="L36" s="60">
        <f>IF('10หลักสูตรระยะสั้น'!L36&lt;15,0,IF('10หลักสูตรระยะสั้น'!L36&lt;30,1,IF((MOD('10หลักสูตรระยะสั้น'!L36/30,1))&lt;0.3333,ROUNDDOWN('10หลักสูตรระยะสั้น'!L36/30,0),ROUNDUP('10หลักสูตรระยะสั้น'!L36/30,0))))</f>
        <v>0</v>
      </c>
      <c r="M36" s="60">
        <f>IF('10หลักสูตรระยะสั้น'!M36&lt;15,0,IF('10หลักสูตรระยะสั้น'!M36&lt;30,1,IF((MOD('10หลักสูตรระยะสั้น'!M36/30,1))&lt;0.3333,ROUNDDOWN('10หลักสูตรระยะสั้น'!M36/30,0),ROUNDUP('10หลักสูตรระยะสั้น'!M36/30,0))))</f>
        <v>0</v>
      </c>
      <c r="N36" s="60">
        <f>IF('10หลักสูตรระยะสั้น'!N36&lt;15,0,IF('10หลักสูตรระยะสั้น'!N36&lt;30,1,IF((MOD('10หลักสูตรระยะสั้น'!N36/30,1))&lt;0.3333,ROUNDDOWN('10หลักสูตรระยะสั้น'!N36/30,0),ROUNDUP('10หลักสูตรระยะสั้น'!N36/30,0))))</f>
        <v>0</v>
      </c>
      <c r="O36" s="60">
        <f>IF('10หลักสูตรระยะสั้น'!O36&lt;15,0,IF('10หลักสูตรระยะสั้น'!O36&lt;30,1,IF((MOD('10หลักสูตรระยะสั้น'!O36/30,1))&lt;0.3333,ROUNDDOWN('10หลักสูตรระยะสั้น'!O36/30,0),ROUNDUP('10หลักสูตรระยะสั้น'!O36/30,0))))</f>
        <v>0</v>
      </c>
      <c r="P36" s="60">
        <f>IF('10หลักสูตรระยะสั้น'!P36&lt;15,0,IF('10หลักสูตรระยะสั้น'!P36&lt;30,1,IF((MOD('10หลักสูตรระยะสั้น'!P36/30,1))&lt;0.3333,ROUNDDOWN('10หลักสูตรระยะสั้น'!P36/30,0),ROUNDUP('10หลักสูตรระยะสั้น'!P36/30,0))))</f>
        <v>0</v>
      </c>
      <c r="Q36" s="60">
        <f>IF('10หลักสูตรระยะสั้น'!Q36&lt;15,0,IF('10หลักสูตรระยะสั้น'!Q36&lt;30,1,IF((MOD('10หลักสูตรระยะสั้น'!Q36/30,1))&lt;0.3333,ROUNDDOWN('10หลักสูตรระยะสั้น'!Q36/30,0),ROUNDUP('10หลักสูตรระยะสั้น'!Q36/30,0))))</f>
        <v>0</v>
      </c>
      <c r="R36" s="60">
        <f>IF('10หลักสูตรระยะสั้น'!R36&lt;15,0,IF('10หลักสูตรระยะสั้น'!R36&lt;30,1,IF((MOD('10หลักสูตรระยะสั้น'!R36/30,1))&lt;0.3333,ROUNDDOWN('10หลักสูตรระยะสั้น'!R36/30,0),ROUNDUP('10หลักสูตรระยะสั้น'!R36/30,0))))</f>
        <v>0</v>
      </c>
      <c r="S36" s="60">
        <f>IF('10หลักสูตรระยะสั้น'!S36&lt;15,0,IF('10หลักสูตรระยะสั้น'!S36&lt;30,1,IF((MOD('10หลักสูตรระยะสั้น'!S36/30,1))&lt;0.3333,ROUNDDOWN('10หลักสูตรระยะสั้น'!S36/30,0),ROUNDUP('10หลักสูตรระยะสั้น'!S36/30,0))))</f>
        <v>0</v>
      </c>
      <c r="T36" s="60">
        <f>IF('10หลักสูตรระยะสั้น'!T36&lt;15,0,IF('10หลักสูตรระยะสั้น'!T36&lt;30,1,IF((MOD('10หลักสูตรระยะสั้น'!T36/30,1))&lt;0.3333,ROUNDDOWN('10หลักสูตรระยะสั้น'!T36/30,0),ROUNDUP('10หลักสูตรระยะสั้น'!T36/30,0))))</f>
        <v>0</v>
      </c>
      <c r="U36" s="60">
        <f>IF('10หลักสูตรระยะสั้น'!U36&lt;15,0,IF('10หลักสูตรระยะสั้น'!U36&lt;30,1,IF((MOD('10หลักสูตรระยะสั้น'!U36/30,1))&lt;0.3333,ROUNDDOWN('10หลักสูตรระยะสั้น'!U36/30,0),ROUNDUP('10หลักสูตรระยะสั้น'!U36/30,0))))</f>
        <v>0</v>
      </c>
      <c r="V36" s="60">
        <f>IF('10หลักสูตรระยะสั้น'!V36&lt;15,0,IF('10หลักสูตรระยะสั้น'!V36&lt;30,1,IF((MOD('10หลักสูตรระยะสั้น'!V36/30,1))&lt;0.3333,ROUNDDOWN('10หลักสูตรระยะสั้น'!V36/30,0),ROUNDUP('10หลักสูตรระยะสั้น'!V36/30,0))))</f>
        <v>0</v>
      </c>
      <c r="W36" s="60">
        <f>IF('10หลักสูตรระยะสั้น'!W36&lt;15,0,IF('10หลักสูตรระยะสั้น'!W36&lt;30,1,IF((MOD('10หลักสูตรระยะสั้น'!W36/30,1))&lt;0.3333,ROUNDDOWN('10หลักสูตรระยะสั้น'!W36/30,0),ROUNDUP('10หลักสูตรระยะสั้น'!W36/30,0))))</f>
        <v>0</v>
      </c>
      <c r="X36" s="60">
        <f>IF('10หลักสูตรระยะสั้น'!X36&lt;15,0,IF('10หลักสูตรระยะสั้น'!X36&lt;30,1,IF((MOD('10หลักสูตรระยะสั้น'!X36/30,1))&lt;0.3333,ROUNDDOWN('10หลักสูตรระยะสั้น'!X36/30,0),ROUNDUP('10หลักสูตรระยะสั้น'!X36/30,0))))</f>
        <v>0</v>
      </c>
      <c r="Y36" s="60">
        <f>IF('10หลักสูตรระยะสั้น'!Y36&lt;15,0,IF('10หลักสูตรระยะสั้น'!Y36&lt;30,1,IF((MOD('10หลักสูตรระยะสั้น'!Y36/30,1))&lt;0.3333,ROUNDDOWN('10หลักสูตรระยะสั้น'!Y36/30,0),ROUNDUP('10หลักสูตรระยะสั้น'!Y36/30,0))))</f>
        <v>0</v>
      </c>
      <c r="Z36" s="60">
        <f>IF('10หลักสูตรระยะสั้น'!Z36&lt;15,0,IF('10หลักสูตรระยะสั้น'!Z36&lt;30,1,IF((MOD('10หลักสูตรระยะสั้น'!Z36/30,1))&lt;0.3333,ROUNDDOWN('10หลักสูตรระยะสั้น'!Z36/30,0),ROUNDUP('10หลักสูตรระยะสั้น'!Z36/30,0))))</f>
        <v>0</v>
      </c>
      <c r="AA36" s="60">
        <f>IF('10หลักสูตรระยะสั้น'!AA36&lt;15,0,IF('10หลักสูตรระยะสั้น'!AA36&lt;30,1,IF((MOD('10หลักสูตรระยะสั้น'!AA36/30,1))&lt;0.3333,ROUNDDOWN('10หลักสูตรระยะสั้น'!AA36/30,0),ROUNDUP('10หลักสูตรระยะสั้น'!AA36/30,0))))</f>
        <v>0</v>
      </c>
      <c r="AB36" s="60">
        <f>IF('10หลักสูตรระยะสั้น'!AB36&lt;15,0,IF('10หลักสูตรระยะสั้น'!AB36&lt;30,1,IF((MOD('10หลักสูตรระยะสั้น'!AB36/30,1))&lt;0.3333,ROUNDDOWN('10หลักสูตรระยะสั้น'!AB36/30,0),ROUNDUP('10หลักสูตรระยะสั้น'!AB36/30,0))))</f>
        <v>0</v>
      </c>
      <c r="AC36" s="60">
        <f>IF('10หลักสูตรระยะสั้น'!AC36&lt;15,0,IF('10หลักสูตรระยะสั้น'!AC36&lt;30,1,IF((MOD('10หลักสูตรระยะสั้น'!AC36/30,1))&lt;0.3333,ROUNDDOWN('10หลักสูตรระยะสั้น'!AC36/30,0),ROUNDUP('10หลักสูตรระยะสั้น'!AC36/30,0))))</f>
        <v>0</v>
      </c>
      <c r="AD36" s="5">
        <f t="shared" si="0"/>
        <v>0</v>
      </c>
      <c r="AE36" s="5">
        <f t="shared" si="1"/>
        <v>0</v>
      </c>
    </row>
    <row r="37" spans="2:31" x14ac:dyDescent="0.55000000000000004">
      <c r="B37" s="5">
        <v>33</v>
      </c>
      <c r="C37" s="5">
        <f>'10หลักสูตรระยะสั้น'!C37</f>
        <v>0</v>
      </c>
      <c r="D37" s="5">
        <f>'10หลักสูตรระยะสั้น'!D37</f>
        <v>0</v>
      </c>
      <c r="E37" s="60">
        <f>IF('10หลักสูตรระยะสั้น'!E37&lt;15,0,IF('10หลักสูตรระยะสั้น'!E37&lt;30,1,IF((MOD('10หลักสูตรระยะสั้น'!E37/30,1))&lt;0.3333,ROUNDDOWN('10หลักสูตรระยะสั้น'!E37/30,0),ROUNDUP('10หลักสูตรระยะสั้น'!E37/30,0))))</f>
        <v>0</v>
      </c>
      <c r="F37" s="60">
        <f>IF('10หลักสูตรระยะสั้น'!F37&lt;15,0,IF('10หลักสูตรระยะสั้น'!F37&lt;30,1,IF((MOD('10หลักสูตรระยะสั้น'!F37/30,1))&lt;0.3333,ROUNDDOWN('10หลักสูตรระยะสั้น'!F37/30,0),ROUNDUP('10หลักสูตรระยะสั้น'!F37/30,0))))</f>
        <v>0</v>
      </c>
      <c r="G37" s="60">
        <f>IF('10หลักสูตรระยะสั้น'!G37&lt;15,0,IF('10หลักสูตรระยะสั้น'!G37&lt;30,1,IF((MOD('10หลักสูตรระยะสั้น'!G37/30,1))&lt;0.3333,ROUNDDOWN('10หลักสูตรระยะสั้น'!G37/30,0),ROUNDUP('10หลักสูตรระยะสั้น'!G37/30,0))))</f>
        <v>0</v>
      </c>
      <c r="H37" s="60">
        <f>IF('10หลักสูตรระยะสั้น'!H37&lt;15,0,IF('10หลักสูตรระยะสั้น'!H37&lt;30,1,IF((MOD('10หลักสูตรระยะสั้น'!H37/30,1))&lt;0.3333,ROUNDDOWN('10หลักสูตรระยะสั้น'!H37/30,0),ROUNDUP('10หลักสูตรระยะสั้น'!H37/30,0))))</f>
        <v>0</v>
      </c>
      <c r="I37" s="60">
        <f>IF('10หลักสูตรระยะสั้น'!I37&lt;15,0,IF('10หลักสูตรระยะสั้น'!I37&lt;30,1,IF((MOD('10หลักสูตรระยะสั้น'!I37/30,1))&lt;0.3333,ROUNDDOWN('10หลักสูตรระยะสั้น'!I37/30,0),ROUNDUP('10หลักสูตรระยะสั้น'!I37/30,0))))</f>
        <v>0</v>
      </c>
      <c r="J37" s="60">
        <f>IF('10หลักสูตรระยะสั้น'!J37&lt;15,0,IF('10หลักสูตรระยะสั้น'!J37&lt;30,1,IF((MOD('10หลักสูตรระยะสั้น'!J37/30,1))&lt;0.3333,ROUNDDOWN('10หลักสูตรระยะสั้น'!J37/30,0),ROUNDUP('10หลักสูตรระยะสั้น'!J37/30,0))))</f>
        <v>0</v>
      </c>
      <c r="K37" s="60">
        <f>IF('10หลักสูตรระยะสั้น'!K37&lt;15,0,IF('10หลักสูตรระยะสั้น'!K37&lt;30,1,IF((MOD('10หลักสูตรระยะสั้น'!K37/30,1))&lt;0.3333,ROUNDDOWN('10หลักสูตรระยะสั้น'!K37/30,0),ROUNDUP('10หลักสูตรระยะสั้น'!K37/30,0))))</f>
        <v>0</v>
      </c>
      <c r="L37" s="60">
        <f>IF('10หลักสูตรระยะสั้น'!L37&lt;15,0,IF('10หลักสูตรระยะสั้น'!L37&lt;30,1,IF((MOD('10หลักสูตรระยะสั้น'!L37/30,1))&lt;0.3333,ROUNDDOWN('10หลักสูตรระยะสั้น'!L37/30,0),ROUNDUP('10หลักสูตรระยะสั้น'!L37/30,0))))</f>
        <v>0</v>
      </c>
      <c r="M37" s="60">
        <f>IF('10หลักสูตรระยะสั้น'!M37&lt;15,0,IF('10หลักสูตรระยะสั้น'!M37&lt;30,1,IF((MOD('10หลักสูตรระยะสั้น'!M37/30,1))&lt;0.3333,ROUNDDOWN('10หลักสูตรระยะสั้น'!M37/30,0),ROUNDUP('10หลักสูตรระยะสั้น'!M37/30,0))))</f>
        <v>0</v>
      </c>
      <c r="N37" s="60">
        <f>IF('10หลักสูตรระยะสั้น'!N37&lt;15,0,IF('10หลักสูตรระยะสั้น'!N37&lt;30,1,IF((MOD('10หลักสูตรระยะสั้น'!N37/30,1))&lt;0.3333,ROUNDDOWN('10หลักสูตรระยะสั้น'!N37/30,0),ROUNDUP('10หลักสูตรระยะสั้น'!N37/30,0))))</f>
        <v>0</v>
      </c>
      <c r="O37" s="60">
        <f>IF('10หลักสูตรระยะสั้น'!O37&lt;15,0,IF('10หลักสูตรระยะสั้น'!O37&lt;30,1,IF((MOD('10หลักสูตรระยะสั้น'!O37/30,1))&lt;0.3333,ROUNDDOWN('10หลักสูตรระยะสั้น'!O37/30,0),ROUNDUP('10หลักสูตรระยะสั้น'!O37/30,0))))</f>
        <v>0</v>
      </c>
      <c r="P37" s="60">
        <f>IF('10หลักสูตรระยะสั้น'!P37&lt;15,0,IF('10หลักสูตรระยะสั้น'!P37&lt;30,1,IF((MOD('10หลักสูตรระยะสั้น'!P37/30,1))&lt;0.3333,ROUNDDOWN('10หลักสูตรระยะสั้น'!P37/30,0),ROUNDUP('10หลักสูตรระยะสั้น'!P37/30,0))))</f>
        <v>0</v>
      </c>
      <c r="Q37" s="60">
        <f>IF('10หลักสูตรระยะสั้น'!Q37&lt;15,0,IF('10หลักสูตรระยะสั้น'!Q37&lt;30,1,IF((MOD('10หลักสูตรระยะสั้น'!Q37/30,1))&lt;0.3333,ROUNDDOWN('10หลักสูตรระยะสั้น'!Q37/30,0),ROUNDUP('10หลักสูตรระยะสั้น'!Q37/30,0))))</f>
        <v>0</v>
      </c>
      <c r="R37" s="60">
        <f>IF('10หลักสูตรระยะสั้น'!R37&lt;15,0,IF('10หลักสูตรระยะสั้น'!R37&lt;30,1,IF((MOD('10หลักสูตรระยะสั้น'!R37/30,1))&lt;0.3333,ROUNDDOWN('10หลักสูตรระยะสั้น'!R37/30,0),ROUNDUP('10หลักสูตรระยะสั้น'!R37/30,0))))</f>
        <v>0</v>
      </c>
      <c r="S37" s="60">
        <f>IF('10หลักสูตรระยะสั้น'!S37&lt;15,0,IF('10หลักสูตรระยะสั้น'!S37&lt;30,1,IF((MOD('10หลักสูตรระยะสั้น'!S37/30,1))&lt;0.3333,ROUNDDOWN('10หลักสูตรระยะสั้น'!S37/30,0),ROUNDUP('10หลักสูตรระยะสั้น'!S37/30,0))))</f>
        <v>0</v>
      </c>
      <c r="T37" s="60">
        <f>IF('10หลักสูตรระยะสั้น'!T37&lt;15,0,IF('10หลักสูตรระยะสั้น'!T37&lt;30,1,IF((MOD('10หลักสูตรระยะสั้น'!T37/30,1))&lt;0.3333,ROUNDDOWN('10หลักสูตรระยะสั้น'!T37/30,0),ROUNDUP('10หลักสูตรระยะสั้น'!T37/30,0))))</f>
        <v>0</v>
      </c>
      <c r="U37" s="60">
        <f>IF('10หลักสูตรระยะสั้น'!U37&lt;15,0,IF('10หลักสูตรระยะสั้น'!U37&lt;30,1,IF((MOD('10หลักสูตรระยะสั้น'!U37/30,1))&lt;0.3333,ROUNDDOWN('10หลักสูตรระยะสั้น'!U37/30,0),ROUNDUP('10หลักสูตรระยะสั้น'!U37/30,0))))</f>
        <v>0</v>
      </c>
      <c r="V37" s="60">
        <f>IF('10หลักสูตรระยะสั้น'!V37&lt;15,0,IF('10หลักสูตรระยะสั้น'!V37&lt;30,1,IF((MOD('10หลักสูตรระยะสั้น'!V37/30,1))&lt;0.3333,ROUNDDOWN('10หลักสูตรระยะสั้น'!V37/30,0),ROUNDUP('10หลักสูตรระยะสั้น'!V37/30,0))))</f>
        <v>0</v>
      </c>
      <c r="W37" s="60">
        <f>IF('10หลักสูตรระยะสั้น'!W37&lt;15,0,IF('10หลักสูตรระยะสั้น'!W37&lt;30,1,IF((MOD('10หลักสูตรระยะสั้น'!W37/30,1))&lt;0.3333,ROUNDDOWN('10หลักสูตรระยะสั้น'!W37/30,0),ROUNDUP('10หลักสูตรระยะสั้น'!W37/30,0))))</f>
        <v>0</v>
      </c>
      <c r="X37" s="60">
        <f>IF('10หลักสูตรระยะสั้น'!X37&lt;15,0,IF('10หลักสูตรระยะสั้น'!X37&lt;30,1,IF((MOD('10หลักสูตรระยะสั้น'!X37/30,1))&lt;0.3333,ROUNDDOWN('10หลักสูตรระยะสั้น'!X37/30,0),ROUNDUP('10หลักสูตรระยะสั้น'!X37/30,0))))</f>
        <v>0</v>
      </c>
      <c r="Y37" s="60">
        <f>IF('10หลักสูตรระยะสั้น'!Y37&lt;15,0,IF('10หลักสูตรระยะสั้น'!Y37&lt;30,1,IF((MOD('10หลักสูตรระยะสั้น'!Y37/30,1))&lt;0.3333,ROUNDDOWN('10หลักสูตรระยะสั้น'!Y37/30,0),ROUNDUP('10หลักสูตรระยะสั้น'!Y37/30,0))))</f>
        <v>0</v>
      </c>
      <c r="Z37" s="60">
        <f>IF('10หลักสูตรระยะสั้น'!Z37&lt;15,0,IF('10หลักสูตรระยะสั้น'!Z37&lt;30,1,IF((MOD('10หลักสูตรระยะสั้น'!Z37/30,1))&lt;0.3333,ROUNDDOWN('10หลักสูตรระยะสั้น'!Z37/30,0),ROUNDUP('10หลักสูตรระยะสั้น'!Z37/30,0))))</f>
        <v>0</v>
      </c>
      <c r="AA37" s="60">
        <f>IF('10หลักสูตรระยะสั้น'!AA37&lt;15,0,IF('10หลักสูตรระยะสั้น'!AA37&lt;30,1,IF((MOD('10หลักสูตรระยะสั้น'!AA37/30,1))&lt;0.3333,ROUNDDOWN('10หลักสูตรระยะสั้น'!AA37/30,0),ROUNDUP('10หลักสูตรระยะสั้น'!AA37/30,0))))</f>
        <v>0</v>
      </c>
      <c r="AB37" s="60">
        <f>IF('10หลักสูตรระยะสั้น'!AB37&lt;15,0,IF('10หลักสูตรระยะสั้น'!AB37&lt;30,1,IF((MOD('10หลักสูตรระยะสั้น'!AB37/30,1))&lt;0.3333,ROUNDDOWN('10หลักสูตรระยะสั้น'!AB37/30,0),ROUNDUP('10หลักสูตรระยะสั้น'!AB37/30,0))))</f>
        <v>0</v>
      </c>
      <c r="AC37" s="60">
        <f>IF('10หลักสูตรระยะสั้น'!AC37&lt;15,0,IF('10หลักสูตรระยะสั้น'!AC37&lt;30,1,IF((MOD('10หลักสูตรระยะสั้น'!AC37/30,1))&lt;0.3333,ROUNDDOWN('10หลักสูตรระยะสั้น'!AC37/30,0),ROUNDUP('10หลักสูตรระยะสั้น'!AC37/30,0))))</f>
        <v>0</v>
      </c>
      <c r="AD37" s="5">
        <f t="shared" si="0"/>
        <v>0</v>
      </c>
      <c r="AE37" s="5">
        <f t="shared" si="1"/>
        <v>0</v>
      </c>
    </row>
    <row r="38" spans="2:31" x14ac:dyDescent="0.55000000000000004">
      <c r="B38" s="5">
        <v>34</v>
      </c>
      <c r="C38" s="5">
        <f>'10หลักสูตรระยะสั้น'!C38</f>
        <v>0</v>
      </c>
      <c r="D38" s="5">
        <f>'10หลักสูตรระยะสั้น'!D38</f>
        <v>0</v>
      </c>
      <c r="E38" s="60">
        <f>IF('10หลักสูตรระยะสั้น'!E38&lt;15,0,IF('10หลักสูตรระยะสั้น'!E38&lt;30,1,IF((MOD('10หลักสูตรระยะสั้น'!E38/30,1))&lt;0.3333,ROUNDDOWN('10หลักสูตรระยะสั้น'!E38/30,0),ROUNDUP('10หลักสูตรระยะสั้น'!E38/30,0))))</f>
        <v>0</v>
      </c>
      <c r="F38" s="60">
        <f>IF('10หลักสูตรระยะสั้น'!F38&lt;15,0,IF('10หลักสูตรระยะสั้น'!F38&lt;30,1,IF((MOD('10หลักสูตรระยะสั้น'!F38/30,1))&lt;0.3333,ROUNDDOWN('10หลักสูตรระยะสั้น'!F38/30,0),ROUNDUP('10หลักสูตรระยะสั้น'!F38/30,0))))</f>
        <v>0</v>
      </c>
      <c r="G38" s="60">
        <f>IF('10หลักสูตรระยะสั้น'!G38&lt;15,0,IF('10หลักสูตรระยะสั้น'!G38&lt;30,1,IF((MOD('10หลักสูตรระยะสั้น'!G38/30,1))&lt;0.3333,ROUNDDOWN('10หลักสูตรระยะสั้น'!G38/30,0),ROUNDUP('10หลักสูตรระยะสั้น'!G38/30,0))))</f>
        <v>0</v>
      </c>
      <c r="H38" s="60">
        <f>IF('10หลักสูตรระยะสั้น'!H38&lt;15,0,IF('10หลักสูตรระยะสั้น'!H38&lt;30,1,IF((MOD('10หลักสูตรระยะสั้น'!H38/30,1))&lt;0.3333,ROUNDDOWN('10หลักสูตรระยะสั้น'!H38/30,0),ROUNDUP('10หลักสูตรระยะสั้น'!H38/30,0))))</f>
        <v>0</v>
      </c>
      <c r="I38" s="60">
        <f>IF('10หลักสูตรระยะสั้น'!I38&lt;15,0,IF('10หลักสูตรระยะสั้น'!I38&lt;30,1,IF((MOD('10หลักสูตรระยะสั้น'!I38/30,1))&lt;0.3333,ROUNDDOWN('10หลักสูตรระยะสั้น'!I38/30,0),ROUNDUP('10หลักสูตรระยะสั้น'!I38/30,0))))</f>
        <v>0</v>
      </c>
      <c r="J38" s="60">
        <f>IF('10หลักสูตรระยะสั้น'!J38&lt;15,0,IF('10หลักสูตรระยะสั้น'!J38&lt;30,1,IF((MOD('10หลักสูตรระยะสั้น'!J38/30,1))&lt;0.3333,ROUNDDOWN('10หลักสูตรระยะสั้น'!J38/30,0),ROUNDUP('10หลักสูตรระยะสั้น'!J38/30,0))))</f>
        <v>0</v>
      </c>
      <c r="K38" s="60">
        <f>IF('10หลักสูตรระยะสั้น'!K38&lt;15,0,IF('10หลักสูตรระยะสั้น'!K38&lt;30,1,IF((MOD('10หลักสูตรระยะสั้น'!K38/30,1))&lt;0.3333,ROUNDDOWN('10หลักสูตรระยะสั้น'!K38/30,0),ROUNDUP('10หลักสูตรระยะสั้น'!K38/30,0))))</f>
        <v>0</v>
      </c>
      <c r="L38" s="60">
        <f>IF('10หลักสูตรระยะสั้น'!L38&lt;15,0,IF('10หลักสูตรระยะสั้น'!L38&lt;30,1,IF((MOD('10หลักสูตรระยะสั้น'!L38/30,1))&lt;0.3333,ROUNDDOWN('10หลักสูตรระยะสั้น'!L38/30,0),ROUNDUP('10หลักสูตรระยะสั้น'!L38/30,0))))</f>
        <v>0</v>
      </c>
      <c r="M38" s="60">
        <f>IF('10หลักสูตรระยะสั้น'!M38&lt;15,0,IF('10หลักสูตรระยะสั้น'!M38&lt;30,1,IF((MOD('10หลักสูตรระยะสั้น'!M38/30,1))&lt;0.3333,ROUNDDOWN('10หลักสูตรระยะสั้น'!M38/30,0),ROUNDUP('10หลักสูตรระยะสั้น'!M38/30,0))))</f>
        <v>0</v>
      </c>
      <c r="N38" s="60">
        <f>IF('10หลักสูตรระยะสั้น'!N38&lt;15,0,IF('10หลักสูตรระยะสั้น'!N38&lt;30,1,IF((MOD('10หลักสูตรระยะสั้น'!N38/30,1))&lt;0.3333,ROUNDDOWN('10หลักสูตรระยะสั้น'!N38/30,0),ROUNDUP('10หลักสูตรระยะสั้น'!N38/30,0))))</f>
        <v>0</v>
      </c>
      <c r="O38" s="60">
        <f>IF('10หลักสูตรระยะสั้น'!O38&lt;15,0,IF('10หลักสูตรระยะสั้น'!O38&lt;30,1,IF((MOD('10หลักสูตรระยะสั้น'!O38/30,1))&lt;0.3333,ROUNDDOWN('10หลักสูตรระยะสั้น'!O38/30,0),ROUNDUP('10หลักสูตรระยะสั้น'!O38/30,0))))</f>
        <v>0</v>
      </c>
      <c r="P38" s="60">
        <f>IF('10หลักสูตรระยะสั้น'!P38&lt;15,0,IF('10หลักสูตรระยะสั้น'!P38&lt;30,1,IF((MOD('10หลักสูตรระยะสั้น'!P38/30,1))&lt;0.3333,ROUNDDOWN('10หลักสูตรระยะสั้น'!P38/30,0),ROUNDUP('10หลักสูตรระยะสั้น'!P38/30,0))))</f>
        <v>0</v>
      </c>
      <c r="Q38" s="60">
        <f>IF('10หลักสูตรระยะสั้น'!Q38&lt;15,0,IF('10หลักสูตรระยะสั้น'!Q38&lt;30,1,IF((MOD('10หลักสูตรระยะสั้น'!Q38/30,1))&lt;0.3333,ROUNDDOWN('10หลักสูตรระยะสั้น'!Q38/30,0),ROUNDUP('10หลักสูตรระยะสั้น'!Q38/30,0))))</f>
        <v>0</v>
      </c>
      <c r="R38" s="60">
        <f>IF('10หลักสูตรระยะสั้น'!R38&lt;15,0,IF('10หลักสูตรระยะสั้น'!R38&lt;30,1,IF((MOD('10หลักสูตรระยะสั้น'!R38/30,1))&lt;0.3333,ROUNDDOWN('10หลักสูตรระยะสั้น'!R38/30,0),ROUNDUP('10หลักสูตรระยะสั้น'!R38/30,0))))</f>
        <v>0</v>
      </c>
      <c r="S38" s="60">
        <f>IF('10หลักสูตรระยะสั้น'!S38&lt;15,0,IF('10หลักสูตรระยะสั้น'!S38&lt;30,1,IF((MOD('10หลักสูตรระยะสั้น'!S38/30,1))&lt;0.3333,ROUNDDOWN('10หลักสูตรระยะสั้น'!S38/30,0),ROUNDUP('10หลักสูตรระยะสั้น'!S38/30,0))))</f>
        <v>0</v>
      </c>
      <c r="T38" s="60">
        <f>IF('10หลักสูตรระยะสั้น'!T38&lt;15,0,IF('10หลักสูตรระยะสั้น'!T38&lt;30,1,IF((MOD('10หลักสูตรระยะสั้น'!T38/30,1))&lt;0.3333,ROUNDDOWN('10หลักสูตรระยะสั้น'!T38/30,0),ROUNDUP('10หลักสูตรระยะสั้น'!T38/30,0))))</f>
        <v>0</v>
      </c>
      <c r="U38" s="60">
        <f>IF('10หลักสูตรระยะสั้น'!U38&lt;15,0,IF('10หลักสูตรระยะสั้น'!U38&lt;30,1,IF((MOD('10หลักสูตรระยะสั้น'!U38/30,1))&lt;0.3333,ROUNDDOWN('10หลักสูตรระยะสั้น'!U38/30,0),ROUNDUP('10หลักสูตรระยะสั้น'!U38/30,0))))</f>
        <v>0</v>
      </c>
      <c r="V38" s="60">
        <f>IF('10หลักสูตรระยะสั้น'!V38&lt;15,0,IF('10หลักสูตรระยะสั้น'!V38&lt;30,1,IF((MOD('10หลักสูตรระยะสั้น'!V38/30,1))&lt;0.3333,ROUNDDOWN('10หลักสูตรระยะสั้น'!V38/30,0),ROUNDUP('10หลักสูตรระยะสั้น'!V38/30,0))))</f>
        <v>0</v>
      </c>
      <c r="W38" s="60">
        <f>IF('10หลักสูตรระยะสั้น'!W38&lt;15,0,IF('10หลักสูตรระยะสั้น'!W38&lt;30,1,IF((MOD('10หลักสูตรระยะสั้น'!W38/30,1))&lt;0.3333,ROUNDDOWN('10หลักสูตรระยะสั้น'!W38/30,0),ROUNDUP('10หลักสูตรระยะสั้น'!W38/30,0))))</f>
        <v>0</v>
      </c>
      <c r="X38" s="60">
        <f>IF('10หลักสูตรระยะสั้น'!X38&lt;15,0,IF('10หลักสูตรระยะสั้น'!X38&lt;30,1,IF((MOD('10หลักสูตรระยะสั้น'!X38/30,1))&lt;0.3333,ROUNDDOWN('10หลักสูตรระยะสั้น'!X38/30,0),ROUNDUP('10หลักสูตรระยะสั้น'!X38/30,0))))</f>
        <v>0</v>
      </c>
      <c r="Y38" s="60">
        <f>IF('10หลักสูตรระยะสั้น'!Y38&lt;15,0,IF('10หลักสูตรระยะสั้น'!Y38&lt;30,1,IF((MOD('10หลักสูตรระยะสั้น'!Y38/30,1))&lt;0.3333,ROUNDDOWN('10หลักสูตรระยะสั้น'!Y38/30,0),ROUNDUP('10หลักสูตรระยะสั้น'!Y38/30,0))))</f>
        <v>0</v>
      </c>
      <c r="Z38" s="60">
        <f>IF('10หลักสูตรระยะสั้น'!Z38&lt;15,0,IF('10หลักสูตรระยะสั้น'!Z38&lt;30,1,IF((MOD('10หลักสูตรระยะสั้น'!Z38/30,1))&lt;0.3333,ROUNDDOWN('10หลักสูตรระยะสั้น'!Z38/30,0),ROUNDUP('10หลักสูตรระยะสั้น'!Z38/30,0))))</f>
        <v>0</v>
      </c>
      <c r="AA38" s="60">
        <f>IF('10หลักสูตรระยะสั้น'!AA38&lt;15,0,IF('10หลักสูตรระยะสั้น'!AA38&lt;30,1,IF((MOD('10หลักสูตรระยะสั้น'!AA38/30,1))&lt;0.3333,ROUNDDOWN('10หลักสูตรระยะสั้น'!AA38/30,0),ROUNDUP('10หลักสูตรระยะสั้น'!AA38/30,0))))</f>
        <v>0</v>
      </c>
      <c r="AB38" s="60">
        <f>IF('10หลักสูตรระยะสั้น'!AB38&lt;15,0,IF('10หลักสูตรระยะสั้น'!AB38&lt;30,1,IF((MOD('10หลักสูตรระยะสั้น'!AB38/30,1))&lt;0.3333,ROUNDDOWN('10หลักสูตรระยะสั้น'!AB38/30,0),ROUNDUP('10หลักสูตรระยะสั้น'!AB38/30,0))))</f>
        <v>0</v>
      </c>
      <c r="AC38" s="60">
        <f>IF('10หลักสูตรระยะสั้น'!AC38&lt;15,0,IF('10หลักสูตรระยะสั้น'!AC38&lt;30,1,IF((MOD('10หลักสูตรระยะสั้น'!AC38/30,1))&lt;0.3333,ROUNDDOWN('10หลักสูตรระยะสั้น'!AC38/30,0),ROUNDUP('10หลักสูตรระยะสั้น'!AC38/30,0))))</f>
        <v>0</v>
      </c>
      <c r="AD38" s="5">
        <f t="shared" si="0"/>
        <v>0</v>
      </c>
      <c r="AE38" s="5">
        <f t="shared" si="1"/>
        <v>0</v>
      </c>
    </row>
    <row r="39" spans="2:31" x14ac:dyDescent="0.55000000000000004">
      <c r="B39" s="5">
        <v>35</v>
      </c>
      <c r="C39" s="5">
        <f>'10หลักสูตรระยะสั้น'!C39</f>
        <v>0</v>
      </c>
      <c r="D39" s="5">
        <f>'10หลักสูตรระยะสั้น'!D39</f>
        <v>0</v>
      </c>
      <c r="E39" s="60">
        <f>IF('10หลักสูตรระยะสั้น'!E39&lt;15,0,IF('10หลักสูตรระยะสั้น'!E39&lt;30,1,IF((MOD('10หลักสูตรระยะสั้น'!E39/30,1))&lt;0.3333,ROUNDDOWN('10หลักสูตรระยะสั้น'!E39/30,0),ROUNDUP('10หลักสูตรระยะสั้น'!E39/30,0))))</f>
        <v>0</v>
      </c>
      <c r="F39" s="60">
        <f>IF('10หลักสูตรระยะสั้น'!F39&lt;15,0,IF('10หลักสูตรระยะสั้น'!F39&lt;30,1,IF((MOD('10หลักสูตรระยะสั้น'!F39/30,1))&lt;0.3333,ROUNDDOWN('10หลักสูตรระยะสั้น'!F39/30,0),ROUNDUP('10หลักสูตรระยะสั้น'!F39/30,0))))</f>
        <v>0</v>
      </c>
      <c r="G39" s="60">
        <f>IF('10หลักสูตรระยะสั้น'!G39&lt;15,0,IF('10หลักสูตรระยะสั้น'!G39&lt;30,1,IF((MOD('10หลักสูตรระยะสั้น'!G39/30,1))&lt;0.3333,ROUNDDOWN('10หลักสูตรระยะสั้น'!G39/30,0),ROUNDUP('10หลักสูตรระยะสั้น'!G39/30,0))))</f>
        <v>0</v>
      </c>
      <c r="H39" s="60">
        <f>IF('10หลักสูตรระยะสั้น'!H39&lt;15,0,IF('10หลักสูตรระยะสั้น'!H39&lt;30,1,IF((MOD('10หลักสูตรระยะสั้น'!H39/30,1))&lt;0.3333,ROUNDDOWN('10หลักสูตรระยะสั้น'!H39/30,0),ROUNDUP('10หลักสูตรระยะสั้น'!H39/30,0))))</f>
        <v>0</v>
      </c>
      <c r="I39" s="60">
        <f>IF('10หลักสูตรระยะสั้น'!I39&lt;15,0,IF('10หลักสูตรระยะสั้น'!I39&lt;30,1,IF((MOD('10หลักสูตรระยะสั้น'!I39/30,1))&lt;0.3333,ROUNDDOWN('10หลักสูตรระยะสั้น'!I39/30,0),ROUNDUP('10หลักสูตรระยะสั้น'!I39/30,0))))</f>
        <v>0</v>
      </c>
      <c r="J39" s="60">
        <f>IF('10หลักสูตรระยะสั้น'!J39&lt;15,0,IF('10หลักสูตรระยะสั้น'!J39&lt;30,1,IF((MOD('10หลักสูตรระยะสั้น'!J39/30,1))&lt;0.3333,ROUNDDOWN('10หลักสูตรระยะสั้น'!J39/30,0),ROUNDUP('10หลักสูตรระยะสั้น'!J39/30,0))))</f>
        <v>0</v>
      </c>
      <c r="K39" s="60">
        <f>IF('10หลักสูตรระยะสั้น'!K39&lt;15,0,IF('10หลักสูตรระยะสั้น'!K39&lt;30,1,IF((MOD('10หลักสูตรระยะสั้น'!K39/30,1))&lt;0.3333,ROUNDDOWN('10หลักสูตรระยะสั้น'!K39/30,0),ROUNDUP('10หลักสูตรระยะสั้น'!K39/30,0))))</f>
        <v>0</v>
      </c>
      <c r="L39" s="60">
        <f>IF('10หลักสูตรระยะสั้น'!L39&lt;15,0,IF('10หลักสูตรระยะสั้น'!L39&lt;30,1,IF((MOD('10หลักสูตรระยะสั้น'!L39/30,1))&lt;0.3333,ROUNDDOWN('10หลักสูตรระยะสั้น'!L39/30,0),ROUNDUP('10หลักสูตรระยะสั้น'!L39/30,0))))</f>
        <v>0</v>
      </c>
      <c r="M39" s="60">
        <f>IF('10หลักสูตรระยะสั้น'!M39&lt;15,0,IF('10หลักสูตรระยะสั้น'!M39&lt;30,1,IF((MOD('10หลักสูตรระยะสั้น'!M39/30,1))&lt;0.3333,ROUNDDOWN('10หลักสูตรระยะสั้น'!M39/30,0),ROUNDUP('10หลักสูตรระยะสั้น'!M39/30,0))))</f>
        <v>0</v>
      </c>
      <c r="N39" s="60">
        <f>IF('10หลักสูตรระยะสั้น'!N39&lt;15,0,IF('10หลักสูตรระยะสั้น'!N39&lt;30,1,IF((MOD('10หลักสูตรระยะสั้น'!N39/30,1))&lt;0.3333,ROUNDDOWN('10หลักสูตรระยะสั้น'!N39/30,0),ROUNDUP('10หลักสูตรระยะสั้น'!N39/30,0))))</f>
        <v>0</v>
      </c>
      <c r="O39" s="60">
        <f>IF('10หลักสูตรระยะสั้น'!O39&lt;15,0,IF('10หลักสูตรระยะสั้น'!O39&lt;30,1,IF((MOD('10หลักสูตรระยะสั้น'!O39/30,1))&lt;0.3333,ROUNDDOWN('10หลักสูตรระยะสั้น'!O39/30,0),ROUNDUP('10หลักสูตรระยะสั้น'!O39/30,0))))</f>
        <v>0</v>
      </c>
      <c r="P39" s="60">
        <f>IF('10หลักสูตรระยะสั้น'!P39&lt;15,0,IF('10หลักสูตรระยะสั้น'!P39&lt;30,1,IF((MOD('10หลักสูตรระยะสั้น'!P39/30,1))&lt;0.3333,ROUNDDOWN('10หลักสูตรระยะสั้น'!P39/30,0),ROUNDUP('10หลักสูตรระยะสั้น'!P39/30,0))))</f>
        <v>0</v>
      </c>
      <c r="Q39" s="60">
        <f>IF('10หลักสูตรระยะสั้น'!Q39&lt;15,0,IF('10หลักสูตรระยะสั้น'!Q39&lt;30,1,IF((MOD('10หลักสูตรระยะสั้น'!Q39/30,1))&lt;0.3333,ROUNDDOWN('10หลักสูตรระยะสั้น'!Q39/30,0),ROUNDUP('10หลักสูตรระยะสั้น'!Q39/30,0))))</f>
        <v>0</v>
      </c>
      <c r="R39" s="60">
        <f>IF('10หลักสูตรระยะสั้น'!R39&lt;15,0,IF('10หลักสูตรระยะสั้น'!R39&lt;30,1,IF((MOD('10หลักสูตรระยะสั้น'!R39/30,1))&lt;0.3333,ROUNDDOWN('10หลักสูตรระยะสั้น'!R39/30,0),ROUNDUP('10หลักสูตรระยะสั้น'!R39/30,0))))</f>
        <v>0</v>
      </c>
      <c r="S39" s="60">
        <f>IF('10หลักสูตรระยะสั้น'!S39&lt;15,0,IF('10หลักสูตรระยะสั้น'!S39&lt;30,1,IF((MOD('10หลักสูตรระยะสั้น'!S39/30,1))&lt;0.3333,ROUNDDOWN('10หลักสูตรระยะสั้น'!S39/30,0),ROUNDUP('10หลักสูตรระยะสั้น'!S39/30,0))))</f>
        <v>0</v>
      </c>
      <c r="T39" s="60">
        <f>IF('10หลักสูตรระยะสั้น'!T39&lt;15,0,IF('10หลักสูตรระยะสั้น'!T39&lt;30,1,IF((MOD('10หลักสูตรระยะสั้น'!T39/30,1))&lt;0.3333,ROUNDDOWN('10หลักสูตรระยะสั้น'!T39/30,0),ROUNDUP('10หลักสูตรระยะสั้น'!T39/30,0))))</f>
        <v>0</v>
      </c>
      <c r="U39" s="60">
        <f>IF('10หลักสูตรระยะสั้น'!U39&lt;15,0,IF('10หลักสูตรระยะสั้น'!U39&lt;30,1,IF((MOD('10หลักสูตรระยะสั้น'!U39/30,1))&lt;0.3333,ROUNDDOWN('10หลักสูตรระยะสั้น'!U39/30,0),ROUNDUP('10หลักสูตรระยะสั้น'!U39/30,0))))</f>
        <v>0</v>
      </c>
      <c r="V39" s="60">
        <f>IF('10หลักสูตรระยะสั้น'!V39&lt;15,0,IF('10หลักสูตรระยะสั้น'!V39&lt;30,1,IF((MOD('10หลักสูตรระยะสั้น'!V39/30,1))&lt;0.3333,ROUNDDOWN('10หลักสูตรระยะสั้น'!V39/30,0),ROUNDUP('10หลักสูตรระยะสั้น'!V39/30,0))))</f>
        <v>0</v>
      </c>
      <c r="W39" s="60">
        <f>IF('10หลักสูตรระยะสั้น'!W39&lt;15,0,IF('10หลักสูตรระยะสั้น'!W39&lt;30,1,IF((MOD('10หลักสูตรระยะสั้น'!W39/30,1))&lt;0.3333,ROUNDDOWN('10หลักสูตรระยะสั้น'!W39/30,0),ROUNDUP('10หลักสูตรระยะสั้น'!W39/30,0))))</f>
        <v>0</v>
      </c>
      <c r="X39" s="60">
        <f>IF('10หลักสูตรระยะสั้น'!X39&lt;15,0,IF('10หลักสูตรระยะสั้น'!X39&lt;30,1,IF((MOD('10หลักสูตรระยะสั้น'!X39/30,1))&lt;0.3333,ROUNDDOWN('10หลักสูตรระยะสั้น'!X39/30,0),ROUNDUP('10หลักสูตรระยะสั้น'!X39/30,0))))</f>
        <v>0</v>
      </c>
      <c r="Y39" s="60">
        <f>IF('10หลักสูตรระยะสั้น'!Y39&lt;15,0,IF('10หลักสูตรระยะสั้น'!Y39&lt;30,1,IF((MOD('10หลักสูตรระยะสั้น'!Y39/30,1))&lt;0.3333,ROUNDDOWN('10หลักสูตรระยะสั้น'!Y39/30,0),ROUNDUP('10หลักสูตรระยะสั้น'!Y39/30,0))))</f>
        <v>0</v>
      </c>
      <c r="Z39" s="60">
        <f>IF('10หลักสูตรระยะสั้น'!Z39&lt;15,0,IF('10หลักสูตรระยะสั้น'!Z39&lt;30,1,IF((MOD('10หลักสูตรระยะสั้น'!Z39/30,1))&lt;0.3333,ROUNDDOWN('10หลักสูตรระยะสั้น'!Z39/30,0),ROUNDUP('10หลักสูตรระยะสั้น'!Z39/30,0))))</f>
        <v>0</v>
      </c>
      <c r="AA39" s="60">
        <f>IF('10หลักสูตรระยะสั้น'!AA39&lt;15,0,IF('10หลักสูตรระยะสั้น'!AA39&lt;30,1,IF((MOD('10หลักสูตรระยะสั้น'!AA39/30,1))&lt;0.3333,ROUNDDOWN('10หลักสูตรระยะสั้น'!AA39/30,0),ROUNDUP('10หลักสูตรระยะสั้น'!AA39/30,0))))</f>
        <v>0</v>
      </c>
      <c r="AB39" s="60">
        <f>IF('10หลักสูตรระยะสั้น'!AB39&lt;15,0,IF('10หลักสูตรระยะสั้น'!AB39&lt;30,1,IF((MOD('10หลักสูตรระยะสั้น'!AB39/30,1))&lt;0.3333,ROUNDDOWN('10หลักสูตรระยะสั้น'!AB39/30,0),ROUNDUP('10หลักสูตรระยะสั้น'!AB39/30,0))))</f>
        <v>0</v>
      </c>
      <c r="AC39" s="60">
        <f>IF('10หลักสูตรระยะสั้น'!AC39&lt;15,0,IF('10หลักสูตรระยะสั้น'!AC39&lt;30,1,IF((MOD('10หลักสูตรระยะสั้น'!AC39/30,1))&lt;0.3333,ROUNDDOWN('10หลักสูตรระยะสั้น'!AC39/30,0),ROUNDUP('10หลักสูตรระยะสั้น'!AC39/30,0))))</f>
        <v>0</v>
      </c>
      <c r="AD39" s="5">
        <f t="shared" si="0"/>
        <v>0</v>
      </c>
      <c r="AE39" s="5">
        <f t="shared" si="1"/>
        <v>0</v>
      </c>
    </row>
    <row r="40" spans="2:31" x14ac:dyDescent="0.55000000000000004">
      <c r="B40" s="5">
        <v>36</v>
      </c>
      <c r="C40" s="5">
        <f>'10หลักสูตรระยะสั้น'!C40</f>
        <v>0</v>
      </c>
      <c r="D40" s="5">
        <f>'10หลักสูตรระยะสั้น'!D40</f>
        <v>0</v>
      </c>
      <c r="E40" s="60">
        <f>IF('10หลักสูตรระยะสั้น'!E40&lt;15,0,IF('10หลักสูตรระยะสั้น'!E40&lt;30,1,IF((MOD('10หลักสูตรระยะสั้น'!E40/30,1))&lt;0.3333,ROUNDDOWN('10หลักสูตรระยะสั้น'!E40/30,0),ROUNDUP('10หลักสูตรระยะสั้น'!E40/30,0))))</f>
        <v>0</v>
      </c>
      <c r="F40" s="60">
        <f>IF('10หลักสูตรระยะสั้น'!F40&lt;15,0,IF('10หลักสูตรระยะสั้น'!F40&lt;30,1,IF((MOD('10หลักสูตรระยะสั้น'!F40/30,1))&lt;0.3333,ROUNDDOWN('10หลักสูตรระยะสั้น'!F40/30,0),ROUNDUP('10หลักสูตรระยะสั้น'!F40/30,0))))</f>
        <v>0</v>
      </c>
      <c r="G40" s="60">
        <f>IF('10หลักสูตรระยะสั้น'!G40&lt;15,0,IF('10หลักสูตรระยะสั้น'!G40&lt;30,1,IF((MOD('10หลักสูตรระยะสั้น'!G40/30,1))&lt;0.3333,ROUNDDOWN('10หลักสูตรระยะสั้น'!G40/30,0),ROUNDUP('10หลักสูตรระยะสั้น'!G40/30,0))))</f>
        <v>0</v>
      </c>
      <c r="H40" s="60">
        <f>IF('10หลักสูตรระยะสั้น'!H40&lt;15,0,IF('10หลักสูตรระยะสั้น'!H40&lt;30,1,IF((MOD('10หลักสูตรระยะสั้น'!H40/30,1))&lt;0.3333,ROUNDDOWN('10หลักสูตรระยะสั้น'!H40/30,0),ROUNDUP('10หลักสูตรระยะสั้น'!H40/30,0))))</f>
        <v>0</v>
      </c>
      <c r="I40" s="60">
        <f>IF('10หลักสูตรระยะสั้น'!I40&lt;15,0,IF('10หลักสูตรระยะสั้น'!I40&lt;30,1,IF((MOD('10หลักสูตรระยะสั้น'!I40/30,1))&lt;0.3333,ROUNDDOWN('10หลักสูตรระยะสั้น'!I40/30,0),ROUNDUP('10หลักสูตรระยะสั้น'!I40/30,0))))</f>
        <v>0</v>
      </c>
      <c r="J40" s="60">
        <f>IF('10หลักสูตรระยะสั้น'!J40&lt;15,0,IF('10หลักสูตรระยะสั้น'!J40&lt;30,1,IF((MOD('10หลักสูตรระยะสั้น'!J40/30,1))&lt;0.3333,ROUNDDOWN('10หลักสูตรระยะสั้น'!J40/30,0),ROUNDUP('10หลักสูตรระยะสั้น'!J40/30,0))))</f>
        <v>0</v>
      </c>
      <c r="K40" s="60">
        <f>IF('10หลักสูตรระยะสั้น'!K40&lt;15,0,IF('10หลักสูตรระยะสั้น'!K40&lt;30,1,IF((MOD('10หลักสูตรระยะสั้น'!K40/30,1))&lt;0.3333,ROUNDDOWN('10หลักสูตรระยะสั้น'!K40/30,0),ROUNDUP('10หลักสูตรระยะสั้น'!K40/30,0))))</f>
        <v>0</v>
      </c>
      <c r="L40" s="60">
        <f>IF('10หลักสูตรระยะสั้น'!L40&lt;15,0,IF('10หลักสูตรระยะสั้น'!L40&lt;30,1,IF((MOD('10หลักสูตรระยะสั้น'!L40/30,1))&lt;0.3333,ROUNDDOWN('10หลักสูตรระยะสั้น'!L40/30,0),ROUNDUP('10หลักสูตรระยะสั้น'!L40/30,0))))</f>
        <v>0</v>
      </c>
      <c r="M40" s="60">
        <f>IF('10หลักสูตรระยะสั้น'!M40&lt;15,0,IF('10หลักสูตรระยะสั้น'!M40&lt;30,1,IF((MOD('10หลักสูตรระยะสั้น'!M40/30,1))&lt;0.3333,ROUNDDOWN('10หลักสูตรระยะสั้น'!M40/30,0),ROUNDUP('10หลักสูตรระยะสั้น'!M40/30,0))))</f>
        <v>0</v>
      </c>
      <c r="N40" s="60">
        <f>IF('10หลักสูตรระยะสั้น'!N40&lt;15,0,IF('10หลักสูตรระยะสั้น'!N40&lt;30,1,IF((MOD('10หลักสูตรระยะสั้น'!N40/30,1))&lt;0.3333,ROUNDDOWN('10หลักสูตรระยะสั้น'!N40/30,0),ROUNDUP('10หลักสูตรระยะสั้น'!N40/30,0))))</f>
        <v>0</v>
      </c>
      <c r="O40" s="60">
        <f>IF('10หลักสูตรระยะสั้น'!O40&lt;15,0,IF('10หลักสูตรระยะสั้น'!O40&lt;30,1,IF((MOD('10หลักสูตรระยะสั้น'!O40/30,1))&lt;0.3333,ROUNDDOWN('10หลักสูตรระยะสั้น'!O40/30,0),ROUNDUP('10หลักสูตรระยะสั้น'!O40/30,0))))</f>
        <v>0</v>
      </c>
      <c r="P40" s="60">
        <f>IF('10หลักสูตรระยะสั้น'!P40&lt;15,0,IF('10หลักสูตรระยะสั้น'!P40&lt;30,1,IF((MOD('10หลักสูตรระยะสั้น'!P40/30,1))&lt;0.3333,ROUNDDOWN('10หลักสูตรระยะสั้น'!P40/30,0),ROUNDUP('10หลักสูตรระยะสั้น'!P40/30,0))))</f>
        <v>0</v>
      </c>
      <c r="Q40" s="60">
        <f>IF('10หลักสูตรระยะสั้น'!Q40&lt;15,0,IF('10หลักสูตรระยะสั้น'!Q40&lt;30,1,IF((MOD('10หลักสูตรระยะสั้น'!Q40/30,1))&lt;0.3333,ROUNDDOWN('10หลักสูตรระยะสั้น'!Q40/30,0),ROUNDUP('10หลักสูตรระยะสั้น'!Q40/30,0))))</f>
        <v>0</v>
      </c>
      <c r="R40" s="60">
        <f>IF('10หลักสูตรระยะสั้น'!R40&lt;15,0,IF('10หลักสูตรระยะสั้น'!R40&lt;30,1,IF((MOD('10หลักสูตรระยะสั้น'!R40/30,1))&lt;0.3333,ROUNDDOWN('10หลักสูตรระยะสั้น'!R40/30,0),ROUNDUP('10หลักสูตรระยะสั้น'!R40/30,0))))</f>
        <v>0</v>
      </c>
      <c r="S40" s="60">
        <f>IF('10หลักสูตรระยะสั้น'!S40&lt;15,0,IF('10หลักสูตรระยะสั้น'!S40&lt;30,1,IF((MOD('10หลักสูตรระยะสั้น'!S40/30,1))&lt;0.3333,ROUNDDOWN('10หลักสูตรระยะสั้น'!S40/30,0),ROUNDUP('10หลักสูตรระยะสั้น'!S40/30,0))))</f>
        <v>0</v>
      </c>
      <c r="T40" s="60">
        <f>IF('10หลักสูตรระยะสั้น'!T40&lt;15,0,IF('10หลักสูตรระยะสั้น'!T40&lt;30,1,IF((MOD('10หลักสูตรระยะสั้น'!T40/30,1))&lt;0.3333,ROUNDDOWN('10หลักสูตรระยะสั้น'!T40/30,0),ROUNDUP('10หลักสูตรระยะสั้น'!T40/30,0))))</f>
        <v>0</v>
      </c>
      <c r="U40" s="60">
        <f>IF('10หลักสูตรระยะสั้น'!U40&lt;15,0,IF('10หลักสูตรระยะสั้น'!U40&lt;30,1,IF((MOD('10หลักสูตรระยะสั้น'!U40/30,1))&lt;0.3333,ROUNDDOWN('10หลักสูตรระยะสั้น'!U40/30,0),ROUNDUP('10หลักสูตรระยะสั้น'!U40/30,0))))</f>
        <v>0</v>
      </c>
      <c r="V40" s="60">
        <f>IF('10หลักสูตรระยะสั้น'!V40&lt;15,0,IF('10หลักสูตรระยะสั้น'!V40&lt;30,1,IF((MOD('10หลักสูตรระยะสั้น'!V40/30,1))&lt;0.3333,ROUNDDOWN('10หลักสูตรระยะสั้น'!V40/30,0),ROUNDUP('10หลักสูตรระยะสั้น'!V40/30,0))))</f>
        <v>0</v>
      </c>
      <c r="W40" s="60">
        <f>IF('10หลักสูตรระยะสั้น'!W40&lt;15,0,IF('10หลักสูตรระยะสั้น'!W40&lt;30,1,IF((MOD('10หลักสูตรระยะสั้น'!W40/30,1))&lt;0.3333,ROUNDDOWN('10หลักสูตรระยะสั้น'!W40/30,0),ROUNDUP('10หลักสูตรระยะสั้น'!W40/30,0))))</f>
        <v>0</v>
      </c>
      <c r="X40" s="60">
        <f>IF('10หลักสูตรระยะสั้น'!X40&lt;15,0,IF('10หลักสูตรระยะสั้น'!X40&lt;30,1,IF((MOD('10หลักสูตรระยะสั้น'!X40/30,1))&lt;0.3333,ROUNDDOWN('10หลักสูตรระยะสั้น'!X40/30,0),ROUNDUP('10หลักสูตรระยะสั้น'!X40/30,0))))</f>
        <v>0</v>
      </c>
      <c r="Y40" s="60">
        <f>IF('10หลักสูตรระยะสั้น'!Y40&lt;15,0,IF('10หลักสูตรระยะสั้น'!Y40&lt;30,1,IF((MOD('10หลักสูตรระยะสั้น'!Y40/30,1))&lt;0.3333,ROUNDDOWN('10หลักสูตรระยะสั้น'!Y40/30,0),ROUNDUP('10หลักสูตรระยะสั้น'!Y40/30,0))))</f>
        <v>0</v>
      </c>
      <c r="Z40" s="60">
        <f>IF('10หลักสูตรระยะสั้น'!Z40&lt;15,0,IF('10หลักสูตรระยะสั้น'!Z40&lt;30,1,IF((MOD('10หลักสูตรระยะสั้น'!Z40/30,1))&lt;0.3333,ROUNDDOWN('10หลักสูตรระยะสั้น'!Z40/30,0),ROUNDUP('10หลักสูตรระยะสั้น'!Z40/30,0))))</f>
        <v>0</v>
      </c>
      <c r="AA40" s="60">
        <f>IF('10หลักสูตรระยะสั้น'!AA40&lt;15,0,IF('10หลักสูตรระยะสั้น'!AA40&lt;30,1,IF((MOD('10หลักสูตรระยะสั้น'!AA40/30,1))&lt;0.3333,ROUNDDOWN('10หลักสูตรระยะสั้น'!AA40/30,0),ROUNDUP('10หลักสูตรระยะสั้น'!AA40/30,0))))</f>
        <v>0</v>
      </c>
      <c r="AB40" s="60">
        <f>IF('10หลักสูตรระยะสั้น'!AB40&lt;15,0,IF('10หลักสูตรระยะสั้น'!AB40&lt;30,1,IF((MOD('10หลักสูตรระยะสั้น'!AB40/30,1))&lt;0.3333,ROUNDDOWN('10หลักสูตรระยะสั้น'!AB40/30,0),ROUNDUP('10หลักสูตรระยะสั้น'!AB40/30,0))))</f>
        <v>0</v>
      </c>
      <c r="AC40" s="60">
        <f>IF('10หลักสูตรระยะสั้น'!AC40&lt;15,0,IF('10หลักสูตรระยะสั้น'!AC40&lt;30,1,IF((MOD('10หลักสูตรระยะสั้น'!AC40/30,1))&lt;0.3333,ROUNDDOWN('10หลักสูตรระยะสั้น'!AC40/30,0),ROUNDUP('10หลักสูตรระยะสั้น'!AC40/30,0))))</f>
        <v>0</v>
      </c>
      <c r="AD40" s="5">
        <f t="shared" si="0"/>
        <v>0</v>
      </c>
      <c r="AE40" s="5">
        <f t="shared" si="1"/>
        <v>0</v>
      </c>
    </row>
    <row r="41" spans="2:31" x14ac:dyDescent="0.55000000000000004">
      <c r="B41" s="5">
        <v>37</v>
      </c>
      <c r="C41" s="5">
        <f>'10หลักสูตรระยะสั้น'!C41</f>
        <v>0</v>
      </c>
      <c r="D41" s="5">
        <f>'10หลักสูตรระยะสั้น'!D41</f>
        <v>0</v>
      </c>
      <c r="E41" s="60">
        <f>IF('10หลักสูตรระยะสั้น'!E41&lt;15,0,IF('10หลักสูตรระยะสั้น'!E41&lt;30,1,IF((MOD('10หลักสูตรระยะสั้น'!E41/30,1))&lt;0.3333,ROUNDDOWN('10หลักสูตรระยะสั้น'!E41/30,0),ROUNDUP('10หลักสูตรระยะสั้น'!E41/30,0))))</f>
        <v>0</v>
      </c>
      <c r="F41" s="60">
        <f>IF('10หลักสูตรระยะสั้น'!F41&lt;15,0,IF('10หลักสูตรระยะสั้น'!F41&lt;30,1,IF((MOD('10หลักสูตรระยะสั้น'!F41/30,1))&lt;0.3333,ROUNDDOWN('10หลักสูตรระยะสั้น'!F41/30,0),ROUNDUP('10หลักสูตรระยะสั้น'!F41/30,0))))</f>
        <v>0</v>
      </c>
      <c r="G41" s="60">
        <f>IF('10หลักสูตรระยะสั้น'!G41&lt;15,0,IF('10หลักสูตรระยะสั้น'!G41&lt;30,1,IF((MOD('10หลักสูตรระยะสั้น'!G41/30,1))&lt;0.3333,ROUNDDOWN('10หลักสูตรระยะสั้น'!G41/30,0),ROUNDUP('10หลักสูตรระยะสั้น'!G41/30,0))))</f>
        <v>0</v>
      </c>
      <c r="H41" s="60">
        <f>IF('10หลักสูตรระยะสั้น'!H41&lt;15,0,IF('10หลักสูตรระยะสั้น'!H41&lt;30,1,IF((MOD('10หลักสูตรระยะสั้น'!H41/30,1))&lt;0.3333,ROUNDDOWN('10หลักสูตรระยะสั้น'!H41/30,0),ROUNDUP('10หลักสูตรระยะสั้น'!H41/30,0))))</f>
        <v>0</v>
      </c>
      <c r="I41" s="60">
        <f>IF('10หลักสูตรระยะสั้น'!I41&lt;15,0,IF('10หลักสูตรระยะสั้น'!I41&lt;30,1,IF((MOD('10หลักสูตรระยะสั้น'!I41/30,1))&lt;0.3333,ROUNDDOWN('10หลักสูตรระยะสั้น'!I41/30,0),ROUNDUP('10หลักสูตรระยะสั้น'!I41/30,0))))</f>
        <v>0</v>
      </c>
      <c r="J41" s="60">
        <f>IF('10หลักสูตรระยะสั้น'!J41&lt;15,0,IF('10หลักสูตรระยะสั้น'!J41&lt;30,1,IF((MOD('10หลักสูตรระยะสั้น'!J41/30,1))&lt;0.3333,ROUNDDOWN('10หลักสูตรระยะสั้น'!J41/30,0),ROUNDUP('10หลักสูตรระยะสั้น'!J41/30,0))))</f>
        <v>0</v>
      </c>
      <c r="K41" s="60">
        <f>IF('10หลักสูตรระยะสั้น'!K41&lt;15,0,IF('10หลักสูตรระยะสั้น'!K41&lt;30,1,IF((MOD('10หลักสูตรระยะสั้น'!K41/30,1))&lt;0.3333,ROUNDDOWN('10หลักสูตรระยะสั้น'!K41/30,0),ROUNDUP('10หลักสูตรระยะสั้น'!K41/30,0))))</f>
        <v>0</v>
      </c>
      <c r="L41" s="60">
        <f>IF('10หลักสูตรระยะสั้น'!L41&lt;15,0,IF('10หลักสูตรระยะสั้น'!L41&lt;30,1,IF((MOD('10หลักสูตรระยะสั้น'!L41/30,1))&lt;0.3333,ROUNDDOWN('10หลักสูตรระยะสั้น'!L41/30,0),ROUNDUP('10หลักสูตรระยะสั้น'!L41/30,0))))</f>
        <v>0</v>
      </c>
      <c r="M41" s="60">
        <f>IF('10หลักสูตรระยะสั้น'!M41&lt;15,0,IF('10หลักสูตรระยะสั้น'!M41&lt;30,1,IF((MOD('10หลักสูตรระยะสั้น'!M41/30,1))&lt;0.3333,ROUNDDOWN('10หลักสูตรระยะสั้น'!M41/30,0),ROUNDUP('10หลักสูตรระยะสั้น'!M41/30,0))))</f>
        <v>0</v>
      </c>
      <c r="N41" s="60">
        <f>IF('10หลักสูตรระยะสั้น'!N41&lt;15,0,IF('10หลักสูตรระยะสั้น'!N41&lt;30,1,IF((MOD('10หลักสูตรระยะสั้น'!N41/30,1))&lt;0.3333,ROUNDDOWN('10หลักสูตรระยะสั้น'!N41/30,0),ROUNDUP('10หลักสูตรระยะสั้น'!N41/30,0))))</f>
        <v>0</v>
      </c>
      <c r="O41" s="60">
        <f>IF('10หลักสูตรระยะสั้น'!O41&lt;15,0,IF('10หลักสูตรระยะสั้น'!O41&lt;30,1,IF((MOD('10หลักสูตรระยะสั้น'!O41/30,1))&lt;0.3333,ROUNDDOWN('10หลักสูตรระยะสั้น'!O41/30,0),ROUNDUP('10หลักสูตรระยะสั้น'!O41/30,0))))</f>
        <v>0</v>
      </c>
      <c r="P41" s="60">
        <f>IF('10หลักสูตรระยะสั้น'!P41&lt;15,0,IF('10หลักสูตรระยะสั้น'!P41&lt;30,1,IF((MOD('10หลักสูตรระยะสั้น'!P41/30,1))&lt;0.3333,ROUNDDOWN('10หลักสูตรระยะสั้น'!P41/30,0),ROUNDUP('10หลักสูตรระยะสั้น'!P41/30,0))))</f>
        <v>0</v>
      </c>
      <c r="Q41" s="60">
        <f>IF('10หลักสูตรระยะสั้น'!Q41&lt;15,0,IF('10หลักสูตรระยะสั้น'!Q41&lt;30,1,IF((MOD('10หลักสูตรระยะสั้น'!Q41/30,1))&lt;0.3333,ROUNDDOWN('10หลักสูตรระยะสั้น'!Q41/30,0),ROUNDUP('10หลักสูตรระยะสั้น'!Q41/30,0))))</f>
        <v>0</v>
      </c>
      <c r="R41" s="60">
        <f>IF('10หลักสูตรระยะสั้น'!R41&lt;15,0,IF('10หลักสูตรระยะสั้น'!R41&lt;30,1,IF((MOD('10หลักสูตรระยะสั้น'!R41/30,1))&lt;0.3333,ROUNDDOWN('10หลักสูตรระยะสั้น'!R41/30,0),ROUNDUP('10หลักสูตรระยะสั้น'!R41/30,0))))</f>
        <v>0</v>
      </c>
      <c r="S41" s="60">
        <f>IF('10หลักสูตรระยะสั้น'!S41&lt;15,0,IF('10หลักสูตรระยะสั้น'!S41&lt;30,1,IF((MOD('10หลักสูตรระยะสั้น'!S41/30,1))&lt;0.3333,ROUNDDOWN('10หลักสูตรระยะสั้น'!S41/30,0),ROUNDUP('10หลักสูตรระยะสั้น'!S41/30,0))))</f>
        <v>0</v>
      </c>
      <c r="T41" s="60">
        <f>IF('10หลักสูตรระยะสั้น'!T41&lt;15,0,IF('10หลักสูตรระยะสั้น'!T41&lt;30,1,IF((MOD('10หลักสูตรระยะสั้น'!T41/30,1))&lt;0.3333,ROUNDDOWN('10หลักสูตรระยะสั้น'!T41/30,0),ROUNDUP('10หลักสูตรระยะสั้น'!T41/30,0))))</f>
        <v>0</v>
      </c>
      <c r="U41" s="60">
        <f>IF('10หลักสูตรระยะสั้น'!U41&lt;15,0,IF('10หลักสูตรระยะสั้น'!U41&lt;30,1,IF((MOD('10หลักสูตรระยะสั้น'!U41/30,1))&lt;0.3333,ROUNDDOWN('10หลักสูตรระยะสั้น'!U41/30,0),ROUNDUP('10หลักสูตรระยะสั้น'!U41/30,0))))</f>
        <v>0</v>
      </c>
      <c r="V41" s="60">
        <f>IF('10หลักสูตรระยะสั้น'!V41&lt;15,0,IF('10หลักสูตรระยะสั้น'!V41&lt;30,1,IF((MOD('10หลักสูตรระยะสั้น'!V41/30,1))&lt;0.3333,ROUNDDOWN('10หลักสูตรระยะสั้น'!V41/30,0),ROUNDUP('10หลักสูตรระยะสั้น'!V41/30,0))))</f>
        <v>0</v>
      </c>
      <c r="W41" s="60">
        <f>IF('10หลักสูตรระยะสั้น'!W41&lt;15,0,IF('10หลักสูตรระยะสั้น'!W41&lt;30,1,IF((MOD('10หลักสูตรระยะสั้น'!W41/30,1))&lt;0.3333,ROUNDDOWN('10หลักสูตรระยะสั้น'!W41/30,0),ROUNDUP('10หลักสูตรระยะสั้น'!W41/30,0))))</f>
        <v>0</v>
      </c>
      <c r="X41" s="60">
        <f>IF('10หลักสูตรระยะสั้น'!X41&lt;15,0,IF('10หลักสูตรระยะสั้น'!X41&lt;30,1,IF((MOD('10หลักสูตรระยะสั้น'!X41/30,1))&lt;0.3333,ROUNDDOWN('10หลักสูตรระยะสั้น'!X41/30,0),ROUNDUP('10หลักสูตรระยะสั้น'!X41/30,0))))</f>
        <v>0</v>
      </c>
      <c r="Y41" s="60">
        <f>IF('10หลักสูตรระยะสั้น'!Y41&lt;15,0,IF('10หลักสูตรระยะสั้น'!Y41&lt;30,1,IF((MOD('10หลักสูตรระยะสั้น'!Y41/30,1))&lt;0.3333,ROUNDDOWN('10หลักสูตรระยะสั้น'!Y41/30,0),ROUNDUP('10หลักสูตรระยะสั้น'!Y41/30,0))))</f>
        <v>0</v>
      </c>
      <c r="Z41" s="60">
        <f>IF('10หลักสูตรระยะสั้น'!Z41&lt;15,0,IF('10หลักสูตรระยะสั้น'!Z41&lt;30,1,IF((MOD('10หลักสูตรระยะสั้น'!Z41/30,1))&lt;0.3333,ROUNDDOWN('10หลักสูตรระยะสั้น'!Z41/30,0),ROUNDUP('10หลักสูตรระยะสั้น'!Z41/30,0))))</f>
        <v>0</v>
      </c>
      <c r="AA41" s="60">
        <f>IF('10หลักสูตรระยะสั้น'!AA41&lt;15,0,IF('10หลักสูตรระยะสั้น'!AA41&lt;30,1,IF((MOD('10หลักสูตรระยะสั้น'!AA41/30,1))&lt;0.3333,ROUNDDOWN('10หลักสูตรระยะสั้น'!AA41/30,0),ROUNDUP('10หลักสูตรระยะสั้น'!AA41/30,0))))</f>
        <v>0</v>
      </c>
      <c r="AB41" s="60">
        <f>IF('10หลักสูตรระยะสั้น'!AB41&lt;15,0,IF('10หลักสูตรระยะสั้น'!AB41&lt;30,1,IF((MOD('10หลักสูตรระยะสั้น'!AB41/30,1))&lt;0.3333,ROUNDDOWN('10หลักสูตรระยะสั้น'!AB41/30,0),ROUNDUP('10หลักสูตรระยะสั้น'!AB41/30,0))))</f>
        <v>0</v>
      </c>
      <c r="AC41" s="60">
        <f>IF('10หลักสูตรระยะสั้น'!AC41&lt;15,0,IF('10หลักสูตรระยะสั้น'!AC41&lt;30,1,IF((MOD('10หลักสูตรระยะสั้น'!AC41/30,1))&lt;0.3333,ROUNDDOWN('10หลักสูตรระยะสั้น'!AC41/30,0),ROUNDUP('10หลักสูตรระยะสั้น'!AC41/30,0))))</f>
        <v>0</v>
      </c>
      <c r="AD41" s="5">
        <f t="shared" si="0"/>
        <v>0</v>
      </c>
      <c r="AE41" s="5">
        <f t="shared" si="1"/>
        <v>0</v>
      </c>
    </row>
    <row r="42" spans="2:31" x14ac:dyDescent="0.55000000000000004">
      <c r="B42" s="5">
        <v>38</v>
      </c>
      <c r="C42" s="5">
        <f>'10หลักสูตรระยะสั้น'!C42</f>
        <v>0</v>
      </c>
      <c r="D42" s="5">
        <f>'10หลักสูตรระยะสั้น'!D42</f>
        <v>0</v>
      </c>
      <c r="E42" s="60">
        <f>IF('10หลักสูตรระยะสั้น'!E42&lt;15,0,IF('10หลักสูตรระยะสั้น'!E42&lt;30,1,IF((MOD('10หลักสูตรระยะสั้น'!E42/30,1))&lt;0.3333,ROUNDDOWN('10หลักสูตรระยะสั้น'!E42/30,0),ROUNDUP('10หลักสูตรระยะสั้น'!E42/30,0))))</f>
        <v>0</v>
      </c>
      <c r="F42" s="60">
        <f>IF('10หลักสูตรระยะสั้น'!F42&lt;15,0,IF('10หลักสูตรระยะสั้น'!F42&lt;30,1,IF((MOD('10หลักสูตรระยะสั้น'!F42/30,1))&lt;0.3333,ROUNDDOWN('10หลักสูตรระยะสั้น'!F42/30,0),ROUNDUP('10หลักสูตรระยะสั้น'!F42/30,0))))</f>
        <v>0</v>
      </c>
      <c r="G42" s="60">
        <f>IF('10หลักสูตรระยะสั้น'!G42&lt;15,0,IF('10หลักสูตรระยะสั้น'!G42&lt;30,1,IF((MOD('10หลักสูตรระยะสั้น'!G42/30,1))&lt;0.3333,ROUNDDOWN('10หลักสูตรระยะสั้น'!G42/30,0),ROUNDUP('10หลักสูตรระยะสั้น'!G42/30,0))))</f>
        <v>0</v>
      </c>
      <c r="H42" s="60">
        <f>IF('10หลักสูตรระยะสั้น'!H42&lt;15,0,IF('10หลักสูตรระยะสั้น'!H42&lt;30,1,IF((MOD('10หลักสูตรระยะสั้น'!H42/30,1))&lt;0.3333,ROUNDDOWN('10หลักสูตรระยะสั้น'!H42/30,0),ROUNDUP('10หลักสูตรระยะสั้น'!H42/30,0))))</f>
        <v>0</v>
      </c>
      <c r="I42" s="60">
        <f>IF('10หลักสูตรระยะสั้น'!I42&lt;15,0,IF('10หลักสูตรระยะสั้น'!I42&lt;30,1,IF((MOD('10หลักสูตรระยะสั้น'!I42/30,1))&lt;0.3333,ROUNDDOWN('10หลักสูตรระยะสั้น'!I42/30,0),ROUNDUP('10หลักสูตรระยะสั้น'!I42/30,0))))</f>
        <v>0</v>
      </c>
      <c r="J42" s="60">
        <f>IF('10หลักสูตรระยะสั้น'!J42&lt;15,0,IF('10หลักสูตรระยะสั้น'!J42&lt;30,1,IF((MOD('10หลักสูตรระยะสั้น'!J42/30,1))&lt;0.3333,ROUNDDOWN('10หลักสูตรระยะสั้น'!J42/30,0),ROUNDUP('10หลักสูตรระยะสั้น'!J42/30,0))))</f>
        <v>0</v>
      </c>
      <c r="K42" s="60">
        <f>IF('10หลักสูตรระยะสั้น'!K42&lt;15,0,IF('10หลักสูตรระยะสั้น'!K42&lt;30,1,IF((MOD('10หลักสูตรระยะสั้น'!K42/30,1))&lt;0.3333,ROUNDDOWN('10หลักสูตรระยะสั้น'!K42/30,0),ROUNDUP('10หลักสูตรระยะสั้น'!K42/30,0))))</f>
        <v>0</v>
      </c>
      <c r="L42" s="60">
        <f>IF('10หลักสูตรระยะสั้น'!L42&lt;15,0,IF('10หลักสูตรระยะสั้น'!L42&lt;30,1,IF((MOD('10หลักสูตรระยะสั้น'!L42/30,1))&lt;0.3333,ROUNDDOWN('10หลักสูตรระยะสั้น'!L42/30,0),ROUNDUP('10หลักสูตรระยะสั้น'!L42/30,0))))</f>
        <v>0</v>
      </c>
      <c r="M42" s="60">
        <f>IF('10หลักสูตรระยะสั้น'!M42&lt;15,0,IF('10หลักสูตรระยะสั้น'!M42&lt;30,1,IF((MOD('10หลักสูตรระยะสั้น'!M42/30,1))&lt;0.3333,ROUNDDOWN('10หลักสูตรระยะสั้น'!M42/30,0),ROUNDUP('10หลักสูตรระยะสั้น'!M42/30,0))))</f>
        <v>0</v>
      </c>
      <c r="N42" s="60">
        <f>IF('10หลักสูตรระยะสั้น'!N42&lt;15,0,IF('10หลักสูตรระยะสั้น'!N42&lt;30,1,IF((MOD('10หลักสูตรระยะสั้น'!N42/30,1))&lt;0.3333,ROUNDDOWN('10หลักสูตรระยะสั้น'!N42/30,0),ROUNDUP('10หลักสูตรระยะสั้น'!N42/30,0))))</f>
        <v>0</v>
      </c>
      <c r="O42" s="60">
        <f>IF('10หลักสูตรระยะสั้น'!O42&lt;15,0,IF('10หลักสูตรระยะสั้น'!O42&lt;30,1,IF((MOD('10หลักสูตรระยะสั้น'!O42/30,1))&lt;0.3333,ROUNDDOWN('10หลักสูตรระยะสั้น'!O42/30,0),ROUNDUP('10หลักสูตรระยะสั้น'!O42/30,0))))</f>
        <v>0</v>
      </c>
      <c r="P42" s="60">
        <f>IF('10หลักสูตรระยะสั้น'!P42&lt;15,0,IF('10หลักสูตรระยะสั้น'!P42&lt;30,1,IF((MOD('10หลักสูตรระยะสั้น'!P42/30,1))&lt;0.3333,ROUNDDOWN('10หลักสูตรระยะสั้น'!P42/30,0),ROUNDUP('10หลักสูตรระยะสั้น'!P42/30,0))))</f>
        <v>0</v>
      </c>
      <c r="Q42" s="60">
        <f>IF('10หลักสูตรระยะสั้น'!Q42&lt;15,0,IF('10หลักสูตรระยะสั้น'!Q42&lt;30,1,IF((MOD('10หลักสูตรระยะสั้น'!Q42/30,1))&lt;0.3333,ROUNDDOWN('10หลักสูตรระยะสั้น'!Q42/30,0),ROUNDUP('10หลักสูตรระยะสั้น'!Q42/30,0))))</f>
        <v>0</v>
      </c>
      <c r="R42" s="60">
        <f>IF('10หลักสูตรระยะสั้น'!R42&lt;15,0,IF('10หลักสูตรระยะสั้น'!R42&lt;30,1,IF((MOD('10หลักสูตรระยะสั้น'!R42/30,1))&lt;0.3333,ROUNDDOWN('10หลักสูตรระยะสั้น'!R42/30,0),ROUNDUP('10หลักสูตรระยะสั้น'!R42/30,0))))</f>
        <v>0</v>
      </c>
      <c r="S42" s="60">
        <f>IF('10หลักสูตรระยะสั้น'!S42&lt;15,0,IF('10หลักสูตรระยะสั้น'!S42&lt;30,1,IF((MOD('10หลักสูตรระยะสั้น'!S42/30,1))&lt;0.3333,ROUNDDOWN('10หลักสูตรระยะสั้น'!S42/30,0),ROUNDUP('10หลักสูตรระยะสั้น'!S42/30,0))))</f>
        <v>0</v>
      </c>
      <c r="T42" s="60">
        <f>IF('10หลักสูตรระยะสั้น'!T42&lt;15,0,IF('10หลักสูตรระยะสั้น'!T42&lt;30,1,IF((MOD('10หลักสูตรระยะสั้น'!T42/30,1))&lt;0.3333,ROUNDDOWN('10หลักสูตรระยะสั้น'!T42/30,0),ROUNDUP('10หลักสูตรระยะสั้น'!T42/30,0))))</f>
        <v>0</v>
      </c>
      <c r="U42" s="60">
        <f>IF('10หลักสูตรระยะสั้น'!U42&lt;15,0,IF('10หลักสูตรระยะสั้น'!U42&lt;30,1,IF((MOD('10หลักสูตรระยะสั้น'!U42/30,1))&lt;0.3333,ROUNDDOWN('10หลักสูตรระยะสั้น'!U42/30,0),ROUNDUP('10หลักสูตรระยะสั้น'!U42/30,0))))</f>
        <v>0</v>
      </c>
      <c r="V42" s="60">
        <f>IF('10หลักสูตรระยะสั้น'!V42&lt;15,0,IF('10หลักสูตรระยะสั้น'!V42&lt;30,1,IF((MOD('10หลักสูตรระยะสั้น'!V42/30,1))&lt;0.3333,ROUNDDOWN('10หลักสูตรระยะสั้น'!V42/30,0),ROUNDUP('10หลักสูตรระยะสั้น'!V42/30,0))))</f>
        <v>0</v>
      </c>
      <c r="W42" s="60">
        <f>IF('10หลักสูตรระยะสั้น'!W42&lt;15,0,IF('10หลักสูตรระยะสั้น'!W42&lt;30,1,IF((MOD('10หลักสูตรระยะสั้น'!W42/30,1))&lt;0.3333,ROUNDDOWN('10หลักสูตรระยะสั้น'!W42/30,0),ROUNDUP('10หลักสูตรระยะสั้น'!W42/30,0))))</f>
        <v>0</v>
      </c>
      <c r="X42" s="60">
        <f>IF('10หลักสูตรระยะสั้น'!X42&lt;15,0,IF('10หลักสูตรระยะสั้น'!X42&lt;30,1,IF((MOD('10หลักสูตรระยะสั้น'!X42/30,1))&lt;0.3333,ROUNDDOWN('10หลักสูตรระยะสั้น'!X42/30,0),ROUNDUP('10หลักสูตรระยะสั้น'!X42/30,0))))</f>
        <v>0</v>
      </c>
      <c r="Y42" s="60">
        <f>IF('10หลักสูตรระยะสั้น'!Y42&lt;15,0,IF('10หลักสูตรระยะสั้น'!Y42&lt;30,1,IF((MOD('10หลักสูตรระยะสั้น'!Y42/30,1))&lt;0.3333,ROUNDDOWN('10หลักสูตรระยะสั้น'!Y42/30,0),ROUNDUP('10หลักสูตรระยะสั้น'!Y42/30,0))))</f>
        <v>0</v>
      </c>
      <c r="Z42" s="60">
        <f>IF('10หลักสูตรระยะสั้น'!Z42&lt;15,0,IF('10หลักสูตรระยะสั้น'!Z42&lt;30,1,IF((MOD('10หลักสูตรระยะสั้น'!Z42/30,1))&lt;0.3333,ROUNDDOWN('10หลักสูตรระยะสั้น'!Z42/30,0),ROUNDUP('10หลักสูตรระยะสั้น'!Z42/30,0))))</f>
        <v>0</v>
      </c>
      <c r="AA42" s="60">
        <f>IF('10หลักสูตรระยะสั้น'!AA42&lt;15,0,IF('10หลักสูตรระยะสั้น'!AA42&lt;30,1,IF((MOD('10หลักสูตรระยะสั้น'!AA42/30,1))&lt;0.3333,ROUNDDOWN('10หลักสูตรระยะสั้น'!AA42/30,0),ROUNDUP('10หลักสูตรระยะสั้น'!AA42/30,0))))</f>
        <v>0</v>
      </c>
      <c r="AB42" s="60">
        <f>IF('10หลักสูตรระยะสั้น'!AB42&lt;15,0,IF('10หลักสูตรระยะสั้น'!AB42&lt;30,1,IF((MOD('10หลักสูตรระยะสั้น'!AB42/30,1))&lt;0.3333,ROUNDDOWN('10หลักสูตรระยะสั้น'!AB42/30,0),ROUNDUP('10หลักสูตรระยะสั้น'!AB42/30,0))))</f>
        <v>0</v>
      </c>
      <c r="AC42" s="60">
        <f>IF('10หลักสูตรระยะสั้น'!AC42&lt;15,0,IF('10หลักสูตรระยะสั้น'!AC42&lt;30,1,IF((MOD('10หลักสูตรระยะสั้น'!AC42/30,1))&lt;0.3333,ROUNDDOWN('10หลักสูตรระยะสั้น'!AC42/30,0),ROUNDUP('10หลักสูตรระยะสั้น'!AC42/30,0))))</f>
        <v>0</v>
      </c>
      <c r="AD42" s="5">
        <f t="shared" si="0"/>
        <v>0</v>
      </c>
      <c r="AE42" s="5">
        <f t="shared" si="1"/>
        <v>0</v>
      </c>
    </row>
    <row r="43" spans="2:31" x14ac:dyDescent="0.55000000000000004">
      <c r="B43" s="5">
        <v>39</v>
      </c>
      <c r="C43" s="5">
        <f>'10หลักสูตรระยะสั้น'!C43</f>
        <v>0</v>
      </c>
      <c r="D43" s="5">
        <f>'10หลักสูตรระยะสั้น'!D43</f>
        <v>0</v>
      </c>
      <c r="E43" s="60">
        <f>IF('10หลักสูตรระยะสั้น'!E43&lt;15,0,IF('10หลักสูตรระยะสั้น'!E43&lt;30,1,IF((MOD('10หลักสูตรระยะสั้น'!E43/30,1))&lt;0.3333,ROUNDDOWN('10หลักสูตรระยะสั้น'!E43/30,0),ROUNDUP('10หลักสูตรระยะสั้น'!E43/30,0))))</f>
        <v>0</v>
      </c>
      <c r="F43" s="60">
        <f>IF('10หลักสูตรระยะสั้น'!F43&lt;15,0,IF('10หลักสูตรระยะสั้น'!F43&lt;30,1,IF((MOD('10หลักสูตรระยะสั้น'!F43/30,1))&lt;0.3333,ROUNDDOWN('10หลักสูตรระยะสั้น'!F43/30,0),ROUNDUP('10หลักสูตรระยะสั้น'!F43/30,0))))</f>
        <v>0</v>
      </c>
      <c r="G43" s="60">
        <f>IF('10หลักสูตรระยะสั้น'!G43&lt;15,0,IF('10หลักสูตรระยะสั้น'!G43&lt;30,1,IF((MOD('10หลักสูตรระยะสั้น'!G43/30,1))&lt;0.3333,ROUNDDOWN('10หลักสูตรระยะสั้น'!G43/30,0),ROUNDUP('10หลักสูตรระยะสั้น'!G43/30,0))))</f>
        <v>0</v>
      </c>
      <c r="H43" s="60">
        <f>IF('10หลักสูตรระยะสั้น'!H43&lt;15,0,IF('10หลักสูตรระยะสั้น'!H43&lt;30,1,IF((MOD('10หลักสูตรระยะสั้น'!H43/30,1))&lt;0.3333,ROUNDDOWN('10หลักสูตรระยะสั้น'!H43/30,0),ROUNDUP('10หลักสูตรระยะสั้น'!H43/30,0))))</f>
        <v>0</v>
      </c>
      <c r="I43" s="60">
        <f>IF('10หลักสูตรระยะสั้น'!I43&lt;15,0,IF('10หลักสูตรระยะสั้น'!I43&lt;30,1,IF((MOD('10หลักสูตรระยะสั้น'!I43/30,1))&lt;0.3333,ROUNDDOWN('10หลักสูตรระยะสั้น'!I43/30,0),ROUNDUP('10หลักสูตรระยะสั้น'!I43/30,0))))</f>
        <v>0</v>
      </c>
      <c r="J43" s="60">
        <f>IF('10หลักสูตรระยะสั้น'!J43&lt;15,0,IF('10หลักสูตรระยะสั้น'!J43&lt;30,1,IF((MOD('10หลักสูตรระยะสั้น'!J43/30,1))&lt;0.3333,ROUNDDOWN('10หลักสูตรระยะสั้น'!J43/30,0),ROUNDUP('10หลักสูตรระยะสั้น'!J43/30,0))))</f>
        <v>0</v>
      </c>
      <c r="K43" s="60">
        <f>IF('10หลักสูตรระยะสั้น'!K43&lt;15,0,IF('10หลักสูตรระยะสั้น'!K43&lt;30,1,IF((MOD('10หลักสูตรระยะสั้น'!K43/30,1))&lt;0.3333,ROUNDDOWN('10หลักสูตรระยะสั้น'!K43/30,0),ROUNDUP('10หลักสูตรระยะสั้น'!K43/30,0))))</f>
        <v>0</v>
      </c>
      <c r="L43" s="60">
        <f>IF('10หลักสูตรระยะสั้น'!L43&lt;15,0,IF('10หลักสูตรระยะสั้น'!L43&lt;30,1,IF((MOD('10หลักสูตรระยะสั้น'!L43/30,1))&lt;0.3333,ROUNDDOWN('10หลักสูตรระยะสั้น'!L43/30,0),ROUNDUP('10หลักสูตรระยะสั้น'!L43/30,0))))</f>
        <v>0</v>
      </c>
      <c r="M43" s="60">
        <f>IF('10หลักสูตรระยะสั้น'!M43&lt;15,0,IF('10หลักสูตรระยะสั้น'!M43&lt;30,1,IF((MOD('10หลักสูตรระยะสั้น'!M43/30,1))&lt;0.3333,ROUNDDOWN('10หลักสูตรระยะสั้น'!M43/30,0),ROUNDUP('10หลักสูตรระยะสั้น'!M43/30,0))))</f>
        <v>0</v>
      </c>
      <c r="N43" s="60">
        <f>IF('10หลักสูตรระยะสั้น'!N43&lt;15,0,IF('10หลักสูตรระยะสั้น'!N43&lt;30,1,IF((MOD('10หลักสูตรระยะสั้น'!N43/30,1))&lt;0.3333,ROUNDDOWN('10หลักสูตรระยะสั้น'!N43/30,0),ROUNDUP('10หลักสูตรระยะสั้น'!N43/30,0))))</f>
        <v>0</v>
      </c>
      <c r="O43" s="60">
        <f>IF('10หลักสูตรระยะสั้น'!O43&lt;15,0,IF('10หลักสูตรระยะสั้น'!O43&lt;30,1,IF((MOD('10หลักสูตรระยะสั้น'!O43/30,1))&lt;0.3333,ROUNDDOWN('10หลักสูตรระยะสั้น'!O43/30,0),ROUNDUP('10หลักสูตรระยะสั้น'!O43/30,0))))</f>
        <v>0</v>
      </c>
      <c r="P43" s="60">
        <f>IF('10หลักสูตรระยะสั้น'!P43&lt;15,0,IF('10หลักสูตรระยะสั้น'!P43&lt;30,1,IF((MOD('10หลักสูตรระยะสั้น'!P43/30,1))&lt;0.3333,ROUNDDOWN('10หลักสูตรระยะสั้น'!P43/30,0),ROUNDUP('10หลักสูตรระยะสั้น'!P43/30,0))))</f>
        <v>0</v>
      </c>
      <c r="Q43" s="60">
        <f>IF('10หลักสูตรระยะสั้น'!Q43&lt;15,0,IF('10หลักสูตรระยะสั้น'!Q43&lt;30,1,IF((MOD('10หลักสูตรระยะสั้น'!Q43/30,1))&lt;0.3333,ROUNDDOWN('10หลักสูตรระยะสั้น'!Q43/30,0),ROUNDUP('10หลักสูตรระยะสั้น'!Q43/30,0))))</f>
        <v>0</v>
      </c>
      <c r="R43" s="60">
        <f>IF('10หลักสูตรระยะสั้น'!R43&lt;15,0,IF('10หลักสูตรระยะสั้น'!R43&lt;30,1,IF((MOD('10หลักสูตรระยะสั้น'!R43/30,1))&lt;0.3333,ROUNDDOWN('10หลักสูตรระยะสั้น'!R43/30,0),ROUNDUP('10หลักสูตรระยะสั้น'!R43/30,0))))</f>
        <v>0</v>
      </c>
      <c r="S43" s="60">
        <f>IF('10หลักสูตรระยะสั้น'!S43&lt;15,0,IF('10หลักสูตรระยะสั้น'!S43&lt;30,1,IF((MOD('10หลักสูตรระยะสั้น'!S43/30,1))&lt;0.3333,ROUNDDOWN('10หลักสูตรระยะสั้น'!S43/30,0),ROUNDUP('10หลักสูตรระยะสั้น'!S43/30,0))))</f>
        <v>0</v>
      </c>
      <c r="T43" s="60">
        <f>IF('10หลักสูตรระยะสั้น'!T43&lt;15,0,IF('10หลักสูตรระยะสั้น'!T43&lt;30,1,IF((MOD('10หลักสูตรระยะสั้น'!T43/30,1))&lt;0.3333,ROUNDDOWN('10หลักสูตรระยะสั้น'!T43/30,0),ROUNDUP('10หลักสูตรระยะสั้น'!T43/30,0))))</f>
        <v>0</v>
      </c>
      <c r="U43" s="60">
        <f>IF('10หลักสูตรระยะสั้น'!U43&lt;15,0,IF('10หลักสูตรระยะสั้น'!U43&lt;30,1,IF((MOD('10หลักสูตรระยะสั้น'!U43/30,1))&lt;0.3333,ROUNDDOWN('10หลักสูตรระยะสั้น'!U43/30,0),ROUNDUP('10หลักสูตรระยะสั้น'!U43/30,0))))</f>
        <v>0</v>
      </c>
      <c r="V43" s="60">
        <f>IF('10หลักสูตรระยะสั้น'!V43&lt;15,0,IF('10หลักสูตรระยะสั้น'!V43&lt;30,1,IF((MOD('10หลักสูตรระยะสั้น'!V43/30,1))&lt;0.3333,ROUNDDOWN('10หลักสูตรระยะสั้น'!V43/30,0),ROUNDUP('10หลักสูตรระยะสั้น'!V43/30,0))))</f>
        <v>0</v>
      </c>
      <c r="W43" s="60">
        <f>IF('10หลักสูตรระยะสั้น'!W43&lt;15,0,IF('10หลักสูตรระยะสั้น'!W43&lt;30,1,IF((MOD('10หลักสูตรระยะสั้น'!W43/30,1))&lt;0.3333,ROUNDDOWN('10หลักสูตรระยะสั้น'!W43/30,0),ROUNDUP('10หลักสูตรระยะสั้น'!W43/30,0))))</f>
        <v>0</v>
      </c>
      <c r="X43" s="60">
        <f>IF('10หลักสูตรระยะสั้น'!X43&lt;15,0,IF('10หลักสูตรระยะสั้น'!X43&lt;30,1,IF((MOD('10หลักสูตรระยะสั้น'!X43/30,1))&lt;0.3333,ROUNDDOWN('10หลักสูตรระยะสั้น'!X43/30,0),ROUNDUP('10หลักสูตรระยะสั้น'!X43/30,0))))</f>
        <v>0</v>
      </c>
      <c r="Y43" s="60">
        <f>IF('10หลักสูตรระยะสั้น'!Y43&lt;15,0,IF('10หลักสูตรระยะสั้น'!Y43&lt;30,1,IF((MOD('10หลักสูตรระยะสั้น'!Y43/30,1))&lt;0.3333,ROUNDDOWN('10หลักสูตรระยะสั้น'!Y43/30,0),ROUNDUP('10หลักสูตรระยะสั้น'!Y43/30,0))))</f>
        <v>0</v>
      </c>
      <c r="Z43" s="60">
        <f>IF('10หลักสูตรระยะสั้น'!Z43&lt;15,0,IF('10หลักสูตรระยะสั้น'!Z43&lt;30,1,IF((MOD('10หลักสูตรระยะสั้น'!Z43/30,1))&lt;0.3333,ROUNDDOWN('10หลักสูตรระยะสั้น'!Z43/30,0),ROUNDUP('10หลักสูตรระยะสั้น'!Z43/30,0))))</f>
        <v>0</v>
      </c>
      <c r="AA43" s="60">
        <f>IF('10หลักสูตรระยะสั้น'!AA43&lt;15,0,IF('10หลักสูตรระยะสั้น'!AA43&lt;30,1,IF((MOD('10หลักสูตรระยะสั้น'!AA43/30,1))&lt;0.3333,ROUNDDOWN('10หลักสูตรระยะสั้น'!AA43/30,0),ROUNDUP('10หลักสูตรระยะสั้น'!AA43/30,0))))</f>
        <v>0</v>
      </c>
      <c r="AB43" s="60">
        <f>IF('10หลักสูตรระยะสั้น'!AB43&lt;15,0,IF('10หลักสูตรระยะสั้น'!AB43&lt;30,1,IF((MOD('10หลักสูตรระยะสั้น'!AB43/30,1))&lt;0.3333,ROUNDDOWN('10หลักสูตรระยะสั้น'!AB43/30,0),ROUNDUP('10หลักสูตรระยะสั้น'!AB43/30,0))))</f>
        <v>0</v>
      </c>
      <c r="AC43" s="60">
        <f>IF('10หลักสูตรระยะสั้น'!AC43&lt;15,0,IF('10หลักสูตรระยะสั้น'!AC43&lt;30,1,IF((MOD('10หลักสูตรระยะสั้น'!AC43/30,1))&lt;0.3333,ROUNDDOWN('10หลักสูตรระยะสั้น'!AC43/30,0),ROUNDUP('10หลักสูตรระยะสั้น'!AC43/30,0))))</f>
        <v>0</v>
      </c>
      <c r="AD43" s="5">
        <f t="shared" si="0"/>
        <v>0</v>
      </c>
      <c r="AE43" s="5">
        <f t="shared" si="1"/>
        <v>0</v>
      </c>
    </row>
    <row r="44" spans="2:31" x14ac:dyDescent="0.55000000000000004">
      <c r="B44" s="5">
        <v>40</v>
      </c>
      <c r="C44" s="5">
        <f>'10หลักสูตรระยะสั้น'!C44</f>
        <v>0</v>
      </c>
      <c r="D44" s="5">
        <f>'10หลักสูตรระยะสั้น'!D44</f>
        <v>0</v>
      </c>
      <c r="E44" s="60">
        <f>IF('10หลักสูตรระยะสั้น'!E44&lt;15,0,IF('10หลักสูตรระยะสั้น'!E44&lt;30,1,IF((MOD('10หลักสูตรระยะสั้น'!E44/30,1))&lt;0.3333,ROUNDDOWN('10หลักสูตรระยะสั้น'!E44/30,0),ROUNDUP('10หลักสูตรระยะสั้น'!E44/30,0))))</f>
        <v>0</v>
      </c>
      <c r="F44" s="60">
        <f>IF('10หลักสูตรระยะสั้น'!F44&lt;15,0,IF('10หลักสูตรระยะสั้น'!F44&lt;30,1,IF((MOD('10หลักสูตรระยะสั้น'!F44/30,1))&lt;0.3333,ROUNDDOWN('10หลักสูตรระยะสั้น'!F44/30,0),ROUNDUP('10หลักสูตรระยะสั้น'!F44/30,0))))</f>
        <v>0</v>
      </c>
      <c r="G44" s="60">
        <f>IF('10หลักสูตรระยะสั้น'!G44&lt;15,0,IF('10หลักสูตรระยะสั้น'!G44&lt;30,1,IF((MOD('10หลักสูตรระยะสั้น'!G44/30,1))&lt;0.3333,ROUNDDOWN('10หลักสูตรระยะสั้น'!G44/30,0),ROUNDUP('10หลักสูตรระยะสั้น'!G44/30,0))))</f>
        <v>0</v>
      </c>
      <c r="H44" s="60">
        <f>IF('10หลักสูตรระยะสั้น'!H44&lt;15,0,IF('10หลักสูตรระยะสั้น'!H44&lt;30,1,IF((MOD('10หลักสูตรระยะสั้น'!H44/30,1))&lt;0.3333,ROUNDDOWN('10หลักสูตรระยะสั้น'!H44/30,0),ROUNDUP('10หลักสูตรระยะสั้น'!H44/30,0))))</f>
        <v>0</v>
      </c>
      <c r="I44" s="60">
        <f>IF('10หลักสูตรระยะสั้น'!I44&lt;15,0,IF('10หลักสูตรระยะสั้น'!I44&lt;30,1,IF((MOD('10หลักสูตรระยะสั้น'!I44/30,1))&lt;0.3333,ROUNDDOWN('10หลักสูตรระยะสั้น'!I44/30,0),ROUNDUP('10หลักสูตรระยะสั้น'!I44/30,0))))</f>
        <v>0</v>
      </c>
      <c r="J44" s="60">
        <f>IF('10หลักสูตรระยะสั้น'!J44&lt;15,0,IF('10หลักสูตรระยะสั้น'!J44&lt;30,1,IF((MOD('10หลักสูตรระยะสั้น'!J44/30,1))&lt;0.3333,ROUNDDOWN('10หลักสูตรระยะสั้น'!J44/30,0),ROUNDUP('10หลักสูตรระยะสั้น'!J44/30,0))))</f>
        <v>0</v>
      </c>
      <c r="K44" s="60">
        <f>IF('10หลักสูตรระยะสั้น'!K44&lt;15,0,IF('10หลักสูตรระยะสั้น'!K44&lt;30,1,IF((MOD('10หลักสูตรระยะสั้น'!K44/30,1))&lt;0.3333,ROUNDDOWN('10หลักสูตรระยะสั้น'!K44/30,0),ROUNDUP('10หลักสูตรระยะสั้น'!K44/30,0))))</f>
        <v>0</v>
      </c>
      <c r="L44" s="60">
        <f>IF('10หลักสูตรระยะสั้น'!L44&lt;15,0,IF('10หลักสูตรระยะสั้น'!L44&lt;30,1,IF((MOD('10หลักสูตรระยะสั้น'!L44/30,1))&lt;0.3333,ROUNDDOWN('10หลักสูตรระยะสั้น'!L44/30,0),ROUNDUP('10หลักสูตรระยะสั้น'!L44/30,0))))</f>
        <v>0</v>
      </c>
      <c r="M44" s="60">
        <f>IF('10หลักสูตรระยะสั้น'!M44&lt;15,0,IF('10หลักสูตรระยะสั้น'!M44&lt;30,1,IF((MOD('10หลักสูตรระยะสั้น'!M44/30,1))&lt;0.3333,ROUNDDOWN('10หลักสูตรระยะสั้น'!M44/30,0),ROUNDUP('10หลักสูตรระยะสั้น'!M44/30,0))))</f>
        <v>0</v>
      </c>
      <c r="N44" s="60">
        <f>IF('10หลักสูตรระยะสั้น'!N44&lt;15,0,IF('10หลักสูตรระยะสั้น'!N44&lt;30,1,IF((MOD('10หลักสูตรระยะสั้น'!N44/30,1))&lt;0.3333,ROUNDDOWN('10หลักสูตรระยะสั้น'!N44/30,0),ROUNDUP('10หลักสูตรระยะสั้น'!N44/30,0))))</f>
        <v>0</v>
      </c>
      <c r="O44" s="60">
        <f>IF('10หลักสูตรระยะสั้น'!O44&lt;15,0,IF('10หลักสูตรระยะสั้น'!O44&lt;30,1,IF((MOD('10หลักสูตรระยะสั้น'!O44/30,1))&lt;0.3333,ROUNDDOWN('10หลักสูตรระยะสั้น'!O44/30,0),ROUNDUP('10หลักสูตรระยะสั้น'!O44/30,0))))</f>
        <v>0</v>
      </c>
      <c r="P44" s="60">
        <f>IF('10หลักสูตรระยะสั้น'!P44&lt;15,0,IF('10หลักสูตรระยะสั้น'!P44&lt;30,1,IF((MOD('10หลักสูตรระยะสั้น'!P44/30,1))&lt;0.3333,ROUNDDOWN('10หลักสูตรระยะสั้น'!P44/30,0),ROUNDUP('10หลักสูตรระยะสั้น'!P44/30,0))))</f>
        <v>0</v>
      </c>
      <c r="Q44" s="60">
        <f>IF('10หลักสูตรระยะสั้น'!Q44&lt;15,0,IF('10หลักสูตรระยะสั้น'!Q44&lt;30,1,IF((MOD('10หลักสูตรระยะสั้น'!Q44/30,1))&lt;0.3333,ROUNDDOWN('10หลักสูตรระยะสั้น'!Q44/30,0),ROUNDUP('10หลักสูตรระยะสั้น'!Q44/30,0))))</f>
        <v>0</v>
      </c>
      <c r="R44" s="60">
        <f>IF('10หลักสูตรระยะสั้น'!R44&lt;15,0,IF('10หลักสูตรระยะสั้น'!R44&lt;30,1,IF((MOD('10หลักสูตรระยะสั้น'!R44/30,1))&lt;0.3333,ROUNDDOWN('10หลักสูตรระยะสั้น'!R44/30,0),ROUNDUP('10หลักสูตรระยะสั้น'!R44/30,0))))</f>
        <v>0</v>
      </c>
      <c r="S44" s="60">
        <f>IF('10หลักสูตรระยะสั้น'!S44&lt;15,0,IF('10หลักสูตรระยะสั้น'!S44&lt;30,1,IF((MOD('10หลักสูตรระยะสั้น'!S44/30,1))&lt;0.3333,ROUNDDOWN('10หลักสูตรระยะสั้น'!S44/30,0),ROUNDUP('10หลักสูตรระยะสั้น'!S44/30,0))))</f>
        <v>0</v>
      </c>
      <c r="T44" s="60">
        <f>IF('10หลักสูตรระยะสั้น'!T44&lt;15,0,IF('10หลักสูตรระยะสั้น'!T44&lt;30,1,IF((MOD('10หลักสูตรระยะสั้น'!T44/30,1))&lt;0.3333,ROUNDDOWN('10หลักสูตรระยะสั้น'!T44/30,0),ROUNDUP('10หลักสูตรระยะสั้น'!T44/30,0))))</f>
        <v>0</v>
      </c>
      <c r="U44" s="60">
        <f>IF('10หลักสูตรระยะสั้น'!U44&lt;15,0,IF('10หลักสูตรระยะสั้น'!U44&lt;30,1,IF((MOD('10หลักสูตรระยะสั้น'!U44/30,1))&lt;0.3333,ROUNDDOWN('10หลักสูตรระยะสั้น'!U44/30,0),ROUNDUP('10หลักสูตรระยะสั้น'!U44/30,0))))</f>
        <v>0</v>
      </c>
      <c r="V44" s="60">
        <f>IF('10หลักสูตรระยะสั้น'!V44&lt;15,0,IF('10หลักสูตรระยะสั้น'!V44&lt;30,1,IF((MOD('10หลักสูตรระยะสั้น'!V44/30,1))&lt;0.3333,ROUNDDOWN('10หลักสูตรระยะสั้น'!V44/30,0),ROUNDUP('10หลักสูตรระยะสั้น'!V44/30,0))))</f>
        <v>0</v>
      </c>
      <c r="W44" s="60">
        <f>IF('10หลักสูตรระยะสั้น'!W44&lt;15,0,IF('10หลักสูตรระยะสั้น'!W44&lt;30,1,IF((MOD('10หลักสูตรระยะสั้น'!W44/30,1))&lt;0.3333,ROUNDDOWN('10หลักสูตรระยะสั้น'!W44/30,0),ROUNDUP('10หลักสูตรระยะสั้น'!W44/30,0))))</f>
        <v>0</v>
      </c>
      <c r="X44" s="60">
        <f>IF('10หลักสูตรระยะสั้น'!X44&lt;15,0,IF('10หลักสูตรระยะสั้น'!X44&lt;30,1,IF((MOD('10หลักสูตรระยะสั้น'!X44/30,1))&lt;0.3333,ROUNDDOWN('10หลักสูตรระยะสั้น'!X44/30,0),ROUNDUP('10หลักสูตรระยะสั้น'!X44/30,0))))</f>
        <v>0</v>
      </c>
      <c r="Y44" s="60">
        <f>IF('10หลักสูตรระยะสั้น'!Y44&lt;15,0,IF('10หลักสูตรระยะสั้น'!Y44&lt;30,1,IF((MOD('10หลักสูตรระยะสั้น'!Y44/30,1))&lt;0.3333,ROUNDDOWN('10หลักสูตรระยะสั้น'!Y44/30,0),ROUNDUP('10หลักสูตรระยะสั้น'!Y44/30,0))))</f>
        <v>0</v>
      </c>
      <c r="Z44" s="60">
        <f>IF('10หลักสูตรระยะสั้น'!Z44&lt;15,0,IF('10หลักสูตรระยะสั้น'!Z44&lt;30,1,IF((MOD('10หลักสูตรระยะสั้น'!Z44/30,1))&lt;0.3333,ROUNDDOWN('10หลักสูตรระยะสั้น'!Z44/30,0),ROUNDUP('10หลักสูตรระยะสั้น'!Z44/30,0))))</f>
        <v>0</v>
      </c>
      <c r="AA44" s="60">
        <f>IF('10หลักสูตรระยะสั้น'!AA44&lt;15,0,IF('10หลักสูตรระยะสั้น'!AA44&lt;30,1,IF((MOD('10หลักสูตรระยะสั้น'!AA44/30,1))&lt;0.3333,ROUNDDOWN('10หลักสูตรระยะสั้น'!AA44/30,0),ROUNDUP('10หลักสูตรระยะสั้น'!AA44/30,0))))</f>
        <v>0</v>
      </c>
      <c r="AB44" s="60">
        <f>IF('10หลักสูตรระยะสั้น'!AB44&lt;15,0,IF('10หลักสูตรระยะสั้น'!AB44&lt;30,1,IF((MOD('10หลักสูตรระยะสั้น'!AB44/30,1))&lt;0.3333,ROUNDDOWN('10หลักสูตรระยะสั้น'!AB44/30,0),ROUNDUP('10หลักสูตรระยะสั้น'!AB44/30,0))))</f>
        <v>0</v>
      </c>
      <c r="AC44" s="60">
        <f>IF('10หลักสูตรระยะสั้น'!AC44&lt;15,0,IF('10หลักสูตรระยะสั้น'!AC44&lt;30,1,IF((MOD('10หลักสูตรระยะสั้น'!AC44/30,1))&lt;0.3333,ROUNDDOWN('10หลักสูตรระยะสั้น'!AC44/30,0),ROUNDUP('10หลักสูตรระยะสั้น'!AC44/30,0))))</f>
        <v>0</v>
      </c>
      <c r="AD44" s="5">
        <f t="shared" si="0"/>
        <v>0</v>
      </c>
      <c r="AE44" s="5">
        <f t="shared" si="1"/>
        <v>0</v>
      </c>
    </row>
    <row r="45" spans="2:31" x14ac:dyDescent="0.55000000000000004">
      <c r="B45" s="5">
        <v>41</v>
      </c>
      <c r="C45" s="5">
        <f>'10หลักสูตรระยะสั้น'!C45</f>
        <v>0</v>
      </c>
      <c r="D45" s="5">
        <f>'10หลักสูตรระยะสั้น'!D45</f>
        <v>0</v>
      </c>
      <c r="E45" s="60">
        <f>IF('10หลักสูตรระยะสั้น'!E45&lt;15,0,IF('10หลักสูตรระยะสั้น'!E45&lt;30,1,IF((MOD('10หลักสูตรระยะสั้น'!E45/30,1))&lt;0.3333,ROUNDDOWN('10หลักสูตรระยะสั้น'!E45/30,0),ROUNDUP('10หลักสูตรระยะสั้น'!E45/30,0))))</f>
        <v>0</v>
      </c>
      <c r="F45" s="60">
        <f>IF('10หลักสูตรระยะสั้น'!F45&lt;15,0,IF('10หลักสูตรระยะสั้น'!F45&lt;30,1,IF((MOD('10หลักสูตรระยะสั้น'!F45/30,1))&lt;0.3333,ROUNDDOWN('10หลักสูตรระยะสั้น'!F45/30,0),ROUNDUP('10หลักสูตรระยะสั้น'!F45/30,0))))</f>
        <v>0</v>
      </c>
      <c r="G45" s="60">
        <f>IF('10หลักสูตรระยะสั้น'!G45&lt;15,0,IF('10หลักสูตรระยะสั้น'!G45&lt;30,1,IF((MOD('10หลักสูตรระยะสั้น'!G45/30,1))&lt;0.3333,ROUNDDOWN('10หลักสูตรระยะสั้น'!G45/30,0),ROUNDUP('10หลักสูตรระยะสั้น'!G45/30,0))))</f>
        <v>0</v>
      </c>
      <c r="H45" s="60">
        <f>IF('10หลักสูตรระยะสั้น'!H45&lt;15,0,IF('10หลักสูตรระยะสั้น'!H45&lt;30,1,IF((MOD('10หลักสูตรระยะสั้น'!H45/30,1))&lt;0.3333,ROUNDDOWN('10หลักสูตรระยะสั้น'!H45/30,0),ROUNDUP('10หลักสูตรระยะสั้น'!H45/30,0))))</f>
        <v>0</v>
      </c>
      <c r="I45" s="60">
        <f>IF('10หลักสูตรระยะสั้น'!I45&lt;15,0,IF('10หลักสูตรระยะสั้น'!I45&lt;30,1,IF((MOD('10หลักสูตรระยะสั้น'!I45/30,1))&lt;0.3333,ROUNDDOWN('10หลักสูตรระยะสั้น'!I45/30,0),ROUNDUP('10หลักสูตรระยะสั้น'!I45/30,0))))</f>
        <v>0</v>
      </c>
      <c r="J45" s="60">
        <f>IF('10หลักสูตรระยะสั้น'!J45&lt;15,0,IF('10หลักสูตรระยะสั้น'!J45&lt;30,1,IF((MOD('10หลักสูตรระยะสั้น'!J45/30,1))&lt;0.3333,ROUNDDOWN('10หลักสูตรระยะสั้น'!J45/30,0),ROUNDUP('10หลักสูตรระยะสั้น'!J45/30,0))))</f>
        <v>0</v>
      </c>
      <c r="K45" s="60">
        <f>IF('10หลักสูตรระยะสั้น'!K45&lt;15,0,IF('10หลักสูตรระยะสั้น'!K45&lt;30,1,IF((MOD('10หลักสูตรระยะสั้น'!K45/30,1))&lt;0.3333,ROUNDDOWN('10หลักสูตรระยะสั้น'!K45/30,0),ROUNDUP('10หลักสูตรระยะสั้น'!K45/30,0))))</f>
        <v>0</v>
      </c>
      <c r="L45" s="60">
        <f>IF('10หลักสูตรระยะสั้น'!L45&lt;15,0,IF('10หลักสูตรระยะสั้น'!L45&lt;30,1,IF((MOD('10หลักสูตรระยะสั้น'!L45/30,1))&lt;0.3333,ROUNDDOWN('10หลักสูตรระยะสั้น'!L45/30,0),ROUNDUP('10หลักสูตรระยะสั้น'!L45/30,0))))</f>
        <v>0</v>
      </c>
      <c r="M45" s="60">
        <f>IF('10หลักสูตรระยะสั้น'!M45&lt;15,0,IF('10หลักสูตรระยะสั้น'!M45&lt;30,1,IF((MOD('10หลักสูตรระยะสั้น'!M45/30,1))&lt;0.3333,ROUNDDOWN('10หลักสูตรระยะสั้น'!M45/30,0),ROUNDUP('10หลักสูตรระยะสั้น'!M45/30,0))))</f>
        <v>0</v>
      </c>
      <c r="N45" s="60">
        <f>IF('10หลักสูตรระยะสั้น'!N45&lt;15,0,IF('10หลักสูตรระยะสั้น'!N45&lt;30,1,IF((MOD('10หลักสูตรระยะสั้น'!N45/30,1))&lt;0.3333,ROUNDDOWN('10หลักสูตรระยะสั้น'!N45/30,0),ROUNDUP('10หลักสูตรระยะสั้น'!N45/30,0))))</f>
        <v>0</v>
      </c>
      <c r="O45" s="60">
        <f>IF('10หลักสูตรระยะสั้น'!O45&lt;15,0,IF('10หลักสูตรระยะสั้น'!O45&lt;30,1,IF((MOD('10หลักสูตรระยะสั้น'!O45/30,1))&lt;0.3333,ROUNDDOWN('10หลักสูตรระยะสั้น'!O45/30,0),ROUNDUP('10หลักสูตรระยะสั้น'!O45/30,0))))</f>
        <v>0</v>
      </c>
      <c r="P45" s="60">
        <f>IF('10หลักสูตรระยะสั้น'!P45&lt;15,0,IF('10หลักสูตรระยะสั้น'!P45&lt;30,1,IF((MOD('10หลักสูตรระยะสั้น'!P45/30,1))&lt;0.3333,ROUNDDOWN('10หลักสูตรระยะสั้น'!P45/30,0),ROUNDUP('10หลักสูตรระยะสั้น'!P45/30,0))))</f>
        <v>0</v>
      </c>
      <c r="Q45" s="60">
        <f>IF('10หลักสูตรระยะสั้น'!Q45&lt;15,0,IF('10หลักสูตรระยะสั้น'!Q45&lt;30,1,IF((MOD('10หลักสูตรระยะสั้น'!Q45/30,1))&lt;0.3333,ROUNDDOWN('10หลักสูตรระยะสั้น'!Q45/30,0),ROUNDUP('10หลักสูตรระยะสั้น'!Q45/30,0))))</f>
        <v>0</v>
      </c>
      <c r="R45" s="60">
        <f>IF('10หลักสูตรระยะสั้น'!R45&lt;15,0,IF('10หลักสูตรระยะสั้น'!R45&lt;30,1,IF((MOD('10หลักสูตรระยะสั้น'!R45/30,1))&lt;0.3333,ROUNDDOWN('10หลักสูตรระยะสั้น'!R45/30,0),ROUNDUP('10หลักสูตรระยะสั้น'!R45/30,0))))</f>
        <v>0</v>
      </c>
      <c r="S45" s="60">
        <f>IF('10หลักสูตรระยะสั้น'!S45&lt;15,0,IF('10หลักสูตรระยะสั้น'!S45&lt;30,1,IF((MOD('10หลักสูตรระยะสั้น'!S45/30,1))&lt;0.3333,ROUNDDOWN('10หลักสูตรระยะสั้น'!S45/30,0),ROUNDUP('10หลักสูตรระยะสั้น'!S45/30,0))))</f>
        <v>0</v>
      </c>
      <c r="T45" s="60">
        <f>IF('10หลักสูตรระยะสั้น'!T45&lt;15,0,IF('10หลักสูตรระยะสั้น'!T45&lt;30,1,IF((MOD('10หลักสูตรระยะสั้น'!T45/30,1))&lt;0.3333,ROUNDDOWN('10หลักสูตรระยะสั้น'!T45/30,0),ROUNDUP('10หลักสูตรระยะสั้น'!T45/30,0))))</f>
        <v>0</v>
      </c>
      <c r="U45" s="60">
        <f>IF('10หลักสูตรระยะสั้น'!U45&lt;15,0,IF('10หลักสูตรระยะสั้น'!U45&lt;30,1,IF((MOD('10หลักสูตรระยะสั้น'!U45/30,1))&lt;0.3333,ROUNDDOWN('10หลักสูตรระยะสั้น'!U45/30,0),ROUNDUP('10หลักสูตรระยะสั้น'!U45/30,0))))</f>
        <v>0</v>
      </c>
      <c r="V45" s="60">
        <f>IF('10หลักสูตรระยะสั้น'!V45&lt;15,0,IF('10หลักสูตรระยะสั้น'!V45&lt;30,1,IF((MOD('10หลักสูตรระยะสั้น'!V45/30,1))&lt;0.3333,ROUNDDOWN('10หลักสูตรระยะสั้น'!V45/30,0),ROUNDUP('10หลักสูตรระยะสั้น'!V45/30,0))))</f>
        <v>0</v>
      </c>
      <c r="W45" s="60">
        <f>IF('10หลักสูตรระยะสั้น'!W45&lt;15,0,IF('10หลักสูตรระยะสั้น'!W45&lt;30,1,IF((MOD('10หลักสูตรระยะสั้น'!W45/30,1))&lt;0.3333,ROUNDDOWN('10หลักสูตรระยะสั้น'!W45/30,0),ROUNDUP('10หลักสูตรระยะสั้น'!W45/30,0))))</f>
        <v>0</v>
      </c>
      <c r="X45" s="60">
        <f>IF('10หลักสูตรระยะสั้น'!X45&lt;15,0,IF('10หลักสูตรระยะสั้น'!X45&lt;30,1,IF((MOD('10หลักสูตรระยะสั้น'!X45/30,1))&lt;0.3333,ROUNDDOWN('10หลักสูตรระยะสั้น'!X45/30,0),ROUNDUP('10หลักสูตรระยะสั้น'!X45/30,0))))</f>
        <v>0</v>
      </c>
      <c r="Y45" s="60">
        <f>IF('10หลักสูตรระยะสั้น'!Y45&lt;15,0,IF('10หลักสูตรระยะสั้น'!Y45&lt;30,1,IF((MOD('10หลักสูตรระยะสั้น'!Y45/30,1))&lt;0.3333,ROUNDDOWN('10หลักสูตรระยะสั้น'!Y45/30,0),ROUNDUP('10หลักสูตรระยะสั้น'!Y45/30,0))))</f>
        <v>0</v>
      </c>
      <c r="Z45" s="60">
        <f>IF('10หลักสูตรระยะสั้น'!Z45&lt;15,0,IF('10หลักสูตรระยะสั้น'!Z45&lt;30,1,IF((MOD('10หลักสูตรระยะสั้น'!Z45/30,1))&lt;0.3333,ROUNDDOWN('10หลักสูตรระยะสั้น'!Z45/30,0),ROUNDUP('10หลักสูตรระยะสั้น'!Z45/30,0))))</f>
        <v>0</v>
      </c>
      <c r="AA45" s="60">
        <f>IF('10หลักสูตรระยะสั้น'!AA45&lt;15,0,IF('10หลักสูตรระยะสั้น'!AA45&lt;30,1,IF((MOD('10หลักสูตรระยะสั้น'!AA45/30,1))&lt;0.3333,ROUNDDOWN('10หลักสูตรระยะสั้น'!AA45/30,0),ROUNDUP('10หลักสูตรระยะสั้น'!AA45/30,0))))</f>
        <v>0</v>
      </c>
      <c r="AB45" s="60">
        <f>IF('10หลักสูตรระยะสั้น'!AB45&lt;15,0,IF('10หลักสูตรระยะสั้น'!AB45&lt;30,1,IF((MOD('10หลักสูตรระยะสั้น'!AB45/30,1))&lt;0.3333,ROUNDDOWN('10หลักสูตรระยะสั้น'!AB45/30,0),ROUNDUP('10หลักสูตรระยะสั้น'!AB45/30,0))))</f>
        <v>0</v>
      </c>
      <c r="AC45" s="60">
        <f>IF('10หลักสูตรระยะสั้น'!AC45&lt;15,0,IF('10หลักสูตรระยะสั้น'!AC45&lt;30,1,IF((MOD('10หลักสูตรระยะสั้น'!AC45/30,1))&lt;0.3333,ROUNDDOWN('10หลักสูตรระยะสั้น'!AC45/30,0),ROUNDUP('10หลักสูตรระยะสั้น'!AC45/30,0))))</f>
        <v>0</v>
      </c>
      <c r="AD45" s="5">
        <f t="shared" si="0"/>
        <v>0</v>
      </c>
      <c r="AE45" s="5">
        <f t="shared" si="1"/>
        <v>0</v>
      </c>
    </row>
    <row r="46" spans="2:31" x14ac:dyDescent="0.55000000000000004">
      <c r="B46" s="5">
        <v>42</v>
      </c>
      <c r="C46" s="5">
        <f>'10หลักสูตรระยะสั้น'!C46</f>
        <v>0</v>
      </c>
      <c r="D46" s="5">
        <f>'10หลักสูตรระยะสั้น'!D46</f>
        <v>0</v>
      </c>
      <c r="E46" s="60">
        <f>IF('10หลักสูตรระยะสั้น'!E46&lt;15,0,IF('10หลักสูตรระยะสั้น'!E46&lt;30,1,IF((MOD('10หลักสูตรระยะสั้น'!E46/30,1))&lt;0.3333,ROUNDDOWN('10หลักสูตรระยะสั้น'!E46/30,0),ROUNDUP('10หลักสูตรระยะสั้น'!E46/30,0))))</f>
        <v>0</v>
      </c>
      <c r="F46" s="60">
        <f>IF('10หลักสูตรระยะสั้น'!F46&lt;15,0,IF('10หลักสูตรระยะสั้น'!F46&lt;30,1,IF((MOD('10หลักสูตรระยะสั้น'!F46/30,1))&lt;0.3333,ROUNDDOWN('10หลักสูตรระยะสั้น'!F46/30,0),ROUNDUP('10หลักสูตรระยะสั้น'!F46/30,0))))</f>
        <v>0</v>
      </c>
      <c r="G46" s="60">
        <f>IF('10หลักสูตรระยะสั้น'!G46&lt;15,0,IF('10หลักสูตรระยะสั้น'!G46&lt;30,1,IF((MOD('10หลักสูตรระยะสั้น'!G46/30,1))&lt;0.3333,ROUNDDOWN('10หลักสูตรระยะสั้น'!G46/30,0),ROUNDUP('10หลักสูตรระยะสั้น'!G46/30,0))))</f>
        <v>0</v>
      </c>
      <c r="H46" s="60">
        <f>IF('10หลักสูตรระยะสั้น'!H46&lt;15,0,IF('10หลักสูตรระยะสั้น'!H46&lt;30,1,IF((MOD('10หลักสูตรระยะสั้น'!H46/30,1))&lt;0.3333,ROUNDDOWN('10หลักสูตรระยะสั้น'!H46/30,0),ROUNDUP('10หลักสูตรระยะสั้น'!H46/30,0))))</f>
        <v>0</v>
      </c>
      <c r="I46" s="60">
        <f>IF('10หลักสูตรระยะสั้น'!I46&lt;15,0,IF('10หลักสูตรระยะสั้น'!I46&lt;30,1,IF((MOD('10หลักสูตรระยะสั้น'!I46/30,1))&lt;0.3333,ROUNDDOWN('10หลักสูตรระยะสั้น'!I46/30,0),ROUNDUP('10หลักสูตรระยะสั้น'!I46/30,0))))</f>
        <v>0</v>
      </c>
      <c r="J46" s="60">
        <f>IF('10หลักสูตรระยะสั้น'!J46&lt;15,0,IF('10หลักสูตรระยะสั้น'!J46&lt;30,1,IF((MOD('10หลักสูตรระยะสั้น'!J46/30,1))&lt;0.3333,ROUNDDOWN('10หลักสูตรระยะสั้น'!J46/30,0),ROUNDUP('10หลักสูตรระยะสั้น'!J46/30,0))))</f>
        <v>0</v>
      </c>
      <c r="K46" s="60">
        <f>IF('10หลักสูตรระยะสั้น'!K46&lt;15,0,IF('10หลักสูตรระยะสั้น'!K46&lt;30,1,IF((MOD('10หลักสูตรระยะสั้น'!K46/30,1))&lt;0.3333,ROUNDDOWN('10หลักสูตรระยะสั้น'!K46/30,0),ROUNDUP('10หลักสูตรระยะสั้น'!K46/30,0))))</f>
        <v>0</v>
      </c>
      <c r="L46" s="60">
        <f>IF('10หลักสูตรระยะสั้น'!L46&lt;15,0,IF('10หลักสูตรระยะสั้น'!L46&lt;30,1,IF((MOD('10หลักสูตรระยะสั้น'!L46/30,1))&lt;0.3333,ROUNDDOWN('10หลักสูตรระยะสั้น'!L46/30,0),ROUNDUP('10หลักสูตรระยะสั้น'!L46/30,0))))</f>
        <v>0</v>
      </c>
      <c r="M46" s="60">
        <f>IF('10หลักสูตรระยะสั้น'!M46&lt;15,0,IF('10หลักสูตรระยะสั้น'!M46&lt;30,1,IF((MOD('10หลักสูตรระยะสั้น'!M46/30,1))&lt;0.3333,ROUNDDOWN('10หลักสูตรระยะสั้น'!M46/30,0),ROUNDUP('10หลักสูตรระยะสั้น'!M46/30,0))))</f>
        <v>0</v>
      </c>
      <c r="N46" s="60">
        <f>IF('10หลักสูตรระยะสั้น'!N46&lt;15,0,IF('10หลักสูตรระยะสั้น'!N46&lt;30,1,IF((MOD('10หลักสูตรระยะสั้น'!N46/30,1))&lt;0.3333,ROUNDDOWN('10หลักสูตรระยะสั้น'!N46/30,0),ROUNDUP('10หลักสูตรระยะสั้น'!N46/30,0))))</f>
        <v>0</v>
      </c>
      <c r="O46" s="60">
        <f>IF('10หลักสูตรระยะสั้น'!O46&lt;15,0,IF('10หลักสูตรระยะสั้น'!O46&lt;30,1,IF((MOD('10หลักสูตรระยะสั้น'!O46/30,1))&lt;0.3333,ROUNDDOWN('10หลักสูตรระยะสั้น'!O46/30,0),ROUNDUP('10หลักสูตรระยะสั้น'!O46/30,0))))</f>
        <v>0</v>
      </c>
      <c r="P46" s="60">
        <f>IF('10หลักสูตรระยะสั้น'!P46&lt;15,0,IF('10หลักสูตรระยะสั้น'!P46&lt;30,1,IF((MOD('10หลักสูตรระยะสั้น'!P46/30,1))&lt;0.3333,ROUNDDOWN('10หลักสูตรระยะสั้น'!P46/30,0),ROUNDUP('10หลักสูตรระยะสั้น'!P46/30,0))))</f>
        <v>0</v>
      </c>
      <c r="Q46" s="60">
        <f>IF('10หลักสูตรระยะสั้น'!Q46&lt;15,0,IF('10หลักสูตรระยะสั้น'!Q46&lt;30,1,IF((MOD('10หลักสูตรระยะสั้น'!Q46/30,1))&lt;0.3333,ROUNDDOWN('10หลักสูตรระยะสั้น'!Q46/30,0),ROUNDUP('10หลักสูตรระยะสั้น'!Q46/30,0))))</f>
        <v>0</v>
      </c>
      <c r="R46" s="60">
        <f>IF('10หลักสูตรระยะสั้น'!R46&lt;15,0,IF('10หลักสูตรระยะสั้น'!R46&lt;30,1,IF((MOD('10หลักสูตรระยะสั้น'!R46/30,1))&lt;0.3333,ROUNDDOWN('10หลักสูตรระยะสั้น'!R46/30,0),ROUNDUP('10หลักสูตรระยะสั้น'!R46/30,0))))</f>
        <v>0</v>
      </c>
      <c r="S46" s="60">
        <f>IF('10หลักสูตรระยะสั้น'!S46&lt;15,0,IF('10หลักสูตรระยะสั้น'!S46&lt;30,1,IF((MOD('10หลักสูตรระยะสั้น'!S46/30,1))&lt;0.3333,ROUNDDOWN('10หลักสูตรระยะสั้น'!S46/30,0),ROUNDUP('10หลักสูตรระยะสั้น'!S46/30,0))))</f>
        <v>0</v>
      </c>
      <c r="T46" s="60">
        <f>IF('10หลักสูตรระยะสั้น'!T46&lt;15,0,IF('10หลักสูตรระยะสั้น'!T46&lt;30,1,IF((MOD('10หลักสูตรระยะสั้น'!T46/30,1))&lt;0.3333,ROUNDDOWN('10หลักสูตรระยะสั้น'!T46/30,0),ROUNDUP('10หลักสูตรระยะสั้น'!T46/30,0))))</f>
        <v>0</v>
      </c>
      <c r="U46" s="60">
        <f>IF('10หลักสูตรระยะสั้น'!U46&lt;15,0,IF('10หลักสูตรระยะสั้น'!U46&lt;30,1,IF((MOD('10หลักสูตรระยะสั้น'!U46/30,1))&lt;0.3333,ROUNDDOWN('10หลักสูตรระยะสั้น'!U46/30,0),ROUNDUP('10หลักสูตรระยะสั้น'!U46/30,0))))</f>
        <v>0</v>
      </c>
      <c r="V46" s="60">
        <f>IF('10หลักสูตรระยะสั้น'!V46&lt;15,0,IF('10หลักสูตรระยะสั้น'!V46&lt;30,1,IF((MOD('10หลักสูตรระยะสั้น'!V46/30,1))&lt;0.3333,ROUNDDOWN('10หลักสูตรระยะสั้น'!V46/30,0),ROUNDUP('10หลักสูตรระยะสั้น'!V46/30,0))))</f>
        <v>0</v>
      </c>
      <c r="W46" s="60">
        <f>IF('10หลักสูตรระยะสั้น'!W46&lt;15,0,IF('10หลักสูตรระยะสั้น'!W46&lt;30,1,IF((MOD('10หลักสูตรระยะสั้น'!W46/30,1))&lt;0.3333,ROUNDDOWN('10หลักสูตรระยะสั้น'!W46/30,0),ROUNDUP('10หลักสูตรระยะสั้น'!W46/30,0))))</f>
        <v>0</v>
      </c>
      <c r="X46" s="60">
        <f>IF('10หลักสูตรระยะสั้น'!X46&lt;15,0,IF('10หลักสูตรระยะสั้น'!X46&lt;30,1,IF((MOD('10หลักสูตรระยะสั้น'!X46/30,1))&lt;0.3333,ROUNDDOWN('10หลักสูตรระยะสั้น'!X46/30,0),ROUNDUP('10หลักสูตรระยะสั้น'!X46/30,0))))</f>
        <v>0</v>
      </c>
      <c r="Y46" s="60">
        <f>IF('10หลักสูตรระยะสั้น'!Y46&lt;15,0,IF('10หลักสูตรระยะสั้น'!Y46&lt;30,1,IF((MOD('10หลักสูตรระยะสั้น'!Y46/30,1))&lt;0.3333,ROUNDDOWN('10หลักสูตรระยะสั้น'!Y46/30,0),ROUNDUP('10หลักสูตรระยะสั้น'!Y46/30,0))))</f>
        <v>0</v>
      </c>
      <c r="Z46" s="60">
        <f>IF('10หลักสูตรระยะสั้น'!Z46&lt;15,0,IF('10หลักสูตรระยะสั้น'!Z46&lt;30,1,IF((MOD('10หลักสูตรระยะสั้น'!Z46/30,1))&lt;0.3333,ROUNDDOWN('10หลักสูตรระยะสั้น'!Z46/30,0),ROUNDUP('10หลักสูตรระยะสั้น'!Z46/30,0))))</f>
        <v>0</v>
      </c>
      <c r="AA46" s="60">
        <f>IF('10หลักสูตรระยะสั้น'!AA46&lt;15,0,IF('10หลักสูตรระยะสั้น'!AA46&lt;30,1,IF((MOD('10หลักสูตรระยะสั้น'!AA46/30,1))&lt;0.3333,ROUNDDOWN('10หลักสูตรระยะสั้น'!AA46/30,0),ROUNDUP('10หลักสูตรระยะสั้น'!AA46/30,0))))</f>
        <v>0</v>
      </c>
      <c r="AB46" s="60">
        <f>IF('10หลักสูตรระยะสั้น'!AB46&lt;15,0,IF('10หลักสูตรระยะสั้น'!AB46&lt;30,1,IF((MOD('10หลักสูตรระยะสั้น'!AB46/30,1))&lt;0.3333,ROUNDDOWN('10หลักสูตรระยะสั้น'!AB46/30,0),ROUNDUP('10หลักสูตรระยะสั้น'!AB46/30,0))))</f>
        <v>0</v>
      </c>
      <c r="AC46" s="60">
        <f>IF('10หลักสูตรระยะสั้น'!AC46&lt;15,0,IF('10หลักสูตรระยะสั้น'!AC46&lt;30,1,IF((MOD('10หลักสูตรระยะสั้น'!AC46/30,1))&lt;0.3333,ROUNDDOWN('10หลักสูตรระยะสั้น'!AC46/30,0),ROUNDUP('10หลักสูตรระยะสั้น'!AC46/30,0))))</f>
        <v>0</v>
      </c>
      <c r="AD46" s="5">
        <f t="shared" si="0"/>
        <v>0</v>
      </c>
      <c r="AE46" s="5">
        <f t="shared" si="1"/>
        <v>0</v>
      </c>
    </row>
    <row r="47" spans="2:31" x14ac:dyDescent="0.55000000000000004">
      <c r="B47" s="5">
        <v>43</v>
      </c>
      <c r="C47" s="5">
        <f>'10หลักสูตรระยะสั้น'!C47</f>
        <v>0</v>
      </c>
      <c r="D47" s="5">
        <f>'10หลักสูตรระยะสั้น'!D47</f>
        <v>0</v>
      </c>
      <c r="E47" s="60">
        <f>IF('10หลักสูตรระยะสั้น'!E47&lt;15,0,IF('10หลักสูตรระยะสั้น'!E47&lt;30,1,IF((MOD('10หลักสูตรระยะสั้น'!E47/30,1))&lt;0.3333,ROUNDDOWN('10หลักสูตรระยะสั้น'!E47/30,0),ROUNDUP('10หลักสูตรระยะสั้น'!E47/30,0))))</f>
        <v>0</v>
      </c>
      <c r="F47" s="60">
        <f>IF('10หลักสูตรระยะสั้น'!F47&lt;15,0,IF('10หลักสูตรระยะสั้น'!F47&lt;30,1,IF((MOD('10หลักสูตรระยะสั้น'!F47/30,1))&lt;0.3333,ROUNDDOWN('10หลักสูตรระยะสั้น'!F47/30,0),ROUNDUP('10หลักสูตรระยะสั้น'!F47/30,0))))</f>
        <v>0</v>
      </c>
      <c r="G47" s="60">
        <f>IF('10หลักสูตรระยะสั้น'!G47&lt;15,0,IF('10หลักสูตรระยะสั้น'!G47&lt;30,1,IF((MOD('10หลักสูตรระยะสั้น'!G47/30,1))&lt;0.3333,ROUNDDOWN('10หลักสูตรระยะสั้น'!G47/30,0),ROUNDUP('10หลักสูตรระยะสั้น'!G47/30,0))))</f>
        <v>0</v>
      </c>
      <c r="H47" s="60">
        <f>IF('10หลักสูตรระยะสั้น'!H47&lt;15,0,IF('10หลักสูตรระยะสั้น'!H47&lt;30,1,IF((MOD('10หลักสูตรระยะสั้น'!H47/30,1))&lt;0.3333,ROUNDDOWN('10หลักสูตรระยะสั้น'!H47/30,0),ROUNDUP('10หลักสูตรระยะสั้น'!H47/30,0))))</f>
        <v>0</v>
      </c>
      <c r="I47" s="60">
        <f>IF('10หลักสูตรระยะสั้น'!I47&lt;15,0,IF('10หลักสูตรระยะสั้น'!I47&lt;30,1,IF((MOD('10หลักสูตรระยะสั้น'!I47/30,1))&lt;0.3333,ROUNDDOWN('10หลักสูตรระยะสั้น'!I47/30,0),ROUNDUP('10หลักสูตรระยะสั้น'!I47/30,0))))</f>
        <v>0</v>
      </c>
      <c r="J47" s="60">
        <f>IF('10หลักสูตรระยะสั้น'!J47&lt;15,0,IF('10หลักสูตรระยะสั้น'!J47&lt;30,1,IF((MOD('10หลักสูตรระยะสั้น'!J47/30,1))&lt;0.3333,ROUNDDOWN('10หลักสูตรระยะสั้น'!J47/30,0),ROUNDUP('10หลักสูตรระยะสั้น'!J47/30,0))))</f>
        <v>0</v>
      </c>
      <c r="K47" s="60">
        <f>IF('10หลักสูตรระยะสั้น'!K47&lt;15,0,IF('10หลักสูตรระยะสั้น'!K47&lt;30,1,IF((MOD('10หลักสูตรระยะสั้น'!K47/30,1))&lt;0.3333,ROUNDDOWN('10หลักสูตรระยะสั้น'!K47/30,0),ROUNDUP('10หลักสูตรระยะสั้น'!K47/30,0))))</f>
        <v>0</v>
      </c>
      <c r="L47" s="60">
        <f>IF('10หลักสูตรระยะสั้น'!L47&lt;15,0,IF('10หลักสูตรระยะสั้น'!L47&lt;30,1,IF((MOD('10หลักสูตรระยะสั้น'!L47/30,1))&lt;0.3333,ROUNDDOWN('10หลักสูตรระยะสั้น'!L47/30,0),ROUNDUP('10หลักสูตรระยะสั้น'!L47/30,0))))</f>
        <v>0</v>
      </c>
      <c r="M47" s="60">
        <f>IF('10หลักสูตรระยะสั้น'!M47&lt;15,0,IF('10หลักสูตรระยะสั้น'!M47&lt;30,1,IF((MOD('10หลักสูตรระยะสั้น'!M47/30,1))&lt;0.3333,ROUNDDOWN('10หลักสูตรระยะสั้น'!M47/30,0),ROUNDUP('10หลักสูตรระยะสั้น'!M47/30,0))))</f>
        <v>0</v>
      </c>
      <c r="N47" s="60">
        <f>IF('10หลักสูตรระยะสั้น'!N47&lt;15,0,IF('10หลักสูตรระยะสั้น'!N47&lt;30,1,IF((MOD('10หลักสูตรระยะสั้น'!N47/30,1))&lt;0.3333,ROUNDDOWN('10หลักสูตรระยะสั้น'!N47/30,0),ROUNDUP('10หลักสูตรระยะสั้น'!N47/30,0))))</f>
        <v>0</v>
      </c>
      <c r="O47" s="60">
        <f>IF('10หลักสูตรระยะสั้น'!O47&lt;15,0,IF('10หลักสูตรระยะสั้น'!O47&lt;30,1,IF((MOD('10หลักสูตรระยะสั้น'!O47/30,1))&lt;0.3333,ROUNDDOWN('10หลักสูตรระยะสั้น'!O47/30,0),ROUNDUP('10หลักสูตรระยะสั้น'!O47/30,0))))</f>
        <v>0</v>
      </c>
      <c r="P47" s="60">
        <f>IF('10หลักสูตรระยะสั้น'!P47&lt;15,0,IF('10หลักสูตรระยะสั้น'!P47&lt;30,1,IF((MOD('10หลักสูตรระยะสั้น'!P47/30,1))&lt;0.3333,ROUNDDOWN('10หลักสูตรระยะสั้น'!P47/30,0),ROUNDUP('10หลักสูตรระยะสั้น'!P47/30,0))))</f>
        <v>0</v>
      </c>
      <c r="Q47" s="60">
        <f>IF('10หลักสูตรระยะสั้น'!Q47&lt;15,0,IF('10หลักสูตรระยะสั้น'!Q47&lt;30,1,IF((MOD('10หลักสูตรระยะสั้น'!Q47/30,1))&lt;0.3333,ROUNDDOWN('10หลักสูตรระยะสั้น'!Q47/30,0),ROUNDUP('10หลักสูตรระยะสั้น'!Q47/30,0))))</f>
        <v>0</v>
      </c>
      <c r="R47" s="60">
        <f>IF('10หลักสูตรระยะสั้น'!R47&lt;15,0,IF('10หลักสูตรระยะสั้น'!R47&lt;30,1,IF((MOD('10หลักสูตรระยะสั้น'!R47/30,1))&lt;0.3333,ROUNDDOWN('10หลักสูตรระยะสั้น'!R47/30,0),ROUNDUP('10หลักสูตรระยะสั้น'!R47/30,0))))</f>
        <v>0</v>
      </c>
      <c r="S47" s="60">
        <f>IF('10หลักสูตรระยะสั้น'!S47&lt;15,0,IF('10หลักสูตรระยะสั้น'!S47&lt;30,1,IF((MOD('10หลักสูตรระยะสั้น'!S47/30,1))&lt;0.3333,ROUNDDOWN('10หลักสูตรระยะสั้น'!S47/30,0),ROUNDUP('10หลักสูตรระยะสั้น'!S47/30,0))))</f>
        <v>0</v>
      </c>
      <c r="T47" s="60">
        <f>IF('10หลักสูตรระยะสั้น'!T47&lt;15,0,IF('10หลักสูตรระยะสั้น'!T47&lt;30,1,IF((MOD('10หลักสูตรระยะสั้น'!T47/30,1))&lt;0.3333,ROUNDDOWN('10หลักสูตรระยะสั้น'!T47/30,0),ROUNDUP('10หลักสูตรระยะสั้น'!T47/30,0))))</f>
        <v>0</v>
      </c>
      <c r="U47" s="60">
        <f>IF('10หลักสูตรระยะสั้น'!U47&lt;15,0,IF('10หลักสูตรระยะสั้น'!U47&lt;30,1,IF((MOD('10หลักสูตรระยะสั้น'!U47/30,1))&lt;0.3333,ROUNDDOWN('10หลักสูตรระยะสั้น'!U47/30,0),ROUNDUP('10หลักสูตรระยะสั้น'!U47/30,0))))</f>
        <v>0</v>
      </c>
      <c r="V47" s="60">
        <f>IF('10หลักสูตรระยะสั้น'!V47&lt;15,0,IF('10หลักสูตรระยะสั้น'!V47&lt;30,1,IF((MOD('10หลักสูตรระยะสั้น'!V47/30,1))&lt;0.3333,ROUNDDOWN('10หลักสูตรระยะสั้น'!V47/30,0),ROUNDUP('10หลักสูตรระยะสั้น'!V47/30,0))))</f>
        <v>0</v>
      </c>
      <c r="W47" s="60">
        <f>IF('10หลักสูตรระยะสั้น'!W47&lt;15,0,IF('10หลักสูตรระยะสั้น'!W47&lt;30,1,IF((MOD('10หลักสูตรระยะสั้น'!W47/30,1))&lt;0.3333,ROUNDDOWN('10หลักสูตรระยะสั้น'!W47/30,0),ROUNDUP('10หลักสูตรระยะสั้น'!W47/30,0))))</f>
        <v>0</v>
      </c>
      <c r="X47" s="60">
        <f>IF('10หลักสูตรระยะสั้น'!X47&lt;15,0,IF('10หลักสูตรระยะสั้น'!X47&lt;30,1,IF((MOD('10หลักสูตรระยะสั้น'!X47/30,1))&lt;0.3333,ROUNDDOWN('10หลักสูตรระยะสั้น'!X47/30,0),ROUNDUP('10หลักสูตรระยะสั้น'!X47/30,0))))</f>
        <v>0</v>
      </c>
      <c r="Y47" s="60">
        <f>IF('10หลักสูตรระยะสั้น'!Y47&lt;15,0,IF('10หลักสูตรระยะสั้น'!Y47&lt;30,1,IF((MOD('10หลักสูตรระยะสั้น'!Y47/30,1))&lt;0.3333,ROUNDDOWN('10หลักสูตรระยะสั้น'!Y47/30,0),ROUNDUP('10หลักสูตรระยะสั้น'!Y47/30,0))))</f>
        <v>0</v>
      </c>
      <c r="Z47" s="60">
        <f>IF('10หลักสูตรระยะสั้น'!Z47&lt;15,0,IF('10หลักสูตรระยะสั้น'!Z47&lt;30,1,IF((MOD('10หลักสูตรระยะสั้น'!Z47/30,1))&lt;0.3333,ROUNDDOWN('10หลักสูตรระยะสั้น'!Z47/30,0),ROUNDUP('10หลักสูตรระยะสั้น'!Z47/30,0))))</f>
        <v>0</v>
      </c>
      <c r="AA47" s="60">
        <f>IF('10หลักสูตรระยะสั้น'!AA47&lt;15,0,IF('10หลักสูตรระยะสั้น'!AA47&lt;30,1,IF((MOD('10หลักสูตรระยะสั้น'!AA47/30,1))&lt;0.3333,ROUNDDOWN('10หลักสูตรระยะสั้น'!AA47/30,0),ROUNDUP('10หลักสูตรระยะสั้น'!AA47/30,0))))</f>
        <v>0</v>
      </c>
      <c r="AB47" s="60">
        <f>IF('10หลักสูตรระยะสั้น'!AB47&lt;15,0,IF('10หลักสูตรระยะสั้น'!AB47&lt;30,1,IF((MOD('10หลักสูตรระยะสั้น'!AB47/30,1))&lt;0.3333,ROUNDDOWN('10หลักสูตรระยะสั้น'!AB47/30,0),ROUNDUP('10หลักสูตรระยะสั้น'!AB47/30,0))))</f>
        <v>0</v>
      </c>
      <c r="AC47" s="60">
        <f>IF('10หลักสูตรระยะสั้น'!AC47&lt;15,0,IF('10หลักสูตรระยะสั้น'!AC47&lt;30,1,IF((MOD('10หลักสูตรระยะสั้น'!AC47/30,1))&lt;0.3333,ROUNDDOWN('10หลักสูตรระยะสั้น'!AC47/30,0),ROUNDUP('10หลักสูตรระยะสั้น'!AC47/30,0))))</f>
        <v>0</v>
      </c>
      <c r="AD47" s="5">
        <f t="shared" si="0"/>
        <v>0</v>
      </c>
      <c r="AE47" s="5">
        <f t="shared" si="1"/>
        <v>0</v>
      </c>
    </row>
    <row r="48" spans="2:31" x14ac:dyDescent="0.55000000000000004">
      <c r="B48" s="5">
        <v>44</v>
      </c>
      <c r="C48" s="5">
        <f>'10หลักสูตรระยะสั้น'!C48</f>
        <v>0</v>
      </c>
      <c r="D48" s="5">
        <f>'10หลักสูตรระยะสั้น'!D48</f>
        <v>0</v>
      </c>
      <c r="E48" s="60">
        <f>IF('10หลักสูตรระยะสั้น'!E48&lt;15,0,IF('10หลักสูตรระยะสั้น'!E48&lt;30,1,IF((MOD('10หลักสูตรระยะสั้น'!E48/30,1))&lt;0.3333,ROUNDDOWN('10หลักสูตรระยะสั้น'!E48/30,0),ROUNDUP('10หลักสูตรระยะสั้น'!E48/30,0))))</f>
        <v>0</v>
      </c>
      <c r="F48" s="60">
        <f>IF('10หลักสูตรระยะสั้น'!F48&lt;15,0,IF('10หลักสูตรระยะสั้น'!F48&lt;30,1,IF((MOD('10หลักสูตรระยะสั้น'!F48/30,1))&lt;0.3333,ROUNDDOWN('10หลักสูตรระยะสั้น'!F48/30,0),ROUNDUP('10หลักสูตรระยะสั้น'!F48/30,0))))</f>
        <v>0</v>
      </c>
      <c r="G48" s="60">
        <f>IF('10หลักสูตรระยะสั้น'!G48&lt;15,0,IF('10หลักสูตรระยะสั้น'!G48&lt;30,1,IF((MOD('10หลักสูตรระยะสั้น'!G48/30,1))&lt;0.3333,ROUNDDOWN('10หลักสูตรระยะสั้น'!G48/30,0),ROUNDUP('10หลักสูตรระยะสั้น'!G48/30,0))))</f>
        <v>0</v>
      </c>
      <c r="H48" s="60">
        <f>IF('10หลักสูตรระยะสั้น'!H48&lt;15,0,IF('10หลักสูตรระยะสั้น'!H48&lt;30,1,IF((MOD('10หลักสูตรระยะสั้น'!H48/30,1))&lt;0.3333,ROUNDDOWN('10หลักสูตรระยะสั้น'!H48/30,0),ROUNDUP('10หลักสูตรระยะสั้น'!H48/30,0))))</f>
        <v>0</v>
      </c>
      <c r="I48" s="60">
        <f>IF('10หลักสูตรระยะสั้น'!I48&lt;15,0,IF('10หลักสูตรระยะสั้น'!I48&lt;30,1,IF((MOD('10หลักสูตรระยะสั้น'!I48/30,1))&lt;0.3333,ROUNDDOWN('10หลักสูตรระยะสั้น'!I48/30,0),ROUNDUP('10หลักสูตรระยะสั้น'!I48/30,0))))</f>
        <v>0</v>
      </c>
      <c r="J48" s="60">
        <f>IF('10หลักสูตรระยะสั้น'!J48&lt;15,0,IF('10หลักสูตรระยะสั้น'!J48&lt;30,1,IF((MOD('10หลักสูตรระยะสั้น'!J48/30,1))&lt;0.3333,ROUNDDOWN('10หลักสูตรระยะสั้น'!J48/30,0),ROUNDUP('10หลักสูตรระยะสั้น'!J48/30,0))))</f>
        <v>0</v>
      </c>
      <c r="K48" s="60">
        <f>IF('10หลักสูตรระยะสั้น'!K48&lt;15,0,IF('10หลักสูตรระยะสั้น'!K48&lt;30,1,IF((MOD('10หลักสูตรระยะสั้น'!K48/30,1))&lt;0.3333,ROUNDDOWN('10หลักสูตรระยะสั้น'!K48/30,0),ROUNDUP('10หลักสูตรระยะสั้น'!K48/30,0))))</f>
        <v>0</v>
      </c>
      <c r="L48" s="60">
        <f>IF('10หลักสูตรระยะสั้น'!L48&lt;15,0,IF('10หลักสูตรระยะสั้น'!L48&lt;30,1,IF((MOD('10หลักสูตรระยะสั้น'!L48/30,1))&lt;0.3333,ROUNDDOWN('10หลักสูตรระยะสั้น'!L48/30,0),ROUNDUP('10หลักสูตรระยะสั้น'!L48/30,0))))</f>
        <v>0</v>
      </c>
      <c r="M48" s="60">
        <f>IF('10หลักสูตรระยะสั้น'!M48&lt;15,0,IF('10หลักสูตรระยะสั้น'!M48&lt;30,1,IF((MOD('10หลักสูตรระยะสั้น'!M48/30,1))&lt;0.3333,ROUNDDOWN('10หลักสูตรระยะสั้น'!M48/30,0),ROUNDUP('10หลักสูตรระยะสั้น'!M48/30,0))))</f>
        <v>0</v>
      </c>
      <c r="N48" s="60">
        <f>IF('10หลักสูตรระยะสั้น'!N48&lt;15,0,IF('10หลักสูตรระยะสั้น'!N48&lt;30,1,IF((MOD('10หลักสูตรระยะสั้น'!N48/30,1))&lt;0.3333,ROUNDDOWN('10หลักสูตรระยะสั้น'!N48/30,0),ROUNDUP('10หลักสูตรระยะสั้น'!N48/30,0))))</f>
        <v>0</v>
      </c>
      <c r="O48" s="60">
        <f>IF('10หลักสูตรระยะสั้น'!O48&lt;15,0,IF('10หลักสูตรระยะสั้น'!O48&lt;30,1,IF((MOD('10หลักสูตรระยะสั้น'!O48/30,1))&lt;0.3333,ROUNDDOWN('10หลักสูตรระยะสั้น'!O48/30,0),ROUNDUP('10หลักสูตรระยะสั้น'!O48/30,0))))</f>
        <v>0</v>
      </c>
      <c r="P48" s="60">
        <f>IF('10หลักสูตรระยะสั้น'!P48&lt;15,0,IF('10หลักสูตรระยะสั้น'!P48&lt;30,1,IF((MOD('10หลักสูตรระยะสั้น'!P48/30,1))&lt;0.3333,ROUNDDOWN('10หลักสูตรระยะสั้น'!P48/30,0),ROUNDUP('10หลักสูตรระยะสั้น'!P48/30,0))))</f>
        <v>0</v>
      </c>
      <c r="Q48" s="60">
        <f>IF('10หลักสูตรระยะสั้น'!Q48&lt;15,0,IF('10หลักสูตรระยะสั้น'!Q48&lt;30,1,IF((MOD('10หลักสูตรระยะสั้น'!Q48/30,1))&lt;0.3333,ROUNDDOWN('10หลักสูตรระยะสั้น'!Q48/30,0),ROUNDUP('10หลักสูตรระยะสั้น'!Q48/30,0))))</f>
        <v>0</v>
      </c>
      <c r="R48" s="60">
        <f>IF('10หลักสูตรระยะสั้น'!R48&lt;15,0,IF('10หลักสูตรระยะสั้น'!R48&lt;30,1,IF((MOD('10หลักสูตรระยะสั้น'!R48/30,1))&lt;0.3333,ROUNDDOWN('10หลักสูตรระยะสั้น'!R48/30,0),ROUNDUP('10หลักสูตรระยะสั้น'!R48/30,0))))</f>
        <v>0</v>
      </c>
      <c r="S48" s="60">
        <f>IF('10หลักสูตรระยะสั้น'!S48&lt;15,0,IF('10หลักสูตรระยะสั้น'!S48&lt;30,1,IF((MOD('10หลักสูตรระยะสั้น'!S48/30,1))&lt;0.3333,ROUNDDOWN('10หลักสูตรระยะสั้น'!S48/30,0),ROUNDUP('10หลักสูตรระยะสั้น'!S48/30,0))))</f>
        <v>0</v>
      </c>
      <c r="T48" s="60">
        <f>IF('10หลักสูตรระยะสั้น'!T48&lt;15,0,IF('10หลักสูตรระยะสั้น'!T48&lt;30,1,IF((MOD('10หลักสูตรระยะสั้น'!T48/30,1))&lt;0.3333,ROUNDDOWN('10หลักสูตรระยะสั้น'!T48/30,0),ROUNDUP('10หลักสูตรระยะสั้น'!T48/30,0))))</f>
        <v>0</v>
      </c>
      <c r="U48" s="60">
        <f>IF('10หลักสูตรระยะสั้น'!U48&lt;15,0,IF('10หลักสูตรระยะสั้น'!U48&lt;30,1,IF((MOD('10หลักสูตรระยะสั้น'!U48/30,1))&lt;0.3333,ROUNDDOWN('10หลักสูตรระยะสั้น'!U48/30,0),ROUNDUP('10หลักสูตรระยะสั้น'!U48/30,0))))</f>
        <v>0</v>
      </c>
      <c r="V48" s="60">
        <f>IF('10หลักสูตรระยะสั้น'!V48&lt;15,0,IF('10หลักสูตรระยะสั้น'!V48&lt;30,1,IF((MOD('10หลักสูตรระยะสั้น'!V48/30,1))&lt;0.3333,ROUNDDOWN('10หลักสูตรระยะสั้น'!V48/30,0),ROUNDUP('10หลักสูตรระยะสั้น'!V48/30,0))))</f>
        <v>0</v>
      </c>
      <c r="W48" s="60">
        <f>IF('10หลักสูตรระยะสั้น'!W48&lt;15,0,IF('10หลักสูตรระยะสั้น'!W48&lt;30,1,IF((MOD('10หลักสูตรระยะสั้น'!W48/30,1))&lt;0.3333,ROUNDDOWN('10หลักสูตรระยะสั้น'!W48/30,0),ROUNDUP('10หลักสูตรระยะสั้น'!W48/30,0))))</f>
        <v>0</v>
      </c>
      <c r="X48" s="60">
        <f>IF('10หลักสูตรระยะสั้น'!X48&lt;15,0,IF('10หลักสูตรระยะสั้น'!X48&lt;30,1,IF((MOD('10หลักสูตรระยะสั้น'!X48/30,1))&lt;0.3333,ROUNDDOWN('10หลักสูตรระยะสั้น'!X48/30,0),ROUNDUP('10หลักสูตรระยะสั้น'!X48/30,0))))</f>
        <v>0</v>
      </c>
      <c r="Y48" s="60">
        <f>IF('10หลักสูตรระยะสั้น'!Y48&lt;15,0,IF('10หลักสูตรระยะสั้น'!Y48&lt;30,1,IF((MOD('10หลักสูตรระยะสั้น'!Y48/30,1))&lt;0.3333,ROUNDDOWN('10หลักสูตรระยะสั้น'!Y48/30,0),ROUNDUP('10หลักสูตรระยะสั้น'!Y48/30,0))))</f>
        <v>0</v>
      </c>
      <c r="Z48" s="60">
        <f>IF('10หลักสูตรระยะสั้น'!Z48&lt;15,0,IF('10หลักสูตรระยะสั้น'!Z48&lt;30,1,IF((MOD('10หลักสูตรระยะสั้น'!Z48/30,1))&lt;0.3333,ROUNDDOWN('10หลักสูตรระยะสั้น'!Z48/30,0),ROUNDUP('10หลักสูตรระยะสั้น'!Z48/30,0))))</f>
        <v>0</v>
      </c>
      <c r="AA48" s="60">
        <f>IF('10หลักสูตรระยะสั้น'!AA48&lt;15,0,IF('10หลักสูตรระยะสั้น'!AA48&lt;30,1,IF((MOD('10หลักสูตรระยะสั้น'!AA48/30,1))&lt;0.3333,ROUNDDOWN('10หลักสูตรระยะสั้น'!AA48/30,0),ROUNDUP('10หลักสูตรระยะสั้น'!AA48/30,0))))</f>
        <v>0</v>
      </c>
      <c r="AB48" s="60">
        <f>IF('10หลักสูตรระยะสั้น'!AB48&lt;15,0,IF('10หลักสูตรระยะสั้น'!AB48&lt;30,1,IF((MOD('10หลักสูตรระยะสั้น'!AB48/30,1))&lt;0.3333,ROUNDDOWN('10หลักสูตรระยะสั้น'!AB48/30,0),ROUNDUP('10หลักสูตรระยะสั้น'!AB48/30,0))))</f>
        <v>0</v>
      </c>
      <c r="AC48" s="60">
        <f>IF('10หลักสูตรระยะสั้น'!AC48&lt;15,0,IF('10หลักสูตรระยะสั้น'!AC48&lt;30,1,IF((MOD('10หลักสูตรระยะสั้น'!AC48/30,1))&lt;0.3333,ROUNDDOWN('10หลักสูตรระยะสั้น'!AC48/30,0),ROUNDUP('10หลักสูตรระยะสั้น'!AC48/30,0))))</f>
        <v>0</v>
      </c>
      <c r="AD48" s="5">
        <f t="shared" si="0"/>
        <v>0</v>
      </c>
      <c r="AE48" s="5">
        <f t="shared" si="1"/>
        <v>0</v>
      </c>
    </row>
    <row r="49" spans="2:31" x14ac:dyDescent="0.55000000000000004">
      <c r="B49" s="5">
        <v>45</v>
      </c>
      <c r="C49" s="5">
        <f>'10หลักสูตรระยะสั้น'!C49</f>
        <v>0</v>
      </c>
      <c r="D49" s="5">
        <f>'10หลักสูตรระยะสั้น'!D49</f>
        <v>0</v>
      </c>
      <c r="E49" s="60">
        <f>IF('10หลักสูตรระยะสั้น'!E49&lt;15,0,IF('10หลักสูตรระยะสั้น'!E49&lt;30,1,IF((MOD('10หลักสูตรระยะสั้น'!E49/30,1))&lt;0.3333,ROUNDDOWN('10หลักสูตรระยะสั้น'!E49/30,0),ROUNDUP('10หลักสูตรระยะสั้น'!E49/30,0))))</f>
        <v>0</v>
      </c>
      <c r="F49" s="60">
        <f>IF('10หลักสูตรระยะสั้น'!F49&lt;15,0,IF('10หลักสูตรระยะสั้น'!F49&lt;30,1,IF((MOD('10หลักสูตรระยะสั้น'!F49/30,1))&lt;0.3333,ROUNDDOWN('10หลักสูตรระยะสั้น'!F49/30,0),ROUNDUP('10หลักสูตรระยะสั้น'!F49/30,0))))</f>
        <v>0</v>
      </c>
      <c r="G49" s="60">
        <f>IF('10หลักสูตรระยะสั้น'!G49&lt;15,0,IF('10หลักสูตรระยะสั้น'!G49&lt;30,1,IF((MOD('10หลักสูตรระยะสั้น'!G49/30,1))&lt;0.3333,ROUNDDOWN('10หลักสูตรระยะสั้น'!G49/30,0),ROUNDUP('10หลักสูตรระยะสั้น'!G49/30,0))))</f>
        <v>0</v>
      </c>
      <c r="H49" s="60">
        <f>IF('10หลักสูตรระยะสั้น'!H49&lt;15,0,IF('10หลักสูตรระยะสั้น'!H49&lt;30,1,IF((MOD('10หลักสูตรระยะสั้น'!H49/30,1))&lt;0.3333,ROUNDDOWN('10หลักสูตรระยะสั้น'!H49/30,0),ROUNDUP('10หลักสูตรระยะสั้น'!H49/30,0))))</f>
        <v>0</v>
      </c>
      <c r="I49" s="60">
        <f>IF('10หลักสูตรระยะสั้น'!I49&lt;15,0,IF('10หลักสูตรระยะสั้น'!I49&lt;30,1,IF((MOD('10หลักสูตรระยะสั้น'!I49/30,1))&lt;0.3333,ROUNDDOWN('10หลักสูตรระยะสั้น'!I49/30,0),ROUNDUP('10หลักสูตรระยะสั้น'!I49/30,0))))</f>
        <v>0</v>
      </c>
      <c r="J49" s="60">
        <f>IF('10หลักสูตรระยะสั้น'!J49&lt;15,0,IF('10หลักสูตรระยะสั้น'!J49&lt;30,1,IF((MOD('10หลักสูตรระยะสั้น'!J49/30,1))&lt;0.3333,ROUNDDOWN('10หลักสูตรระยะสั้น'!J49/30,0),ROUNDUP('10หลักสูตรระยะสั้น'!J49/30,0))))</f>
        <v>0</v>
      </c>
      <c r="K49" s="60">
        <f>IF('10หลักสูตรระยะสั้น'!K49&lt;15,0,IF('10หลักสูตรระยะสั้น'!K49&lt;30,1,IF((MOD('10หลักสูตรระยะสั้น'!K49/30,1))&lt;0.3333,ROUNDDOWN('10หลักสูตรระยะสั้น'!K49/30,0),ROUNDUP('10หลักสูตรระยะสั้น'!K49/30,0))))</f>
        <v>0</v>
      </c>
      <c r="L49" s="60">
        <f>IF('10หลักสูตรระยะสั้น'!L49&lt;15,0,IF('10หลักสูตรระยะสั้น'!L49&lt;30,1,IF((MOD('10หลักสูตรระยะสั้น'!L49/30,1))&lt;0.3333,ROUNDDOWN('10หลักสูตรระยะสั้น'!L49/30,0),ROUNDUP('10หลักสูตรระยะสั้น'!L49/30,0))))</f>
        <v>0</v>
      </c>
      <c r="M49" s="60">
        <f>IF('10หลักสูตรระยะสั้น'!M49&lt;15,0,IF('10หลักสูตรระยะสั้น'!M49&lt;30,1,IF((MOD('10หลักสูตรระยะสั้น'!M49/30,1))&lt;0.3333,ROUNDDOWN('10หลักสูตรระยะสั้น'!M49/30,0),ROUNDUP('10หลักสูตรระยะสั้น'!M49/30,0))))</f>
        <v>0</v>
      </c>
      <c r="N49" s="60">
        <f>IF('10หลักสูตรระยะสั้น'!N49&lt;15,0,IF('10หลักสูตรระยะสั้น'!N49&lt;30,1,IF((MOD('10หลักสูตรระยะสั้น'!N49/30,1))&lt;0.3333,ROUNDDOWN('10หลักสูตรระยะสั้น'!N49/30,0),ROUNDUP('10หลักสูตรระยะสั้น'!N49/30,0))))</f>
        <v>0</v>
      </c>
      <c r="O49" s="60">
        <f>IF('10หลักสูตรระยะสั้น'!O49&lt;15,0,IF('10หลักสูตรระยะสั้น'!O49&lt;30,1,IF((MOD('10หลักสูตรระยะสั้น'!O49/30,1))&lt;0.3333,ROUNDDOWN('10หลักสูตรระยะสั้น'!O49/30,0),ROUNDUP('10หลักสูตรระยะสั้น'!O49/30,0))))</f>
        <v>0</v>
      </c>
      <c r="P49" s="60">
        <f>IF('10หลักสูตรระยะสั้น'!P49&lt;15,0,IF('10หลักสูตรระยะสั้น'!P49&lt;30,1,IF((MOD('10หลักสูตรระยะสั้น'!P49/30,1))&lt;0.3333,ROUNDDOWN('10หลักสูตรระยะสั้น'!P49/30,0),ROUNDUP('10หลักสูตรระยะสั้น'!P49/30,0))))</f>
        <v>0</v>
      </c>
      <c r="Q49" s="60">
        <f>IF('10หลักสูตรระยะสั้น'!Q49&lt;15,0,IF('10หลักสูตรระยะสั้น'!Q49&lt;30,1,IF((MOD('10หลักสูตรระยะสั้น'!Q49/30,1))&lt;0.3333,ROUNDDOWN('10หลักสูตรระยะสั้น'!Q49/30,0),ROUNDUP('10หลักสูตรระยะสั้น'!Q49/30,0))))</f>
        <v>0</v>
      </c>
      <c r="R49" s="60">
        <f>IF('10หลักสูตรระยะสั้น'!R49&lt;15,0,IF('10หลักสูตรระยะสั้น'!R49&lt;30,1,IF((MOD('10หลักสูตรระยะสั้น'!R49/30,1))&lt;0.3333,ROUNDDOWN('10หลักสูตรระยะสั้น'!R49/30,0),ROUNDUP('10หลักสูตรระยะสั้น'!R49/30,0))))</f>
        <v>0</v>
      </c>
      <c r="S49" s="60">
        <f>IF('10หลักสูตรระยะสั้น'!S49&lt;15,0,IF('10หลักสูตรระยะสั้น'!S49&lt;30,1,IF((MOD('10หลักสูตรระยะสั้น'!S49/30,1))&lt;0.3333,ROUNDDOWN('10หลักสูตรระยะสั้น'!S49/30,0),ROUNDUP('10หลักสูตรระยะสั้น'!S49/30,0))))</f>
        <v>0</v>
      </c>
      <c r="T49" s="60">
        <f>IF('10หลักสูตรระยะสั้น'!T49&lt;15,0,IF('10หลักสูตรระยะสั้น'!T49&lt;30,1,IF((MOD('10หลักสูตรระยะสั้น'!T49/30,1))&lt;0.3333,ROUNDDOWN('10หลักสูตรระยะสั้น'!T49/30,0),ROUNDUP('10หลักสูตรระยะสั้น'!T49/30,0))))</f>
        <v>0</v>
      </c>
      <c r="U49" s="60">
        <f>IF('10หลักสูตรระยะสั้น'!U49&lt;15,0,IF('10หลักสูตรระยะสั้น'!U49&lt;30,1,IF((MOD('10หลักสูตรระยะสั้น'!U49/30,1))&lt;0.3333,ROUNDDOWN('10หลักสูตรระยะสั้น'!U49/30,0),ROUNDUP('10หลักสูตรระยะสั้น'!U49/30,0))))</f>
        <v>0</v>
      </c>
      <c r="V49" s="60">
        <f>IF('10หลักสูตรระยะสั้น'!V49&lt;15,0,IF('10หลักสูตรระยะสั้น'!V49&lt;30,1,IF((MOD('10หลักสูตรระยะสั้น'!V49/30,1))&lt;0.3333,ROUNDDOWN('10หลักสูตรระยะสั้น'!V49/30,0),ROUNDUP('10หลักสูตรระยะสั้น'!V49/30,0))))</f>
        <v>0</v>
      </c>
      <c r="W49" s="60">
        <f>IF('10หลักสูตรระยะสั้น'!W49&lt;15,0,IF('10หลักสูตรระยะสั้น'!W49&lt;30,1,IF((MOD('10หลักสูตรระยะสั้น'!W49/30,1))&lt;0.3333,ROUNDDOWN('10หลักสูตรระยะสั้น'!W49/30,0),ROUNDUP('10หลักสูตรระยะสั้น'!W49/30,0))))</f>
        <v>0</v>
      </c>
      <c r="X49" s="60">
        <f>IF('10หลักสูตรระยะสั้น'!X49&lt;15,0,IF('10หลักสูตรระยะสั้น'!X49&lt;30,1,IF((MOD('10หลักสูตรระยะสั้น'!X49/30,1))&lt;0.3333,ROUNDDOWN('10หลักสูตรระยะสั้น'!X49/30,0),ROUNDUP('10หลักสูตรระยะสั้น'!X49/30,0))))</f>
        <v>0</v>
      </c>
      <c r="Y49" s="60">
        <f>IF('10หลักสูตรระยะสั้น'!Y49&lt;15,0,IF('10หลักสูตรระยะสั้น'!Y49&lt;30,1,IF((MOD('10หลักสูตรระยะสั้น'!Y49/30,1))&lt;0.3333,ROUNDDOWN('10หลักสูตรระยะสั้น'!Y49/30,0),ROUNDUP('10หลักสูตรระยะสั้น'!Y49/30,0))))</f>
        <v>0</v>
      </c>
      <c r="Z49" s="60">
        <f>IF('10หลักสูตรระยะสั้น'!Z49&lt;15,0,IF('10หลักสูตรระยะสั้น'!Z49&lt;30,1,IF((MOD('10หลักสูตรระยะสั้น'!Z49/30,1))&lt;0.3333,ROUNDDOWN('10หลักสูตรระยะสั้น'!Z49/30,0),ROUNDUP('10หลักสูตรระยะสั้น'!Z49/30,0))))</f>
        <v>0</v>
      </c>
      <c r="AA49" s="60">
        <f>IF('10หลักสูตรระยะสั้น'!AA49&lt;15,0,IF('10หลักสูตรระยะสั้น'!AA49&lt;30,1,IF((MOD('10หลักสูตรระยะสั้น'!AA49/30,1))&lt;0.3333,ROUNDDOWN('10หลักสูตรระยะสั้น'!AA49/30,0),ROUNDUP('10หลักสูตรระยะสั้น'!AA49/30,0))))</f>
        <v>0</v>
      </c>
      <c r="AB49" s="60">
        <f>IF('10หลักสูตรระยะสั้น'!AB49&lt;15,0,IF('10หลักสูตรระยะสั้น'!AB49&lt;30,1,IF((MOD('10หลักสูตรระยะสั้น'!AB49/30,1))&lt;0.3333,ROUNDDOWN('10หลักสูตรระยะสั้น'!AB49/30,0),ROUNDUP('10หลักสูตรระยะสั้น'!AB49/30,0))))</f>
        <v>0</v>
      </c>
      <c r="AC49" s="60">
        <f>IF('10หลักสูตรระยะสั้น'!AC49&lt;15,0,IF('10หลักสูตรระยะสั้น'!AC49&lt;30,1,IF((MOD('10หลักสูตรระยะสั้น'!AC49/30,1))&lt;0.3333,ROUNDDOWN('10หลักสูตรระยะสั้น'!AC49/30,0),ROUNDUP('10หลักสูตรระยะสั้น'!AC49/30,0))))</f>
        <v>0</v>
      </c>
      <c r="AD49" s="5">
        <f t="shared" si="0"/>
        <v>0</v>
      </c>
      <c r="AE49" s="5">
        <f t="shared" si="1"/>
        <v>0</v>
      </c>
    </row>
    <row r="50" spans="2:31" x14ac:dyDescent="0.55000000000000004">
      <c r="B50" s="5">
        <v>46</v>
      </c>
      <c r="C50" s="5">
        <f>'10หลักสูตรระยะสั้น'!C50</f>
        <v>0</v>
      </c>
      <c r="D50" s="5">
        <f>'10หลักสูตรระยะสั้น'!D50</f>
        <v>0</v>
      </c>
      <c r="E50" s="60">
        <f>IF('10หลักสูตรระยะสั้น'!E50&lt;15,0,IF('10หลักสูตรระยะสั้น'!E50&lt;30,1,IF((MOD('10หลักสูตรระยะสั้น'!E50/30,1))&lt;0.3333,ROUNDDOWN('10หลักสูตรระยะสั้น'!E50/30,0),ROUNDUP('10หลักสูตรระยะสั้น'!E50/30,0))))</f>
        <v>0</v>
      </c>
      <c r="F50" s="60">
        <f>IF('10หลักสูตรระยะสั้น'!F50&lt;15,0,IF('10หลักสูตรระยะสั้น'!F50&lt;30,1,IF((MOD('10หลักสูตรระยะสั้น'!F50/30,1))&lt;0.3333,ROUNDDOWN('10หลักสูตรระยะสั้น'!F50/30,0),ROUNDUP('10หลักสูตรระยะสั้น'!F50/30,0))))</f>
        <v>0</v>
      </c>
      <c r="G50" s="60">
        <f>IF('10หลักสูตรระยะสั้น'!G50&lt;15,0,IF('10หลักสูตรระยะสั้น'!G50&lt;30,1,IF((MOD('10หลักสูตรระยะสั้น'!G50/30,1))&lt;0.3333,ROUNDDOWN('10หลักสูตรระยะสั้น'!G50/30,0),ROUNDUP('10หลักสูตรระยะสั้น'!G50/30,0))))</f>
        <v>0</v>
      </c>
      <c r="H50" s="60">
        <f>IF('10หลักสูตรระยะสั้น'!H50&lt;15,0,IF('10หลักสูตรระยะสั้น'!H50&lt;30,1,IF((MOD('10หลักสูตรระยะสั้น'!H50/30,1))&lt;0.3333,ROUNDDOWN('10หลักสูตรระยะสั้น'!H50/30,0),ROUNDUP('10หลักสูตรระยะสั้น'!H50/30,0))))</f>
        <v>0</v>
      </c>
      <c r="I50" s="60">
        <f>IF('10หลักสูตรระยะสั้น'!I50&lt;15,0,IF('10หลักสูตรระยะสั้น'!I50&lt;30,1,IF((MOD('10หลักสูตรระยะสั้น'!I50/30,1))&lt;0.3333,ROUNDDOWN('10หลักสูตรระยะสั้น'!I50/30,0),ROUNDUP('10หลักสูตรระยะสั้น'!I50/30,0))))</f>
        <v>0</v>
      </c>
      <c r="J50" s="60">
        <f>IF('10หลักสูตรระยะสั้น'!J50&lt;15,0,IF('10หลักสูตรระยะสั้น'!J50&lt;30,1,IF((MOD('10หลักสูตรระยะสั้น'!J50/30,1))&lt;0.3333,ROUNDDOWN('10หลักสูตรระยะสั้น'!J50/30,0),ROUNDUP('10หลักสูตรระยะสั้น'!J50/30,0))))</f>
        <v>0</v>
      </c>
      <c r="K50" s="60">
        <f>IF('10หลักสูตรระยะสั้น'!K50&lt;15,0,IF('10หลักสูตรระยะสั้น'!K50&lt;30,1,IF((MOD('10หลักสูตรระยะสั้น'!K50/30,1))&lt;0.3333,ROUNDDOWN('10หลักสูตรระยะสั้น'!K50/30,0),ROUNDUP('10หลักสูตรระยะสั้น'!K50/30,0))))</f>
        <v>0</v>
      </c>
      <c r="L50" s="60">
        <f>IF('10หลักสูตรระยะสั้น'!L50&lt;15,0,IF('10หลักสูตรระยะสั้น'!L50&lt;30,1,IF((MOD('10หลักสูตรระยะสั้น'!L50/30,1))&lt;0.3333,ROUNDDOWN('10หลักสูตรระยะสั้น'!L50/30,0),ROUNDUP('10หลักสูตรระยะสั้น'!L50/30,0))))</f>
        <v>0</v>
      </c>
      <c r="M50" s="60">
        <f>IF('10หลักสูตรระยะสั้น'!M50&lt;15,0,IF('10หลักสูตรระยะสั้น'!M50&lt;30,1,IF((MOD('10หลักสูตรระยะสั้น'!M50/30,1))&lt;0.3333,ROUNDDOWN('10หลักสูตรระยะสั้น'!M50/30,0),ROUNDUP('10หลักสูตรระยะสั้น'!M50/30,0))))</f>
        <v>0</v>
      </c>
      <c r="N50" s="60">
        <f>IF('10หลักสูตรระยะสั้น'!N50&lt;15,0,IF('10หลักสูตรระยะสั้น'!N50&lt;30,1,IF((MOD('10หลักสูตรระยะสั้น'!N50/30,1))&lt;0.3333,ROUNDDOWN('10หลักสูตรระยะสั้น'!N50/30,0),ROUNDUP('10หลักสูตรระยะสั้น'!N50/30,0))))</f>
        <v>0</v>
      </c>
      <c r="O50" s="60">
        <f>IF('10หลักสูตรระยะสั้น'!O50&lt;15,0,IF('10หลักสูตรระยะสั้น'!O50&lt;30,1,IF((MOD('10หลักสูตรระยะสั้น'!O50/30,1))&lt;0.3333,ROUNDDOWN('10หลักสูตรระยะสั้น'!O50/30,0),ROUNDUP('10หลักสูตรระยะสั้น'!O50/30,0))))</f>
        <v>0</v>
      </c>
      <c r="P50" s="60">
        <f>IF('10หลักสูตรระยะสั้น'!P50&lt;15,0,IF('10หลักสูตรระยะสั้น'!P50&lt;30,1,IF((MOD('10หลักสูตรระยะสั้น'!P50/30,1))&lt;0.3333,ROUNDDOWN('10หลักสูตรระยะสั้น'!P50/30,0),ROUNDUP('10หลักสูตรระยะสั้น'!P50/30,0))))</f>
        <v>0</v>
      </c>
      <c r="Q50" s="60">
        <f>IF('10หลักสูตรระยะสั้น'!Q50&lt;15,0,IF('10หลักสูตรระยะสั้น'!Q50&lt;30,1,IF((MOD('10หลักสูตรระยะสั้น'!Q50/30,1))&lt;0.3333,ROUNDDOWN('10หลักสูตรระยะสั้น'!Q50/30,0),ROUNDUP('10หลักสูตรระยะสั้น'!Q50/30,0))))</f>
        <v>0</v>
      </c>
      <c r="R50" s="60">
        <f>IF('10หลักสูตรระยะสั้น'!R50&lt;15,0,IF('10หลักสูตรระยะสั้น'!R50&lt;30,1,IF((MOD('10หลักสูตรระยะสั้น'!R50/30,1))&lt;0.3333,ROUNDDOWN('10หลักสูตรระยะสั้น'!R50/30,0),ROUNDUP('10หลักสูตรระยะสั้น'!R50/30,0))))</f>
        <v>0</v>
      </c>
      <c r="S50" s="60">
        <f>IF('10หลักสูตรระยะสั้น'!S50&lt;15,0,IF('10หลักสูตรระยะสั้น'!S50&lt;30,1,IF((MOD('10หลักสูตรระยะสั้น'!S50/30,1))&lt;0.3333,ROUNDDOWN('10หลักสูตรระยะสั้น'!S50/30,0),ROUNDUP('10หลักสูตรระยะสั้น'!S50/30,0))))</f>
        <v>0</v>
      </c>
      <c r="T50" s="60">
        <f>IF('10หลักสูตรระยะสั้น'!T50&lt;15,0,IF('10หลักสูตรระยะสั้น'!T50&lt;30,1,IF((MOD('10หลักสูตรระยะสั้น'!T50/30,1))&lt;0.3333,ROUNDDOWN('10หลักสูตรระยะสั้น'!T50/30,0),ROUNDUP('10หลักสูตรระยะสั้น'!T50/30,0))))</f>
        <v>0</v>
      </c>
      <c r="U50" s="60">
        <f>IF('10หลักสูตรระยะสั้น'!U50&lt;15,0,IF('10หลักสูตรระยะสั้น'!U50&lt;30,1,IF((MOD('10หลักสูตรระยะสั้น'!U50/30,1))&lt;0.3333,ROUNDDOWN('10หลักสูตรระยะสั้น'!U50/30,0),ROUNDUP('10หลักสูตรระยะสั้น'!U50/30,0))))</f>
        <v>0</v>
      </c>
      <c r="V50" s="60">
        <f>IF('10หลักสูตรระยะสั้น'!V50&lt;15,0,IF('10หลักสูตรระยะสั้น'!V50&lt;30,1,IF((MOD('10หลักสูตรระยะสั้น'!V50/30,1))&lt;0.3333,ROUNDDOWN('10หลักสูตรระยะสั้น'!V50/30,0),ROUNDUP('10หลักสูตรระยะสั้น'!V50/30,0))))</f>
        <v>0</v>
      </c>
      <c r="W50" s="60">
        <f>IF('10หลักสูตรระยะสั้น'!W50&lt;15,0,IF('10หลักสูตรระยะสั้น'!W50&lt;30,1,IF((MOD('10หลักสูตรระยะสั้น'!W50/30,1))&lt;0.3333,ROUNDDOWN('10หลักสูตรระยะสั้น'!W50/30,0),ROUNDUP('10หลักสูตรระยะสั้น'!W50/30,0))))</f>
        <v>0</v>
      </c>
      <c r="X50" s="60">
        <f>IF('10หลักสูตรระยะสั้น'!X50&lt;15,0,IF('10หลักสูตรระยะสั้น'!X50&lt;30,1,IF((MOD('10หลักสูตรระยะสั้น'!X50/30,1))&lt;0.3333,ROUNDDOWN('10หลักสูตรระยะสั้น'!X50/30,0),ROUNDUP('10หลักสูตรระยะสั้น'!X50/30,0))))</f>
        <v>0</v>
      </c>
      <c r="Y50" s="60">
        <f>IF('10หลักสูตรระยะสั้น'!Y50&lt;15,0,IF('10หลักสูตรระยะสั้น'!Y50&lt;30,1,IF((MOD('10หลักสูตรระยะสั้น'!Y50/30,1))&lt;0.3333,ROUNDDOWN('10หลักสูตรระยะสั้น'!Y50/30,0),ROUNDUP('10หลักสูตรระยะสั้น'!Y50/30,0))))</f>
        <v>0</v>
      </c>
      <c r="Z50" s="60">
        <f>IF('10หลักสูตรระยะสั้น'!Z50&lt;15,0,IF('10หลักสูตรระยะสั้น'!Z50&lt;30,1,IF((MOD('10หลักสูตรระยะสั้น'!Z50/30,1))&lt;0.3333,ROUNDDOWN('10หลักสูตรระยะสั้น'!Z50/30,0),ROUNDUP('10หลักสูตรระยะสั้น'!Z50/30,0))))</f>
        <v>0</v>
      </c>
      <c r="AA50" s="60">
        <f>IF('10หลักสูตรระยะสั้น'!AA50&lt;15,0,IF('10หลักสูตรระยะสั้น'!AA50&lt;30,1,IF((MOD('10หลักสูตรระยะสั้น'!AA50/30,1))&lt;0.3333,ROUNDDOWN('10หลักสูตรระยะสั้น'!AA50/30,0),ROUNDUP('10หลักสูตรระยะสั้น'!AA50/30,0))))</f>
        <v>0</v>
      </c>
      <c r="AB50" s="60">
        <f>IF('10หลักสูตรระยะสั้น'!AB50&lt;15,0,IF('10หลักสูตรระยะสั้น'!AB50&lt;30,1,IF((MOD('10หลักสูตรระยะสั้น'!AB50/30,1))&lt;0.3333,ROUNDDOWN('10หลักสูตรระยะสั้น'!AB50/30,0),ROUNDUP('10หลักสูตรระยะสั้น'!AB50/30,0))))</f>
        <v>0</v>
      </c>
      <c r="AC50" s="60">
        <f>IF('10หลักสูตรระยะสั้น'!AC50&lt;15,0,IF('10หลักสูตรระยะสั้น'!AC50&lt;30,1,IF((MOD('10หลักสูตรระยะสั้น'!AC50/30,1))&lt;0.3333,ROUNDDOWN('10หลักสูตรระยะสั้น'!AC50/30,0),ROUNDUP('10หลักสูตรระยะสั้น'!AC50/30,0))))</f>
        <v>0</v>
      </c>
      <c r="AD50" s="5">
        <f t="shared" si="0"/>
        <v>0</v>
      </c>
      <c r="AE50" s="5">
        <f t="shared" si="1"/>
        <v>0</v>
      </c>
    </row>
    <row r="51" spans="2:31" x14ac:dyDescent="0.55000000000000004">
      <c r="B51" s="5">
        <v>47</v>
      </c>
      <c r="C51" s="5">
        <f>'10หลักสูตรระยะสั้น'!C51</f>
        <v>0</v>
      </c>
      <c r="D51" s="5">
        <f>'10หลักสูตรระยะสั้น'!D51</f>
        <v>0</v>
      </c>
      <c r="E51" s="60">
        <f>IF('10หลักสูตรระยะสั้น'!E51&lt;15,0,IF('10หลักสูตรระยะสั้น'!E51&lt;30,1,IF((MOD('10หลักสูตรระยะสั้น'!E51/30,1))&lt;0.3333,ROUNDDOWN('10หลักสูตรระยะสั้น'!E51/30,0),ROUNDUP('10หลักสูตรระยะสั้น'!E51/30,0))))</f>
        <v>0</v>
      </c>
      <c r="F51" s="60">
        <f>IF('10หลักสูตรระยะสั้น'!F51&lt;15,0,IF('10หลักสูตรระยะสั้น'!F51&lt;30,1,IF((MOD('10หลักสูตรระยะสั้น'!F51/30,1))&lt;0.3333,ROUNDDOWN('10หลักสูตรระยะสั้น'!F51/30,0),ROUNDUP('10หลักสูตรระยะสั้น'!F51/30,0))))</f>
        <v>0</v>
      </c>
      <c r="G51" s="60">
        <f>IF('10หลักสูตรระยะสั้น'!G51&lt;15,0,IF('10หลักสูตรระยะสั้น'!G51&lt;30,1,IF((MOD('10หลักสูตรระยะสั้น'!G51/30,1))&lt;0.3333,ROUNDDOWN('10หลักสูตรระยะสั้น'!G51/30,0),ROUNDUP('10หลักสูตรระยะสั้น'!G51/30,0))))</f>
        <v>0</v>
      </c>
      <c r="H51" s="60">
        <f>IF('10หลักสูตรระยะสั้น'!H51&lt;15,0,IF('10หลักสูตรระยะสั้น'!H51&lt;30,1,IF((MOD('10หลักสูตรระยะสั้น'!H51/30,1))&lt;0.3333,ROUNDDOWN('10หลักสูตรระยะสั้น'!H51/30,0),ROUNDUP('10หลักสูตรระยะสั้น'!H51/30,0))))</f>
        <v>0</v>
      </c>
      <c r="I51" s="60">
        <f>IF('10หลักสูตรระยะสั้น'!I51&lt;15,0,IF('10หลักสูตรระยะสั้น'!I51&lt;30,1,IF((MOD('10หลักสูตรระยะสั้น'!I51/30,1))&lt;0.3333,ROUNDDOWN('10หลักสูตรระยะสั้น'!I51/30,0),ROUNDUP('10หลักสูตรระยะสั้น'!I51/30,0))))</f>
        <v>0</v>
      </c>
      <c r="J51" s="60">
        <f>IF('10หลักสูตรระยะสั้น'!J51&lt;15,0,IF('10หลักสูตรระยะสั้น'!J51&lt;30,1,IF((MOD('10หลักสูตรระยะสั้น'!J51/30,1))&lt;0.3333,ROUNDDOWN('10หลักสูตรระยะสั้น'!J51/30,0),ROUNDUP('10หลักสูตรระยะสั้น'!J51/30,0))))</f>
        <v>0</v>
      </c>
      <c r="K51" s="60">
        <f>IF('10หลักสูตรระยะสั้น'!K51&lt;15,0,IF('10หลักสูตรระยะสั้น'!K51&lt;30,1,IF((MOD('10หลักสูตรระยะสั้น'!K51/30,1))&lt;0.3333,ROUNDDOWN('10หลักสูตรระยะสั้น'!K51/30,0),ROUNDUP('10หลักสูตรระยะสั้น'!K51/30,0))))</f>
        <v>0</v>
      </c>
      <c r="L51" s="60">
        <f>IF('10หลักสูตรระยะสั้น'!L51&lt;15,0,IF('10หลักสูตรระยะสั้น'!L51&lt;30,1,IF((MOD('10หลักสูตรระยะสั้น'!L51/30,1))&lt;0.3333,ROUNDDOWN('10หลักสูตรระยะสั้น'!L51/30,0),ROUNDUP('10หลักสูตรระยะสั้น'!L51/30,0))))</f>
        <v>0</v>
      </c>
      <c r="M51" s="60">
        <f>IF('10หลักสูตรระยะสั้น'!M51&lt;15,0,IF('10หลักสูตรระยะสั้น'!M51&lt;30,1,IF((MOD('10หลักสูตรระยะสั้น'!M51/30,1))&lt;0.3333,ROUNDDOWN('10หลักสูตรระยะสั้น'!M51/30,0),ROUNDUP('10หลักสูตรระยะสั้น'!M51/30,0))))</f>
        <v>0</v>
      </c>
      <c r="N51" s="60">
        <f>IF('10หลักสูตรระยะสั้น'!N51&lt;15,0,IF('10หลักสูตรระยะสั้น'!N51&lt;30,1,IF((MOD('10หลักสูตรระยะสั้น'!N51/30,1))&lt;0.3333,ROUNDDOWN('10หลักสูตรระยะสั้น'!N51/30,0),ROUNDUP('10หลักสูตรระยะสั้น'!N51/30,0))))</f>
        <v>0</v>
      </c>
      <c r="O51" s="60">
        <f>IF('10หลักสูตรระยะสั้น'!O51&lt;15,0,IF('10หลักสูตรระยะสั้น'!O51&lt;30,1,IF((MOD('10หลักสูตรระยะสั้น'!O51/30,1))&lt;0.3333,ROUNDDOWN('10หลักสูตรระยะสั้น'!O51/30,0),ROUNDUP('10หลักสูตรระยะสั้น'!O51/30,0))))</f>
        <v>0</v>
      </c>
      <c r="P51" s="60">
        <f>IF('10หลักสูตรระยะสั้น'!P51&lt;15,0,IF('10หลักสูตรระยะสั้น'!P51&lt;30,1,IF((MOD('10หลักสูตรระยะสั้น'!P51/30,1))&lt;0.3333,ROUNDDOWN('10หลักสูตรระยะสั้น'!P51/30,0),ROUNDUP('10หลักสูตรระยะสั้น'!P51/30,0))))</f>
        <v>0</v>
      </c>
      <c r="Q51" s="60">
        <f>IF('10หลักสูตรระยะสั้น'!Q51&lt;15,0,IF('10หลักสูตรระยะสั้น'!Q51&lt;30,1,IF((MOD('10หลักสูตรระยะสั้น'!Q51/30,1))&lt;0.3333,ROUNDDOWN('10หลักสูตรระยะสั้น'!Q51/30,0),ROUNDUP('10หลักสูตรระยะสั้น'!Q51/30,0))))</f>
        <v>0</v>
      </c>
      <c r="R51" s="60">
        <f>IF('10หลักสูตรระยะสั้น'!R51&lt;15,0,IF('10หลักสูตรระยะสั้น'!R51&lt;30,1,IF((MOD('10หลักสูตรระยะสั้น'!R51/30,1))&lt;0.3333,ROUNDDOWN('10หลักสูตรระยะสั้น'!R51/30,0),ROUNDUP('10หลักสูตรระยะสั้น'!R51/30,0))))</f>
        <v>0</v>
      </c>
      <c r="S51" s="60">
        <f>IF('10หลักสูตรระยะสั้น'!S51&lt;15,0,IF('10หลักสูตรระยะสั้น'!S51&lt;30,1,IF((MOD('10หลักสูตรระยะสั้น'!S51/30,1))&lt;0.3333,ROUNDDOWN('10หลักสูตรระยะสั้น'!S51/30,0),ROUNDUP('10หลักสูตรระยะสั้น'!S51/30,0))))</f>
        <v>0</v>
      </c>
      <c r="T51" s="60">
        <f>IF('10หลักสูตรระยะสั้น'!T51&lt;15,0,IF('10หลักสูตรระยะสั้น'!T51&lt;30,1,IF((MOD('10หลักสูตรระยะสั้น'!T51/30,1))&lt;0.3333,ROUNDDOWN('10หลักสูตรระยะสั้น'!T51/30,0),ROUNDUP('10หลักสูตรระยะสั้น'!T51/30,0))))</f>
        <v>0</v>
      </c>
      <c r="U51" s="60">
        <f>IF('10หลักสูตรระยะสั้น'!U51&lt;15,0,IF('10หลักสูตรระยะสั้น'!U51&lt;30,1,IF((MOD('10หลักสูตรระยะสั้น'!U51/30,1))&lt;0.3333,ROUNDDOWN('10หลักสูตรระยะสั้น'!U51/30,0),ROUNDUP('10หลักสูตรระยะสั้น'!U51/30,0))))</f>
        <v>0</v>
      </c>
      <c r="V51" s="60">
        <f>IF('10หลักสูตรระยะสั้น'!V51&lt;15,0,IF('10หลักสูตรระยะสั้น'!V51&lt;30,1,IF((MOD('10หลักสูตรระยะสั้น'!V51/30,1))&lt;0.3333,ROUNDDOWN('10หลักสูตรระยะสั้น'!V51/30,0),ROUNDUP('10หลักสูตรระยะสั้น'!V51/30,0))))</f>
        <v>0</v>
      </c>
      <c r="W51" s="60">
        <f>IF('10หลักสูตรระยะสั้น'!W51&lt;15,0,IF('10หลักสูตรระยะสั้น'!W51&lt;30,1,IF((MOD('10หลักสูตรระยะสั้น'!W51/30,1))&lt;0.3333,ROUNDDOWN('10หลักสูตรระยะสั้น'!W51/30,0),ROUNDUP('10หลักสูตรระยะสั้น'!W51/30,0))))</f>
        <v>0</v>
      </c>
      <c r="X51" s="60">
        <f>IF('10หลักสูตรระยะสั้น'!X51&lt;15,0,IF('10หลักสูตรระยะสั้น'!X51&lt;30,1,IF((MOD('10หลักสูตรระยะสั้น'!X51/30,1))&lt;0.3333,ROUNDDOWN('10หลักสูตรระยะสั้น'!X51/30,0),ROUNDUP('10หลักสูตรระยะสั้น'!X51/30,0))))</f>
        <v>0</v>
      </c>
      <c r="Y51" s="60">
        <f>IF('10หลักสูตรระยะสั้น'!Y51&lt;15,0,IF('10หลักสูตรระยะสั้น'!Y51&lt;30,1,IF((MOD('10หลักสูตรระยะสั้น'!Y51/30,1))&lt;0.3333,ROUNDDOWN('10หลักสูตรระยะสั้น'!Y51/30,0),ROUNDUP('10หลักสูตรระยะสั้น'!Y51/30,0))))</f>
        <v>0</v>
      </c>
      <c r="Z51" s="60">
        <f>IF('10หลักสูตรระยะสั้น'!Z51&lt;15,0,IF('10หลักสูตรระยะสั้น'!Z51&lt;30,1,IF((MOD('10หลักสูตรระยะสั้น'!Z51/30,1))&lt;0.3333,ROUNDDOWN('10หลักสูตรระยะสั้น'!Z51/30,0),ROUNDUP('10หลักสูตรระยะสั้น'!Z51/30,0))))</f>
        <v>0</v>
      </c>
      <c r="AA51" s="60">
        <f>IF('10หลักสูตรระยะสั้น'!AA51&lt;15,0,IF('10หลักสูตรระยะสั้น'!AA51&lt;30,1,IF((MOD('10หลักสูตรระยะสั้น'!AA51/30,1))&lt;0.3333,ROUNDDOWN('10หลักสูตรระยะสั้น'!AA51/30,0),ROUNDUP('10หลักสูตรระยะสั้น'!AA51/30,0))))</f>
        <v>0</v>
      </c>
      <c r="AB51" s="60">
        <f>IF('10หลักสูตรระยะสั้น'!AB51&lt;15,0,IF('10หลักสูตรระยะสั้น'!AB51&lt;30,1,IF((MOD('10หลักสูตรระยะสั้น'!AB51/30,1))&lt;0.3333,ROUNDDOWN('10หลักสูตรระยะสั้น'!AB51/30,0),ROUNDUP('10หลักสูตรระยะสั้น'!AB51/30,0))))</f>
        <v>0</v>
      </c>
      <c r="AC51" s="60">
        <f>IF('10หลักสูตรระยะสั้น'!AC51&lt;15,0,IF('10หลักสูตรระยะสั้น'!AC51&lt;30,1,IF((MOD('10หลักสูตรระยะสั้น'!AC51/30,1))&lt;0.3333,ROUNDDOWN('10หลักสูตรระยะสั้น'!AC51/30,0),ROUNDUP('10หลักสูตรระยะสั้น'!AC51/30,0))))</f>
        <v>0</v>
      </c>
      <c r="AD51" s="5">
        <f t="shared" si="0"/>
        <v>0</v>
      </c>
      <c r="AE51" s="5">
        <f t="shared" si="1"/>
        <v>0</v>
      </c>
    </row>
    <row r="52" spans="2:31" x14ac:dyDescent="0.55000000000000004">
      <c r="B52" s="5">
        <v>48</v>
      </c>
      <c r="C52" s="5">
        <f>'10หลักสูตรระยะสั้น'!C52</f>
        <v>0</v>
      </c>
      <c r="D52" s="5">
        <f>'10หลักสูตรระยะสั้น'!D52</f>
        <v>0</v>
      </c>
      <c r="E52" s="60">
        <f>IF('10หลักสูตรระยะสั้น'!E52&lt;15,0,IF('10หลักสูตรระยะสั้น'!E52&lt;30,1,IF((MOD('10หลักสูตรระยะสั้น'!E52/30,1))&lt;0.3333,ROUNDDOWN('10หลักสูตรระยะสั้น'!E52/30,0),ROUNDUP('10หลักสูตรระยะสั้น'!E52/30,0))))</f>
        <v>0</v>
      </c>
      <c r="F52" s="60">
        <f>IF('10หลักสูตรระยะสั้น'!F52&lt;15,0,IF('10หลักสูตรระยะสั้น'!F52&lt;30,1,IF((MOD('10หลักสูตรระยะสั้น'!F52/30,1))&lt;0.3333,ROUNDDOWN('10หลักสูตรระยะสั้น'!F52/30,0),ROUNDUP('10หลักสูตรระยะสั้น'!F52/30,0))))</f>
        <v>0</v>
      </c>
      <c r="G52" s="60">
        <f>IF('10หลักสูตรระยะสั้น'!G52&lt;15,0,IF('10หลักสูตรระยะสั้น'!G52&lt;30,1,IF((MOD('10หลักสูตรระยะสั้น'!G52/30,1))&lt;0.3333,ROUNDDOWN('10หลักสูตรระยะสั้น'!G52/30,0),ROUNDUP('10หลักสูตรระยะสั้น'!G52/30,0))))</f>
        <v>0</v>
      </c>
      <c r="H52" s="60">
        <f>IF('10หลักสูตรระยะสั้น'!H52&lt;15,0,IF('10หลักสูตรระยะสั้น'!H52&lt;30,1,IF((MOD('10หลักสูตรระยะสั้น'!H52/30,1))&lt;0.3333,ROUNDDOWN('10หลักสูตรระยะสั้น'!H52/30,0),ROUNDUP('10หลักสูตรระยะสั้น'!H52/30,0))))</f>
        <v>0</v>
      </c>
      <c r="I52" s="60">
        <f>IF('10หลักสูตรระยะสั้น'!I52&lt;15,0,IF('10หลักสูตรระยะสั้น'!I52&lt;30,1,IF((MOD('10หลักสูตรระยะสั้น'!I52/30,1))&lt;0.3333,ROUNDDOWN('10หลักสูตรระยะสั้น'!I52/30,0),ROUNDUP('10หลักสูตรระยะสั้น'!I52/30,0))))</f>
        <v>0</v>
      </c>
      <c r="J52" s="60">
        <f>IF('10หลักสูตรระยะสั้น'!J52&lt;15,0,IF('10หลักสูตรระยะสั้น'!J52&lt;30,1,IF((MOD('10หลักสูตรระยะสั้น'!J52/30,1))&lt;0.3333,ROUNDDOWN('10หลักสูตรระยะสั้น'!J52/30,0),ROUNDUP('10หลักสูตรระยะสั้น'!J52/30,0))))</f>
        <v>0</v>
      </c>
      <c r="K52" s="60">
        <f>IF('10หลักสูตรระยะสั้น'!K52&lt;15,0,IF('10หลักสูตรระยะสั้น'!K52&lt;30,1,IF((MOD('10หลักสูตรระยะสั้น'!K52/30,1))&lt;0.3333,ROUNDDOWN('10หลักสูตรระยะสั้น'!K52/30,0),ROUNDUP('10หลักสูตรระยะสั้น'!K52/30,0))))</f>
        <v>0</v>
      </c>
      <c r="L52" s="60">
        <f>IF('10หลักสูตรระยะสั้น'!L52&lt;15,0,IF('10หลักสูตรระยะสั้น'!L52&lt;30,1,IF((MOD('10หลักสูตรระยะสั้น'!L52/30,1))&lt;0.3333,ROUNDDOWN('10หลักสูตรระยะสั้น'!L52/30,0),ROUNDUP('10หลักสูตรระยะสั้น'!L52/30,0))))</f>
        <v>0</v>
      </c>
      <c r="M52" s="60">
        <f>IF('10หลักสูตรระยะสั้น'!M52&lt;15,0,IF('10หลักสูตรระยะสั้น'!M52&lt;30,1,IF((MOD('10หลักสูตรระยะสั้น'!M52/30,1))&lt;0.3333,ROUNDDOWN('10หลักสูตรระยะสั้น'!M52/30,0),ROUNDUP('10หลักสูตรระยะสั้น'!M52/30,0))))</f>
        <v>0</v>
      </c>
      <c r="N52" s="60">
        <f>IF('10หลักสูตรระยะสั้น'!N52&lt;15,0,IF('10หลักสูตรระยะสั้น'!N52&lt;30,1,IF((MOD('10หลักสูตรระยะสั้น'!N52/30,1))&lt;0.3333,ROUNDDOWN('10หลักสูตรระยะสั้น'!N52/30,0),ROUNDUP('10หลักสูตรระยะสั้น'!N52/30,0))))</f>
        <v>0</v>
      </c>
      <c r="O52" s="60">
        <f>IF('10หลักสูตรระยะสั้น'!O52&lt;15,0,IF('10หลักสูตรระยะสั้น'!O52&lt;30,1,IF((MOD('10หลักสูตรระยะสั้น'!O52/30,1))&lt;0.3333,ROUNDDOWN('10หลักสูตรระยะสั้น'!O52/30,0),ROUNDUP('10หลักสูตรระยะสั้น'!O52/30,0))))</f>
        <v>0</v>
      </c>
      <c r="P52" s="60">
        <f>IF('10หลักสูตรระยะสั้น'!P52&lt;15,0,IF('10หลักสูตรระยะสั้น'!P52&lt;30,1,IF((MOD('10หลักสูตรระยะสั้น'!P52/30,1))&lt;0.3333,ROUNDDOWN('10หลักสูตรระยะสั้น'!P52/30,0),ROUNDUP('10หลักสูตรระยะสั้น'!P52/30,0))))</f>
        <v>0</v>
      </c>
      <c r="Q52" s="60">
        <f>IF('10หลักสูตรระยะสั้น'!Q52&lt;15,0,IF('10หลักสูตรระยะสั้น'!Q52&lt;30,1,IF((MOD('10หลักสูตรระยะสั้น'!Q52/30,1))&lt;0.3333,ROUNDDOWN('10หลักสูตรระยะสั้น'!Q52/30,0),ROUNDUP('10หลักสูตรระยะสั้น'!Q52/30,0))))</f>
        <v>0</v>
      </c>
      <c r="R52" s="60">
        <f>IF('10หลักสูตรระยะสั้น'!R52&lt;15,0,IF('10หลักสูตรระยะสั้น'!R52&lt;30,1,IF((MOD('10หลักสูตรระยะสั้น'!R52/30,1))&lt;0.3333,ROUNDDOWN('10หลักสูตรระยะสั้น'!R52/30,0),ROUNDUP('10หลักสูตรระยะสั้น'!R52/30,0))))</f>
        <v>0</v>
      </c>
      <c r="S52" s="60">
        <f>IF('10หลักสูตรระยะสั้น'!S52&lt;15,0,IF('10หลักสูตรระยะสั้น'!S52&lt;30,1,IF((MOD('10หลักสูตรระยะสั้น'!S52/30,1))&lt;0.3333,ROUNDDOWN('10หลักสูตรระยะสั้น'!S52/30,0),ROUNDUP('10หลักสูตรระยะสั้น'!S52/30,0))))</f>
        <v>0</v>
      </c>
      <c r="T52" s="60">
        <f>IF('10หลักสูตรระยะสั้น'!T52&lt;15,0,IF('10หลักสูตรระยะสั้น'!T52&lt;30,1,IF((MOD('10หลักสูตรระยะสั้น'!T52/30,1))&lt;0.3333,ROUNDDOWN('10หลักสูตรระยะสั้น'!T52/30,0),ROUNDUP('10หลักสูตรระยะสั้น'!T52/30,0))))</f>
        <v>0</v>
      </c>
      <c r="U52" s="60">
        <f>IF('10หลักสูตรระยะสั้น'!U52&lt;15,0,IF('10หลักสูตรระยะสั้น'!U52&lt;30,1,IF((MOD('10หลักสูตรระยะสั้น'!U52/30,1))&lt;0.3333,ROUNDDOWN('10หลักสูตรระยะสั้น'!U52/30,0),ROUNDUP('10หลักสูตรระยะสั้น'!U52/30,0))))</f>
        <v>0</v>
      </c>
      <c r="V52" s="60">
        <f>IF('10หลักสูตรระยะสั้น'!V52&lt;15,0,IF('10หลักสูตรระยะสั้น'!V52&lt;30,1,IF((MOD('10หลักสูตรระยะสั้น'!V52/30,1))&lt;0.3333,ROUNDDOWN('10หลักสูตรระยะสั้น'!V52/30,0),ROUNDUP('10หลักสูตรระยะสั้น'!V52/30,0))))</f>
        <v>0</v>
      </c>
      <c r="W52" s="60">
        <f>IF('10หลักสูตรระยะสั้น'!W52&lt;15,0,IF('10หลักสูตรระยะสั้น'!W52&lt;30,1,IF((MOD('10หลักสูตรระยะสั้น'!W52/30,1))&lt;0.3333,ROUNDDOWN('10หลักสูตรระยะสั้น'!W52/30,0),ROUNDUP('10หลักสูตรระยะสั้น'!W52/30,0))))</f>
        <v>0</v>
      </c>
      <c r="X52" s="60">
        <f>IF('10หลักสูตรระยะสั้น'!X52&lt;15,0,IF('10หลักสูตรระยะสั้น'!X52&lt;30,1,IF((MOD('10หลักสูตรระยะสั้น'!X52/30,1))&lt;0.3333,ROUNDDOWN('10หลักสูตรระยะสั้น'!X52/30,0),ROUNDUP('10หลักสูตรระยะสั้น'!X52/30,0))))</f>
        <v>0</v>
      </c>
      <c r="Y52" s="60">
        <f>IF('10หลักสูตรระยะสั้น'!Y52&lt;15,0,IF('10หลักสูตรระยะสั้น'!Y52&lt;30,1,IF((MOD('10หลักสูตรระยะสั้น'!Y52/30,1))&lt;0.3333,ROUNDDOWN('10หลักสูตรระยะสั้น'!Y52/30,0),ROUNDUP('10หลักสูตรระยะสั้น'!Y52/30,0))))</f>
        <v>0</v>
      </c>
      <c r="Z52" s="60">
        <f>IF('10หลักสูตรระยะสั้น'!Z52&lt;15,0,IF('10หลักสูตรระยะสั้น'!Z52&lt;30,1,IF((MOD('10หลักสูตรระยะสั้น'!Z52/30,1))&lt;0.3333,ROUNDDOWN('10หลักสูตรระยะสั้น'!Z52/30,0),ROUNDUP('10หลักสูตรระยะสั้น'!Z52/30,0))))</f>
        <v>0</v>
      </c>
      <c r="AA52" s="60">
        <f>IF('10หลักสูตรระยะสั้น'!AA52&lt;15,0,IF('10หลักสูตรระยะสั้น'!AA52&lt;30,1,IF((MOD('10หลักสูตรระยะสั้น'!AA52/30,1))&lt;0.3333,ROUNDDOWN('10หลักสูตรระยะสั้น'!AA52/30,0),ROUNDUP('10หลักสูตรระยะสั้น'!AA52/30,0))))</f>
        <v>0</v>
      </c>
      <c r="AB52" s="60">
        <f>IF('10หลักสูตรระยะสั้น'!AB52&lt;15,0,IF('10หลักสูตรระยะสั้น'!AB52&lt;30,1,IF((MOD('10หลักสูตรระยะสั้น'!AB52/30,1))&lt;0.3333,ROUNDDOWN('10หลักสูตรระยะสั้น'!AB52/30,0),ROUNDUP('10หลักสูตรระยะสั้น'!AB52/30,0))))</f>
        <v>0</v>
      </c>
      <c r="AC52" s="60">
        <f>IF('10หลักสูตรระยะสั้น'!AC52&lt;15,0,IF('10หลักสูตรระยะสั้น'!AC52&lt;30,1,IF((MOD('10หลักสูตรระยะสั้น'!AC52/30,1))&lt;0.3333,ROUNDDOWN('10หลักสูตรระยะสั้น'!AC52/30,0),ROUNDUP('10หลักสูตรระยะสั้น'!AC52/30,0))))</f>
        <v>0</v>
      </c>
      <c r="AD52" s="5">
        <f t="shared" si="0"/>
        <v>0</v>
      </c>
      <c r="AE52" s="5">
        <f t="shared" si="1"/>
        <v>0</v>
      </c>
    </row>
    <row r="53" spans="2:31" x14ac:dyDescent="0.55000000000000004">
      <c r="B53" s="5">
        <v>49</v>
      </c>
      <c r="C53" s="5">
        <f>'10หลักสูตรระยะสั้น'!C53</f>
        <v>0</v>
      </c>
      <c r="D53" s="5">
        <f>'10หลักสูตรระยะสั้น'!D53</f>
        <v>0</v>
      </c>
      <c r="E53" s="60">
        <f>IF('10หลักสูตรระยะสั้น'!E53&lt;15,0,IF('10หลักสูตรระยะสั้น'!E53&lt;30,1,IF((MOD('10หลักสูตรระยะสั้น'!E53/30,1))&lt;0.3333,ROUNDDOWN('10หลักสูตรระยะสั้น'!E53/30,0),ROUNDUP('10หลักสูตรระยะสั้น'!E53/30,0))))</f>
        <v>0</v>
      </c>
      <c r="F53" s="60">
        <f>IF('10หลักสูตรระยะสั้น'!F53&lt;15,0,IF('10หลักสูตรระยะสั้น'!F53&lt;30,1,IF((MOD('10หลักสูตรระยะสั้น'!F53/30,1))&lt;0.3333,ROUNDDOWN('10หลักสูตรระยะสั้น'!F53/30,0),ROUNDUP('10หลักสูตรระยะสั้น'!F53/30,0))))</f>
        <v>0</v>
      </c>
      <c r="G53" s="60">
        <f>IF('10หลักสูตรระยะสั้น'!G53&lt;15,0,IF('10หลักสูตรระยะสั้น'!G53&lt;30,1,IF((MOD('10หลักสูตรระยะสั้น'!G53/30,1))&lt;0.3333,ROUNDDOWN('10หลักสูตรระยะสั้น'!G53/30,0),ROUNDUP('10หลักสูตรระยะสั้น'!G53/30,0))))</f>
        <v>0</v>
      </c>
      <c r="H53" s="60">
        <f>IF('10หลักสูตรระยะสั้น'!H53&lt;15,0,IF('10หลักสูตรระยะสั้น'!H53&lt;30,1,IF((MOD('10หลักสูตรระยะสั้น'!H53/30,1))&lt;0.3333,ROUNDDOWN('10หลักสูตรระยะสั้น'!H53/30,0),ROUNDUP('10หลักสูตรระยะสั้น'!H53/30,0))))</f>
        <v>0</v>
      </c>
      <c r="I53" s="60">
        <f>IF('10หลักสูตรระยะสั้น'!I53&lt;15,0,IF('10หลักสูตรระยะสั้น'!I53&lt;30,1,IF((MOD('10หลักสูตรระยะสั้น'!I53/30,1))&lt;0.3333,ROUNDDOWN('10หลักสูตรระยะสั้น'!I53/30,0),ROUNDUP('10หลักสูตรระยะสั้น'!I53/30,0))))</f>
        <v>0</v>
      </c>
      <c r="J53" s="60">
        <f>IF('10หลักสูตรระยะสั้น'!J53&lt;15,0,IF('10หลักสูตรระยะสั้น'!J53&lt;30,1,IF((MOD('10หลักสูตรระยะสั้น'!J53/30,1))&lt;0.3333,ROUNDDOWN('10หลักสูตรระยะสั้น'!J53/30,0),ROUNDUP('10หลักสูตรระยะสั้น'!J53/30,0))))</f>
        <v>0</v>
      </c>
      <c r="K53" s="60">
        <f>IF('10หลักสูตรระยะสั้น'!K53&lt;15,0,IF('10หลักสูตรระยะสั้น'!K53&lt;30,1,IF((MOD('10หลักสูตรระยะสั้น'!K53/30,1))&lt;0.3333,ROUNDDOWN('10หลักสูตรระยะสั้น'!K53/30,0),ROUNDUP('10หลักสูตรระยะสั้น'!K53/30,0))))</f>
        <v>0</v>
      </c>
      <c r="L53" s="60">
        <f>IF('10หลักสูตรระยะสั้น'!L53&lt;15,0,IF('10หลักสูตรระยะสั้น'!L53&lt;30,1,IF((MOD('10หลักสูตรระยะสั้น'!L53/30,1))&lt;0.3333,ROUNDDOWN('10หลักสูตรระยะสั้น'!L53/30,0),ROUNDUP('10หลักสูตรระยะสั้น'!L53/30,0))))</f>
        <v>0</v>
      </c>
      <c r="M53" s="60">
        <f>IF('10หลักสูตรระยะสั้น'!M53&lt;15,0,IF('10หลักสูตรระยะสั้น'!M53&lt;30,1,IF((MOD('10หลักสูตรระยะสั้น'!M53/30,1))&lt;0.3333,ROUNDDOWN('10หลักสูตรระยะสั้น'!M53/30,0),ROUNDUP('10หลักสูตรระยะสั้น'!M53/30,0))))</f>
        <v>0</v>
      </c>
      <c r="N53" s="60">
        <f>IF('10หลักสูตรระยะสั้น'!N53&lt;15,0,IF('10หลักสูตรระยะสั้น'!N53&lt;30,1,IF((MOD('10หลักสูตรระยะสั้น'!N53/30,1))&lt;0.3333,ROUNDDOWN('10หลักสูตรระยะสั้น'!N53/30,0),ROUNDUP('10หลักสูตรระยะสั้น'!N53/30,0))))</f>
        <v>0</v>
      </c>
      <c r="O53" s="60">
        <f>IF('10หลักสูตรระยะสั้น'!O53&lt;15,0,IF('10หลักสูตรระยะสั้น'!O53&lt;30,1,IF((MOD('10หลักสูตรระยะสั้น'!O53/30,1))&lt;0.3333,ROUNDDOWN('10หลักสูตรระยะสั้น'!O53/30,0),ROUNDUP('10หลักสูตรระยะสั้น'!O53/30,0))))</f>
        <v>0</v>
      </c>
      <c r="P53" s="60">
        <f>IF('10หลักสูตรระยะสั้น'!P53&lt;15,0,IF('10หลักสูตรระยะสั้น'!P53&lt;30,1,IF((MOD('10หลักสูตรระยะสั้น'!P53/30,1))&lt;0.3333,ROUNDDOWN('10หลักสูตรระยะสั้น'!P53/30,0),ROUNDUP('10หลักสูตรระยะสั้น'!P53/30,0))))</f>
        <v>0</v>
      </c>
      <c r="Q53" s="60">
        <f>IF('10หลักสูตรระยะสั้น'!Q53&lt;15,0,IF('10หลักสูตรระยะสั้น'!Q53&lt;30,1,IF((MOD('10หลักสูตรระยะสั้น'!Q53/30,1))&lt;0.3333,ROUNDDOWN('10หลักสูตรระยะสั้น'!Q53/30,0),ROUNDUP('10หลักสูตรระยะสั้น'!Q53/30,0))))</f>
        <v>0</v>
      </c>
      <c r="R53" s="60">
        <f>IF('10หลักสูตรระยะสั้น'!R53&lt;15,0,IF('10หลักสูตรระยะสั้น'!R53&lt;30,1,IF((MOD('10หลักสูตรระยะสั้น'!R53/30,1))&lt;0.3333,ROUNDDOWN('10หลักสูตรระยะสั้น'!R53/30,0),ROUNDUP('10หลักสูตรระยะสั้น'!R53/30,0))))</f>
        <v>0</v>
      </c>
      <c r="S53" s="60">
        <f>IF('10หลักสูตรระยะสั้น'!S53&lt;15,0,IF('10หลักสูตรระยะสั้น'!S53&lt;30,1,IF((MOD('10หลักสูตรระยะสั้น'!S53/30,1))&lt;0.3333,ROUNDDOWN('10หลักสูตรระยะสั้น'!S53/30,0),ROUNDUP('10หลักสูตรระยะสั้น'!S53/30,0))))</f>
        <v>0</v>
      </c>
      <c r="T53" s="60">
        <f>IF('10หลักสูตรระยะสั้น'!T53&lt;15,0,IF('10หลักสูตรระยะสั้น'!T53&lt;30,1,IF((MOD('10หลักสูตรระยะสั้น'!T53/30,1))&lt;0.3333,ROUNDDOWN('10หลักสูตรระยะสั้น'!T53/30,0),ROUNDUP('10หลักสูตรระยะสั้น'!T53/30,0))))</f>
        <v>0</v>
      </c>
      <c r="U53" s="60">
        <f>IF('10หลักสูตรระยะสั้น'!U53&lt;15,0,IF('10หลักสูตรระยะสั้น'!U53&lt;30,1,IF((MOD('10หลักสูตรระยะสั้น'!U53/30,1))&lt;0.3333,ROUNDDOWN('10หลักสูตรระยะสั้น'!U53/30,0),ROUNDUP('10หลักสูตรระยะสั้น'!U53/30,0))))</f>
        <v>0</v>
      </c>
      <c r="V53" s="60">
        <f>IF('10หลักสูตรระยะสั้น'!V53&lt;15,0,IF('10หลักสูตรระยะสั้น'!V53&lt;30,1,IF((MOD('10หลักสูตรระยะสั้น'!V53/30,1))&lt;0.3333,ROUNDDOWN('10หลักสูตรระยะสั้น'!V53/30,0),ROUNDUP('10หลักสูตรระยะสั้น'!V53/30,0))))</f>
        <v>0</v>
      </c>
      <c r="W53" s="60">
        <f>IF('10หลักสูตรระยะสั้น'!W53&lt;15,0,IF('10หลักสูตรระยะสั้น'!W53&lt;30,1,IF((MOD('10หลักสูตรระยะสั้น'!W53/30,1))&lt;0.3333,ROUNDDOWN('10หลักสูตรระยะสั้น'!W53/30,0),ROUNDUP('10หลักสูตรระยะสั้น'!W53/30,0))))</f>
        <v>0</v>
      </c>
      <c r="X53" s="60">
        <f>IF('10หลักสูตรระยะสั้น'!X53&lt;15,0,IF('10หลักสูตรระยะสั้น'!X53&lt;30,1,IF((MOD('10หลักสูตรระยะสั้น'!X53/30,1))&lt;0.3333,ROUNDDOWN('10หลักสูตรระยะสั้น'!X53/30,0),ROUNDUP('10หลักสูตรระยะสั้น'!X53/30,0))))</f>
        <v>0</v>
      </c>
      <c r="Y53" s="60">
        <f>IF('10หลักสูตรระยะสั้น'!Y53&lt;15,0,IF('10หลักสูตรระยะสั้น'!Y53&lt;30,1,IF((MOD('10หลักสูตรระยะสั้น'!Y53/30,1))&lt;0.3333,ROUNDDOWN('10หลักสูตรระยะสั้น'!Y53/30,0),ROUNDUP('10หลักสูตรระยะสั้น'!Y53/30,0))))</f>
        <v>0</v>
      </c>
      <c r="Z53" s="60">
        <f>IF('10หลักสูตรระยะสั้น'!Z53&lt;15,0,IF('10หลักสูตรระยะสั้น'!Z53&lt;30,1,IF((MOD('10หลักสูตรระยะสั้น'!Z53/30,1))&lt;0.3333,ROUNDDOWN('10หลักสูตรระยะสั้น'!Z53/30,0),ROUNDUP('10หลักสูตรระยะสั้น'!Z53/30,0))))</f>
        <v>0</v>
      </c>
      <c r="AA53" s="60">
        <f>IF('10หลักสูตรระยะสั้น'!AA53&lt;15,0,IF('10หลักสูตรระยะสั้น'!AA53&lt;30,1,IF((MOD('10หลักสูตรระยะสั้น'!AA53/30,1))&lt;0.3333,ROUNDDOWN('10หลักสูตรระยะสั้น'!AA53/30,0),ROUNDUP('10หลักสูตรระยะสั้น'!AA53/30,0))))</f>
        <v>0</v>
      </c>
      <c r="AB53" s="60">
        <f>IF('10หลักสูตรระยะสั้น'!AB53&lt;15,0,IF('10หลักสูตรระยะสั้น'!AB53&lt;30,1,IF((MOD('10หลักสูตรระยะสั้น'!AB53/30,1))&lt;0.3333,ROUNDDOWN('10หลักสูตรระยะสั้น'!AB53/30,0),ROUNDUP('10หลักสูตรระยะสั้น'!AB53/30,0))))</f>
        <v>0</v>
      </c>
      <c r="AC53" s="60">
        <f>IF('10หลักสูตรระยะสั้น'!AC53&lt;15,0,IF('10หลักสูตรระยะสั้น'!AC53&lt;30,1,IF((MOD('10หลักสูตรระยะสั้น'!AC53/30,1))&lt;0.3333,ROUNDDOWN('10หลักสูตรระยะสั้น'!AC53/30,0),ROUNDUP('10หลักสูตรระยะสั้น'!AC53/30,0))))</f>
        <v>0</v>
      </c>
      <c r="AD53" s="5">
        <f t="shared" si="0"/>
        <v>0</v>
      </c>
      <c r="AE53" s="5">
        <f t="shared" si="1"/>
        <v>0</v>
      </c>
    </row>
    <row r="54" spans="2:31" x14ac:dyDescent="0.55000000000000004">
      <c r="B54" s="5">
        <v>50</v>
      </c>
      <c r="C54" s="5">
        <f>'10หลักสูตรระยะสั้น'!C54</f>
        <v>0</v>
      </c>
      <c r="D54" s="5">
        <f>'10หลักสูตรระยะสั้น'!D54</f>
        <v>0</v>
      </c>
      <c r="E54" s="60">
        <f>IF('10หลักสูตรระยะสั้น'!E54&lt;15,0,IF('10หลักสูตรระยะสั้น'!E54&lt;30,1,IF((MOD('10หลักสูตรระยะสั้น'!E54/30,1))&lt;0.3333,ROUNDDOWN('10หลักสูตรระยะสั้น'!E54/30,0),ROUNDUP('10หลักสูตรระยะสั้น'!E54/30,0))))</f>
        <v>0</v>
      </c>
      <c r="F54" s="60">
        <f>IF('10หลักสูตรระยะสั้น'!F54&lt;15,0,IF('10หลักสูตรระยะสั้น'!F54&lt;30,1,IF((MOD('10หลักสูตรระยะสั้น'!F54/30,1))&lt;0.3333,ROUNDDOWN('10หลักสูตรระยะสั้น'!F54/30,0),ROUNDUP('10หลักสูตรระยะสั้น'!F54/30,0))))</f>
        <v>0</v>
      </c>
      <c r="G54" s="60">
        <f>IF('10หลักสูตรระยะสั้น'!G54&lt;15,0,IF('10หลักสูตรระยะสั้น'!G54&lt;30,1,IF((MOD('10หลักสูตรระยะสั้น'!G54/30,1))&lt;0.3333,ROUNDDOWN('10หลักสูตรระยะสั้น'!G54/30,0),ROUNDUP('10หลักสูตรระยะสั้น'!G54/30,0))))</f>
        <v>0</v>
      </c>
      <c r="H54" s="60">
        <f>IF('10หลักสูตรระยะสั้น'!H54&lt;15,0,IF('10หลักสูตรระยะสั้น'!H54&lt;30,1,IF((MOD('10หลักสูตรระยะสั้น'!H54/30,1))&lt;0.3333,ROUNDDOWN('10หลักสูตรระยะสั้น'!H54/30,0),ROUNDUP('10หลักสูตรระยะสั้น'!H54/30,0))))</f>
        <v>0</v>
      </c>
      <c r="I54" s="60">
        <f>IF('10หลักสูตรระยะสั้น'!I54&lt;15,0,IF('10หลักสูตรระยะสั้น'!I54&lt;30,1,IF((MOD('10หลักสูตรระยะสั้น'!I54/30,1))&lt;0.3333,ROUNDDOWN('10หลักสูตรระยะสั้น'!I54/30,0),ROUNDUP('10หลักสูตรระยะสั้น'!I54/30,0))))</f>
        <v>0</v>
      </c>
      <c r="J54" s="60">
        <f>IF('10หลักสูตรระยะสั้น'!J54&lt;15,0,IF('10หลักสูตรระยะสั้น'!J54&lt;30,1,IF((MOD('10หลักสูตรระยะสั้น'!J54/30,1))&lt;0.3333,ROUNDDOWN('10หลักสูตรระยะสั้น'!J54/30,0),ROUNDUP('10หลักสูตรระยะสั้น'!J54/30,0))))</f>
        <v>0</v>
      </c>
      <c r="K54" s="60">
        <f>IF('10หลักสูตรระยะสั้น'!K54&lt;15,0,IF('10หลักสูตรระยะสั้น'!K54&lt;30,1,IF((MOD('10หลักสูตรระยะสั้น'!K54/30,1))&lt;0.3333,ROUNDDOWN('10หลักสูตรระยะสั้น'!K54/30,0),ROUNDUP('10หลักสูตรระยะสั้น'!K54/30,0))))</f>
        <v>0</v>
      </c>
      <c r="L54" s="60">
        <f>IF('10หลักสูตรระยะสั้น'!L54&lt;15,0,IF('10หลักสูตรระยะสั้น'!L54&lt;30,1,IF((MOD('10หลักสูตรระยะสั้น'!L54/30,1))&lt;0.3333,ROUNDDOWN('10หลักสูตรระยะสั้น'!L54/30,0),ROUNDUP('10หลักสูตรระยะสั้น'!L54/30,0))))</f>
        <v>0</v>
      </c>
      <c r="M54" s="60">
        <f>IF('10หลักสูตรระยะสั้น'!M54&lt;15,0,IF('10หลักสูตรระยะสั้น'!M54&lt;30,1,IF((MOD('10หลักสูตรระยะสั้น'!M54/30,1))&lt;0.3333,ROUNDDOWN('10หลักสูตรระยะสั้น'!M54/30,0),ROUNDUP('10หลักสูตรระยะสั้น'!M54/30,0))))</f>
        <v>0</v>
      </c>
      <c r="N54" s="60">
        <f>IF('10หลักสูตรระยะสั้น'!N54&lt;15,0,IF('10หลักสูตรระยะสั้น'!N54&lt;30,1,IF((MOD('10หลักสูตรระยะสั้น'!N54/30,1))&lt;0.3333,ROUNDDOWN('10หลักสูตรระยะสั้น'!N54/30,0),ROUNDUP('10หลักสูตรระยะสั้น'!N54/30,0))))</f>
        <v>0</v>
      </c>
      <c r="O54" s="60">
        <f>IF('10หลักสูตรระยะสั้น'!O54&lt;15,0,IF('10หลักสูตรระยะสั้น'!O54&lt;30,1,IF((MOD('10หลักสูตรระยะสั้น'!O54/30,1))&lt;0.3333,ROUNDDOWN('10หลักสูตรระยะสั้น'!O54/30,0),ROUNDUP('10หลักสูตรระยะสั้น'!O54/30,0))))</f>
        <v>0</v>
      </c>
      <c r="P54" s="60">
        <f>IF('10หลักสูตรระยะสั้น'!P54&lt;15,0,IF('10หลักสูตรระยะสั้น'!P54&lt;30,1,IF((MOD('10หลักสูตรระยะสั้น'!P54/30,1))&lt;0.3333,ROUNDDOWN('10หลักสูตรระยะสั้น'!P54/30,0),ROUNDUP('10หลักสูตรระยะสั้น'!P54/30,0))))</f>
        <v>0</v>
      </c>
      <c r="Q54" s="60">
        <f>IF('10หลักสูตรระยะสั้น'!Q54&lt;15,0,IF('10หลักสูตรระยะสั้น'!Q54&lt;30,1,IF((MOD('10หลักสูตรระยะสั้น'!Q54/30,1))&lt;0.3333,ROUNDDOWN('10หลักสูตรระยะสั้น'!Q54/30,0),ROUNDUP('10หลักสูตรระยะสั้น'!Q54/30,0))))</f>
        <v>0</v>
      </c>
      <c r="R54" s="60">
        <f>IF('10หลักสูตรระยะสั้น'!R54&lt;15,0,IF('10หลักสูตรระยะสั้น'!R54&lt;30,1,IF((MOD('10หลักสูตรระยะสั้น'!R54/30,1))&lt;0.3333,ROUNDDOWN('10หลักสูตรระยะสั้น'!R54/30,0),ROUNDUP('10หลักสูตรระยะสั้น'!R54/30,0))))</f>
        <v>0</v>
      </c>
      <c r="S54" s="60">
        <f>IF('10หลักสูตรระยะสั้น'!S54&lt;15,0,IF('10หลักสูตรระยะสั้น'!S54&lt;30,1,IF((MOD('10หลักสูตรระยะสั้น'!S54/30,1))&lt;0.3333,ROUNDDOWN('10หลักสูตรระยะสั้น'!S54/30,0),ROUNDUP('10หลักสูตรระยะสั้น'!S54/30,0))))</f>
        <v>0</v>
      </c>
      <c r="T54" s="60">
        <f>IF('10หลักสูตรระยะสั้น'!T54&lt;15,0,IF('10หลักสูตรระยะสั้น'!T54&lt;30,1,IF((MOD('10หลักสูตรระยะสั้น'!T54/30,1))&lt;0.3333,ROUNDDOWN('10หลักสูตรระยะสั้น'!T54/30,0),ROUNDUP('10หลักสูตรระยะสั้น'!T54/30,0))))</f>
        <v>0</v>
      </c>
      <c r="U54" s="60">
        <f>IF('10หลักสูตรระยะสั้น'!U54&lt;15,0,IF('10หลักสูตรระยะสั้น'!U54&lt;30,1,IF((MOD('10หลักสูตรระยะสั้น'!U54/30,1))&lt;0.3333,ROUNDDOWN('10หลักสูตรระยะสั้น'!U54/30,0),ROUNDUP('10หลักสูตรระยะสั้น'!U54/30,0))))</f>
        <v>0</v>
      </c>
      <c r="V54" s="60">
        <f>IF('10หลักสูตรระยะสั้น'!V54&lt;15,0,IF('10หลักสูตรระยะสั้น'!V54&lt;30,1,IF((MOD('10หลักสูตรระยะสั้น'!V54/30,1))&lt;0.3333,ROUNDDOWN('10หลักสูตรระยะสั้น'!V54/30,0),ROUNDUP('10หลักสูตรระยะสั้น'!V54/30,0))))</f>
        <v>0</v>
      </c>
      <c r="W54" s="60">
        <f>IF('10หลักสูตรระยะสั้น'!W54&lt;15,0,IF('10หลักสูตรระยะสั้น'!W54&lt;30,1,IF((MOD('10หลักสูตรระยะสั้น'!W54/30,1))&lt;0.3333,ROUNDDOWN('10หลักสูตรระยะสั้น'!W54/30,0),ROUNDUP('10หลักสูตรระยะสั้น'!W54/30,0))))</f>
        <v>0</v>
      </c>
      <c r="X54" s="60">
        <f>IF('10หลักสูตรระยะสั้น'!X54&lt;15,0,IF('10หลักสูตรระยะสั้น'!X54&lt;30,1,IF((MOD('10หลักสูตรระยะสั้น'!X54/30,1))&lt;0.3333,ROUNDDOWN('10หลักสูตรระยะสั้น'!X54/30,0),ROUNDUP('10หลักสูตรระยะสั้น'!X54/30,0))))</f>
        <v>0</v>
      </c>
      <c r="Y54" s="60">
        <f>IF('10หลักสูตรระยะสั้น'!Y54&lt;15,0,IF('10หลักสูตรระยะสั้น'!Y54&lt;30,1,IF((MOD('10หลักสูตรระยะสั้น'!Y54/30,1))&lt;0.3333,ROUNDDOWN('10หลักสูตรระยะสั้น'!Y54/30,0),ROUNDUP('10หลักสูตรระยะสั้น'!Y54/30,0))))</f>
        <v>0</v>
      </c>
      <c r="Z54" s="60">
        <f>IF('10หลักสูตรระยะสั้น'!Z54&lt;15,0,IF('10หลักสูตรระยะสั้น'!Z54&lt;30,1,IF((MOD('10หลักสูตรระยะสั้น'!Z54/30,1))&lt;0.3333,ROUNDDOWN('10หลักสูตรระยะสั้น'!Z54/30,0),ROUNDUP('10หลักสูตรระยะสั้น'!Z54/30,0))))</f>
        <v>0</v>
      </c>
      <c r="AA54" s="60">
        <f>IF('10หลักสูตรระยะสั้น'!AA54&lt;15,0,IF('10หลักสูตรระยะสั้น'!AA54&lt;30,1,IF((MOD('10หลักสูตรระยะสั้น'!AA54/30,1))&lt;0.3333,ROUNDDOWN('10หลักสูตรระยะสั้น'!AA54/30,0),ROUNDUP('10หลักสูตรระยะสั้น'!AA54/30,0))))</f>
        <v>0</v>
      </c>
      <c r="AB54" s="60">
        <f>IF('10หลักสูตรระยะสั้น'!AB54&lt;15,0,IF('10หลักสูตรระยะสั้น'!AB54&lt;30,1,IF((MOD('10หลักสูตรระยะสั้น'!AB54/30,1))&lt;0.3333,ROUNDDOWN('10หลักสูตรระยะสั้น'!AB54/30,0),ROUNDUP('10หลักสูตรระยะสั้น'!AB54/30,0))))</f>
        <v>0</v>
      </c>
      <c r="AC54" s="60">
        <f>IF('10หลักสูตรระยะสั้น'!AC54&lt;15,0,IF('10หลักสูตรระยะสั้น'!AC54&lt;30,1,IF((MOD('10หลักสูตรระยะสั้น'!AC54/30,1))&lt;0.3333,ROUNDDOWN('10หลักสูตรระยะสั้น'!AC54/30,0),ROUNDUP('10หลักสูตรระยะสั้น'!AC54/30,0))))</f>
        <v>0</v>
      </c>
      <c r="AD54" s="5">
        <f t="shared" si="0"/>
        <v>0</v>
      </c>
      <c r="AE54" s="5">
        <f t="shared" si="1"/>
        <v>0</v>
      </c>
    </row>
    <row r="55" spans="2:31" x14ac:dyDescent="0.55000000000000004">
      <c r="B55" s="5">
        <v>51</v>
      </c>
      <c r="C55" s="5">
        <f>'10หลักสูตรระยะสั้น'!C55</f>
        <v>0</v>
      </c>
      <c r="D55" s="5">
        <f>'10หลักสูตรระยะสั้น'!D55</f>
        <v>0</v>
      </c>
      <c r="E55" s="60">
        <f>IF('10หลักสูตรระยะสั้น'!E55&lt;15,0,IF('10หลักสูตรระยะสั้น'!E55&lt;30,1,IF((MOD('10หลักสูตรระยะสั้น'!E55/30,1))&lt;0.3333,ROUNDDOWN('10หลักสูตรระยะสั้น'!E55/30,0),ROUNDUP('10หลักสูตรระยะสั้น'!E55/30,0))))</f>
        <v>0</v>
      </c>
      <c r="F55" s="60">
        <f>IF('10หลักสูตรระยะสั้น'!F55&lt;15,0,IF('10หลักสูตรระยะสั้น'!F55&lt;30,1,IF((MOD('10หลักสูตรระยะสั้น'!F55/30,1))&lt;0.3333,ROUNDDOWN('10หลักสูตรระยะสั้น'!F55/30,0),ROUNDUP('10หลักสูตรระยะสั้น'!F55/30,0))))</f>
        <v>0</v>
      </c>
      <c r="G55" s="60">
        <f>IF('10หลักสูตรระยะสั้น'!G55&lt;15,0,IF('10หลักสูตรระยะสั้น'!G55&lt;30,1,IF((MOD('10หลักสูตรระยะสั้น'!G55/30,1))&lt;0.3333,ROUNDDOWN('10หลักสูตรระยะสั้น'!G55/30,0),ROUNDUP('10หลักสูตรระยะสั้น'!G55/30,0))))</f>
        <v>0</v>
      </c>
      <c r="H55" s="60">
        <f>IF('10หลักสูตรระยะสั้น'!H55&lt;15,0,IF('10หลักสูตรระยะสั้น'!H55&lt;30,1,IF((MOD('10หลักสูตรระยะสั้น'!H55/30,1))&lt;0.3333,ROUNDDOWN('10หลักสูตรระยะสั้น'!H55/30,0),ROUNDUP('10หลักสูตรระยะสั้น'!H55/30,0))))</f>
        <v>0</v>
      </c>
      <c r="I55" s="60">
        <f>IF('10หลักสูตรระยะสั้น'!I55&lt;15,0,IF('10หลักสูตรระยะสั้น'!I55&lt;30,1,IF((MOD('10หลักสูตรระยะสั้น'!I55/30,1))&lt;0.3333,ROUNDDOWN('10หลักสูตรระยะสั้น'!I55/30,0),ROUNDUP('10หลักสูตรระยะสั้น'!I55/30,0))))</f>
        <v>0</v>
      </c>
      <c r="J55" s="60">
        <f>IF('10หลักสูตรระยะสั้น'!J55&lt;15,0,IF('10หลักสูตรระยะสั้น'!J55&lt;30,1,IF((MOD('10หลักสูตรระยะสั้น'!J55/30,1))&lt;0.3333,ROUNDDOWN('10หลักสูตรระยะสั้น'!J55/30,0),ROUNDUP('10หลักสูตรระยะสั้น'!J55/30,0))))</f>
        <v>0</v>
      </c>
      <c r="K55" s="60">
        <f>IF('10หลักสูตรระยะสั้น'!K55&lt;15,0,IF('10หลักสูตรระยะสั้น'!K55&lt;30,1,IF((MOD('10หลักสูตรระยะสั้น'!K55/30,1))&lt;0.3333,ROUNDDOWN('10หลักสูตรระยะสั้น'!K55/30,0),ROUNDUP('10หลักสูตรระยะสั้น'!K55/30,0))))</f>
        <v>0</v>
      </c>
      <c r="L55" s="60">
        <f>IF('10หลักสูตรระยะสั้น'!L55&lt;15,0,IF('10หลักสูตรระยะสั้น'!L55&lt;30,1,IF((MOD('10หลักสูตรระยะสั้น'!L55/30,1))&lt;0.3333,ROUNDDOWN('10หลักสูตรระยะสั้น'!L55/30,0),ROUNDUP('10หลักสูตรระยะสั้น'!L55/30,0))))</f>
        <v>0</v>
      </c>
      <c r="M55" s="60">
        <f>IF('10หลักสูตรระยะสั้น'!M55&lt;15,0,IF('10หลักสูตรระยะสั้น'!M55&lt;30,1,IF((MOD('10หลักสูตรระยะสั้น'!M55/30,1))&lt;0.3333,ROUNDDOWN('10หลักสูตรระยะสั้น'!M55/30,0),ROUNDUP('10หลักสูตรระยะสั้น'!M55/30,0))))</f>
        <v>0</v>
      </c>
      <c r="N55" s="60">
        <f>IF('10หลักสูตรระยะสั้น'!N55&lt;15,0,IF('10หลักสูตรระยะสั้น'!N55&lt;30,1,IF((MOD('10หลักสูตรระยะสั้น'!N55/30,1))&lt;0.3333,ROUNDDOWN('10หลักสูตรระยะสั้น'!N55/30,0),ROUNDUP('10หลักสูตรระยะสั้น'!N55/30,0))))</f>
        <v>0</v>
      </c>
      <c r="O55" s="60">
        <f>IF('10หลักสูตรระยะสั้น'!O55&lt;15,0,IF('10หลักสูตรระยะสั้น'!O55&lt;30,1,IF((MOD('10หลักสูตรระยะสั้น'!O55/30,1))&lt;0.3333,ROUNDDOWN('10หลักสูตรระยะสั้น'!O55/30,0),ROUNDUP('10หลักสูตรระยะสั้น'!O55/30,0))))</f>
        <v>0</v>
      </c>
      <c r="P55" s="60">
        <f>IF('10หลักสูตรระยะสั้น'!P55&lt;15,0,IF('10หลักสูตรระยะสั้น'!P55&lt;30,1,IF((MOD('10หลักสูตรระยะสั้น'!P55/30,1))&lt;0.3333,ROUNDDOWN('10หลักสูตรระยะสั้น'!P55/30,0),ROUNDUP('10หลักสูตรระยะสั้น'!P55/30,0))))</f>
        <v>0</v>
      </c>
      <c r="Q55" s="60">
        <f>IF('10หลักสูตรระยะสั้น'!Q55&lt;15,0,IF('10หลักสูตรระยะสั้น'!Q55&lt;30,1,IF((MOD('10หลักสูตรระยะสั้น'!Q55/30,1))&lt;0.3333,ROUNDDOWN('10หลักสูตรระยะสั้น'!Q55/30,0),ROUNDUP('10หลักสูตรระยะสั้น'!Q55/30,0))))</f>
        <v>0</v>
      </c>
      <c r="R55" s="60">
        <f>IF('10หลักสูตรระยะสั้น'!R55&lt;15,0,IF('10หลักสูตรระยะสั้น'!R55&lt;30,1,IF((MOD('10หลักสูตรระยะสั้น'!R55/30,1))&lt;0.3333,ROUNDDOWN('10หลักสูตรระยะสั้น'!R55/30,0),ROUNDUP('10หลักสูตรระยะสั้น'!R55/30,0))))</f>
        <v>0</v>
      </c>
      <c r="S55" s="60">
        <f>IF('10หลักสูตรระยะสั้น'!S55&lt;15,0,IF('10หลักสูตรระยะสั้น'!S55&lt;30,1,IF((MOD('10หลักสูตรระยะสั้น'!S55/30,1))&lt;0.3333,ROUNDDOWN('10หลักสูตรระยะสั้น'!S55/30,0),ROUNDUP('10หลักสูตรระยะสั้น'!S55/30,0))))</f>
        <v>0</v>
      </c>
      <c r="T55" s="60">
        <f>IF('10หลักสูตรระยะสั้น'!T55&lt;15,0,IF('10หลักสูตรระยะสั้น'!T55&lt;30,1,IF((MOD('10หลักสูตรระยะสั้น'!T55/30,1))&lt;0.3333,ROUNDDOWN('10หลักสูตรระยะสั้น'!T55/30,0),ROUNDUP('10หลักสูตรระยะสั้น'!T55/30,0))))</f>
        <v>0</v>
      </c>
      <c r="U55" s="60">
        <f>IF('10หลักสูตรระยะสั้น'!U55&lt;15,0,IF('10หลักสูตรระยะสั้น'!U55&lt;30,1,IF((MOD('10หลักสูตรระยะสั้น'!U55/30,1))&lt;0.3333,ROUNDDOWN('10หลักสูตรระยะสั้น'!U55/30,0),ROUNDUP('10หลักสูตรระยะสั้น'!U55/30,0))))</f>
        <v>0</v>
      </c>
      <c r="V55" s="60">
        <f>IF('10หลักสูตรระยะสั้น'!V55&lt;15,0,IF('10หลักสูตรระยะสั้น'!V55&lt;30,1,IF((MOD('10หลักสูตรระยะสั้น'!V55/30,1))&lt;0.3333,ROUNDDOWN('10หลักสูตรระยะสั้น'!V55/30,0),ROUNDUP('10หลักสูตรระยะสั้น'!V55/30,0))))</f>
        <v>0</v>
      </c>
      <c r="W55" s="60">
        <f>IF('10หลักสูตรระยะสั้น'!W55&lt;15,0,IF('10หลักสูตรระยะสั้น'!W55&lt;30,1,IF((MOD('10หลักสูตรระยะสั้น'!W55/30,1))&lt;0.3333,ROUNDDOWN('10หลักสูตรระยะสั้น'!W55/30,0),ROUNDUP('10หลักสูตรระยะสั้น'!W55/30,0))))</f>
        <v>0</v>
      </c>
      <c r="X55" s="60">
        <f>IF('10หลักสูตรระยะสั้น'!X55&lt;15,0,IF('10หลักสูตรระยะสั้น'!X55&lt;30,1,IF((MOD('10หลักสูตรระยะสั้น'!X55/30,1))&lt;0.3333,ROUNDDOWN('10หลักสูตรระยะสั้น'!X55/30,0),ROUNDUP('10หลักสูตรระยะสั้น'!X55/30,0))))</f>
        <v>0</v>
      </c>
      <c r="Y55" s="60">
        <f>IF('10หลักสูตรระยะสั้น'!Y55&lt;15,0,IF('10หลักสูตรระยะสั้น'!Y55&lt;30,1,IF((MOD('10หลักสูตรระยะสั้น'!Y55/30,1))&lt;0.3333,ROUNDDOWN('10หลักสูตรระยะสั้น'!Y55/30,0),ROUNDUP('10หลักสูตรระยะสั้น'!Y55/30,0))))</f>
        <v>0</v>
      </c>
      <c r="Z55" s="60">
        <f>IF('10หลักสูตรระยะสั้น'!Z55&lt;15,0,IF('10หลักสูตรระยะสั้น'!Z55&lt;30,1,IF((MOD('10หลักสูตรระยะสั้น'!Z55/30,1))&lt;0.3333,ROUNDDOWN('10หลักสูตรระยะสั้น'!Z55/30,0),ROUNDUP('10หลักสูตรระยะสั้น'!Z55/30,0))))</f>
        <v>0</v>
      </c>
      <c r="AA55" s="60">
        <f>IF('10หลักสูตรระยะสั้น'!AA55&lt;15,0,IF('10หลักสูตรระยะสั้น'!AA55&lt;30,1,IF((MOD('10หลักสูตรระยะสั้น'!AA55/30,1))&lt;0.3333,ROUNDDOWN('10หลักสูตรระยะสั้น'!AA55/30,0),ROUNDUP('10หลักสูตรระยะสั้น'!AA55/30,0))))</f>
        <v>0</v>
      </c>
      <c r="AB55" s="60">
        <f>IF('10หลักสูตรระยะสั้น'!AB55&lt;15,0,IF('10หลักสูตรระยะสั้น'!AB55&lt;30,1,IF((MOD('10หลักสูตรระยะสั้น'!AB55/30,1))&lt;0.3333,ROUNDDOWN('10หลักสูตรระยะสั้น'!AB55/30,0),ROUNDUP('10หลักสูตรระยะสั้น'!AB55/30,0))))</f>
        <v>0</v>
      </c>
      <c r="AC55" s="60">
        <f>IF('10หลักสูตรระยะสั้น'!AC55&lt;15,0,IF('10หลักสูตรระยะสั้น'!AC55&lt;30,1,IF((MOD('10หลักสูตรระยะสั้น'!AC55/30,1))&lt;0.3333,ROUNDDOWN('10หลักสูตรระยะสั้น'!AC55/30,0),ROUNDUP('10หลักสูตรระยะสั้น'!AC55/30,0))))</f>
        <v>0</v>
      </c>
      <c r="AD55" s="5">
        <f t="shared" si="0"/>
        <v>0</v>
      </c>
      <c r="AE55" s="5">
        <f t="shared" si="1"/>
        <v>0</v>
      </c>
    </row>
    <row r="56" spans="2:31" x14ac:dyDescent="0.55000000000000004">
      <c r="B56" s="5">
        <v>52</v>
      </c>
      <c r="C56" s="5">
        <f>'10หลักสูตรระยะสั้น'!C56</f>
        <v>0</v>
      </c>
      <c r="D56" s="5">
        <f>'10หลักสูตรระยะสั้น'!D56</f>
        <v>0</v>
      </c>
      <c r="E56" s="60">
        <f>IF('10หลักสูตรระยะสั้น'!E56&lt;15,0,IF('10หลักสูตรระยะสั้น'!E56&lt;30,1,IF((MOD('10หลักสูตรระยะสั้น'!E56/30,1))&lt;0.3333,ROUNDDOWN('10หลักสูตรระยะสั้น'!E56/30,0),ROUNDUP('10หลักสูตรระยะสั้น'!E56/30,0))))</f>
        <v>0</v>
      </c>
      <c r="F56" s="60">
        <f>IF('10หลักสูตรระยะสั้น'!F56&lt;15,0,IF('10หลักสูตรระยะสั้น'!F56&lt;30,1,IF((MOD('10หลักสูตรระยะสั้น'!F56/30,1))&lt;0.3333,ROUNDDOWN('10หลักสูตรระยะสั้น'!F56/30,0),ROUNDUP('10หลักสูตรระยะสั้น'!F56/30,0))))</f>
        <v>0</v>
      </c>
      <c r="G56" s="60">
        <f>IF('10หลักสูตรระยะสั้น'!G56&lt;15,0,IF('10หลักสูตรระยะสั้น'!G56&lt;30,1,IF((MOD('10หลักสูตรระยะสั้น'!G56/30,1))&lt;0.3333,ROUNDDOWN('10หลักสูตรระยะสั้น'!G56/30,0),ROUNDUP('10หลักสูตรระยะสั้น'!G56/30,0))))</f>
        <v>0</v>
      </c>
      <c r="H56" s="60">
        <f>IF('10หลักสูตรระยะสั้น'!H56&lt;15,0,IF('10หลักสูตรระยะสั้น'!H56&lt;30,1,IF((MOD('10หลักสูตรระยะสั้น'!H56/30,1))&lt;0.3333,ROUNDDOWN('10หลักสูตรระยะสั้น'!H56/30,0),ROUNDUP('10หลักสูตรระยะสั้น'!H56/30,0))))</f>
        <v>0</v>
      </c>
      <c r="I56" s="60">
        <f>IF('10หลักสูตรระยะสั้น'!I56&lt;15,0,IF('10หลักสูตรระยะสั้น'!I56&lt;30,1,IF((MOD('10หลักสูตรระยะสั้น'!I56/30,1))&lt;0.3333,ROUNDDOWN('10หลักสูตรระยะสั้น'!I56/30,0),ROUNDUP('10หลักสูตรระยะสั้น'!I56/30,0))))</f>
        <v>0</v>
      </c>
      <c r="J56" s="60">
        <f>IF('10หลักสูตรระยะสั้น'!J56&lt;15,0,IF('10หลักสูตรระยะสั้น'!J56&lt;30,1,IF((MOD('10หลักสูตรระยะสั้น'!J56/30,1))&lt;0.3333,ROUNDDOWN('10หลักสูตรระยะสั้น'!J56/30,0),ROUNDUP('10หลักสูตรระยะสั้น'!J56/30,0))))</f>
        <v>0</v>
      </c>
      <c r="K56" s="60">
        <f>IF('10หลักสูตรระยะสั้น'!K56&lt;15,0,IF('10หลักสูตรระยะสั้น'!K56&lt;30,1,IF((MOD('10หลักสูตรระยะสั้น'!K56/30,1))&lt;0.3333,ROUNDDOWN('10หลักสูตรระยะสั้น'!K56/30,0),ROUNDUP('10หลักสูตรระยะสั้น'!K56/30,0))))</f>
        <v>0</v>
      </c>
      <c r="L56" s="60">
        <f>IF('10หลักสูตรระยะสั้น'!L56&lt;15,0,IF('10หลักสูตรระยะสั้น'!L56&lt;30,1,IF((MOD('10หลักสูตรระยะสั้น'!L56/30,1))&lt;0.3333,ROUNDDOWN('10หลักสูตรระยะสั้น'!L56/30,0),ROUNDUP('10หลักสูตรระยะสั้น'!L56/30,0))))</f>
        <v>0</v>
      </c>
      <c r="M56" s="60">
        <f>IF('10หลักสูตรระยะสั้น'!M56&lt;15,0,IF('10หลักสูตรระยะสั้น'!M56&lt;30,1,IF((MOD('10หลักสูตรระยะสั้น'!M56/30,1))&lt;0.3333,ROUNDDOWN('10หลักสูตรระยะสั้น'!M56/30,0),ROUNDUP('10หลักสูตรระยะสั้น'!M56/30,0))))</f>
        <v>0</v>
      </c>
      <c r="N56" s="60">
        <f>IF('10หลักสูตรระยะสั้น'!N56&lt;15,0,IF('10หลักสูตรระยะสั้น'!N56&lt;30,1,IF((MOD('10หลักสูตรระยะสั้น'!N56/30,1))&lt;0.3333,ROUNDDOWN('10หลักสูตรระยะสั้น'!N56/30,0),ROUNDUP('10หลักสูตรระยะสั้น'!N56/30,0))))</f>
        <v>0</v>
      </c>
      <c r="O56" s="60">
        <f>IF('10หลักสูตรระยะสั้น'!O56&lt;15,0,IF('10หลักสูตรระยะสั้น'!O56&lt;30,1,IF((MOD('10หลักสูตรระยะสั้น'!O56/30,1))&lt;0.3333,ROUNDDOWN('10หลักสูตรระยะสั้น'!O56/30,0),ROUNDUP('10หลักสูตรระยะสั้น'!O56/30,0))))</f>
        <v>0</v>
      </c>
      <c r="P56" s="60">
        <f>IF('10หลักสูตรระยะสั้น'!P56&lt;15,0,IF('10หลักสูตรระยะสั้น'!P56&lt;30,1,IF((MOD('10หลักสูตรระยะสั้น'!P56/30,1))&lt;0.3333,ROUNDDOWN('10หลักสูตรระยะสั้น'!P56/30,0),ROUNDUP('10หลักสูตรระยะสั้น'!P56/30,0))))</f>
        <v>0</v>
      </c>
      <c r="Q56" s="60">
        <f>IF('10หลักสูตรระยะสั้น'!Q56&lt;15,0,IF('10หลักสูตรระยะสั้น'!Q56&lt;30,1,IF((MOD('10หลักสูตรระยะสั้น'!Q56/30,1))&lt;0.3333,ROUNDDOWN('10หลักสูตรระยะสั้น'!Q56/30,0),ROUNDUP('10หลักสูตรระยะสั้น'!Q56/30,0))))</f>
        <v>0</v>
      </c>
      <c r="R56" s="60">
        <f>IF('10หลักสูตรระยะสั้น'!R56&lt;15,0,IF('10หลักสูตรระยะสั้น'!R56&lt;30,1,IF((MOD('10หลักสูตรระยะสั้น'!R56/30,1))&lt;0.3333,ROUNDDOWN('10หลักสูตรระยะสั้น'!R56/30,0),ROUNDUP('10หลักสูตรระยะสั้น'!R56/30,0))))</f>
        <v>0</v>
      </c>
      <c r="S56" s="60">
        <f>IF('10หลักสูตรระยะสั้น'!S56&lt;15,0,IF('10หลักสูตรระยะสั้น'!S56&lt;30,1,IF((MOD('10หลักสูตรระยะสั้น'!S56/30,1))&lt;0.3333,ROUNDDOWN('10หลักสูตรระยะสั้น'!S56/30,0),ROUNDUP('10หลักสูตรระยะสั้น'!S56/30,0))))</f>
        <v>0</v>
      </c>
      <c r="T56" s="60">
        <f>IF('10หลักสูตรระยะสั้น'!T56&lt;15,0,IF('10หลักสูตรระยะสั้น'!T56&lt;30,1,IF((MOD('10หลักสูตรระยะสั้น'!T56/30,1))&lt;0.3333,ROUNDDOWN('10หลักสูตรระยะสั้น'!T56/30,0),ROUNDUP('10หลักสูตรระยะสั้น'!T56/30,0))))</f>
        <v>0</v>
      </c>
      <c r="U56" s="60">
        <f>IF('10หลักสูตรระยะสั้น'!U56&lt;15,0,IF('10หลักสูตรระยะสั้น'!U56&lt;30,1,IF((MOD('10หลักสูตรระยะสั้น'!U56/30,1))&lt;0.3333,ROUNDDOWN('10หลักสูตรระยะสั้น'!U56/30,0),ROUNDUP('10หลักสูตรระยะสั้น'!U56/30,0))))</f>
        <v>0</v>
      </c>
      <c r="V56" s="60">
        <f>IF('10หลักสูตรระยะสั้น'!V56&lt;15,0,IF('10หลักสูตรระยะสั้น'!V56&lt;30,1,IF((MOD('10หลักสูตรระยะสั้น'!V56/30,1))&lt;0.3333,ROUNDDOWN('10หลักสูตรระยะสั้น'!V56/30,0),ROUNDUP('10หลักสูตรระยะสั้น'!V56/30,0))))</f>
        <v>0</v>
      </c>
      <c r="W56" s="60">
        <f>IF('10หลักสูตรระยะสั้น'!W56&lt;15,0,IF('10หลักสูตรระยะสั้น'!W56&lt;30,1,IF((MOD('10หลักสูตรระยะสั้น'!W56/30,1))&lt;0.3333,ROUNDDOWN('10หลักสูตรระยะสั้น'!W56/30,0),ROUNDUP('10หลักสูตรระยะสั้น'!W56/30,0))))</f>
        <v>0</v>
      </c>
      <c r="X56" s="60">
        <f>IF('10หลักสูตรระยะสั้น'!X56&lt;15,0,IF('10หลักสูตรระยะสั้น'!X56&lt;30,1,IF((MOD('10หลักสูตรระยะสั้น'!X56/30,1))&lt;0.3333,ROUNDDOWN('10หลักสูตรระยะสั้น'!X56/30,0),ROUNDUP('10หลักสูตรระยะสั้น'!X56/30,0))))</f>
        <v>0</v>
      </c>
      <c r="Y56" s="60">
        <f>IF('10หลักสูตรระยะสั้น'!Y56&lt;15,0,IF('10หลักสูตรระยะสั้น'!Y56&lt;30,1,IF((MOD('10หลักสูตรระยะสั้น'!Y56/30,1))&lt;0.3333,ROUNDDOWN('10หลักสูตรระยะสั้น'!Y56/30,0),ROUNDUP('10หลักสูตรระยะสั้น'!Y56/30,0))))</f>
        <v>0</v>
      </c>
      <c r="Z56" s="60">
        <f>IF('10หลักสูตรระยะสั้น'!Z56&lt;15,0,IF('10หลักสูตรระยะสั้น'!Z56&lt;30,1,IF((MOD('10หลักสูตรระยะสั้น'!Z56/30,1))&lt;0.3333,ROUNDDOWN('10หลักสูตรระยะสั้น'!Z56/30,0),ROUNDUP('10หลักสูตรระยะสั้น'!Z56/30,0))))</f>
        <v>0</v>
      </c>
      <c r="AA56" s="60">
        <f>IF('10หลักสูตรระยะสั้น'!AA56&lt;15,0,IF('10หลักสูตรระยะสั้น'!AA56&lt;30,1,IF((MOD('10หลักสูตรระยะสั้น'!AA56/30,1))&lt;0.3333,ROUNDDOWN('10หลักสูตรระยะสั้น'!AA56/30,0),ROUNDUP('10หลักสูตรระยะสั้น'!AA56/30,0))))</f>
        <v>0</v>
      </c>
      <c r="AB56" s="60">
        <f>IF('10หลักสูตรระยะสั้น'!AB56&lt;15,0,IF('10หลักสูตรระยะสั้น'!AB56&lt;30,1,IF((MOD('10หลักสูตรระยะสั้น'!AB56/30,1))&lt;0.3333,ROUNDDOWN('10หลักสูตรระยะสั้น'!AB56/30,0),ROUNDUP('10หลักสูตรระยะสั้น'!AB56/30,0))))</f>
        <v>0</v>
      </c>
      <c r="AC56" s="60">
        <f>IF('10หลักสูตรระยะสั้น'!AC56&lt;15,0,IF('10หลักสูตรระยะสั้น'!AC56&lt;30,1,IF((MOD('10หลักสูตรระยะสั้น'!AC56/30,1))&lt;0.3333,ROUNDDOWN('10หลักสูตรระยะสั้น'!AC56/30,0),ROUNDUP('10หลักสูตรระยะสั้น'!AC56/30,0))))</f>
        <v>0</v>
      </c>
      <c r="AD56" s="5">
        <f t="shared" si="0"/>
        <v>0</v>
      </c>
      <c r="AE56" s="5">
        <f t="shared" si="1"/>
        <v>0</v>
      </c>
    </row>
    <row r="57" spans="2:31" x14ac:dyDescent="0.55000000000000004">
      <c r="B57" s="5">
        <v>53</v>
      </c>
      <c r="C57" s="5">
        <f>'10หลักสูตรระยะสั้น'!C57</f>
        <v>0</v>
      </c>
      <c r="D57" s="5">
        <f>'10หลักสูตรระยะสั้น'!D57</f>
        <v>0</v>
      </c>
      <c r="E57" s="60">
        <f>IF('10หลักสูตรระยะสั้น'!E57&lt;15,0,IF('10หลักสูตรระยะสั้น'!E57&lt;30,1,IF((MOD('10หลักสูตรระยะสั้น'!E57/30,1))&lt;0.3333,ROUNDDOWN('10หลักสูตรระยะสั้น'!E57/30,0),ROUNDUP('10หลักสูตรระยะสั้น'!E57/30,0))))</f>
        <v>0</v>
      </c>
      <c r="F57" s="60">
        <f>IF('10หลักสูตรระยะสั้น'!F57&lt;15,0,IF('10หลักสูตรระยะสั้น'!F57&lt;30,1,IF((MOD('10หลักสูตรระยะสั้น'!F57/30,1))&lt;0.3333,ROUNDDOWN('10หลักสูตรระยะสั้น'!F57/30,0),ROUNDUP('10หลักสูตรระยะสั้น'!F57/30,0))))</f>
        <v>0</v>
      </c>
      <c r="G57" s="60">
        <f>IF('10หลักสูตรระยะสั้น'!G57&lt;15,0,IF('10หลักสูตรระยะสั้น'!G57&lt;30,1,IF((MOD('10หลักสูตรระยะสั้น'!G57/30,1))&lt;0.3333,ROUNDDOWN('10หลักสูตรระยะสั้น'!G57/30,0),ROUNDUP('10หลักสูตรระยะสั้น'!G57/30,0))))</f>
        <v>0</v>
      </c>
      <c r="H57" s="60">
        <f>IF('10หลักสูตรระยะสั้น'!H57&lt;15,0,IF('10หลักสูตรระยะสั้น'!H57&lt;30,1,IF((MOD('10หลักสูตรระยะสั้น'!H57/30,1))&lt;0.3333,ROUNDDOWN('10หลักสูตรระยะสั้น'!H57/30,0),ROUNDUP('10หลักสูตรระยะสั้น'!H57/30,0))))</f>
        <v>0</v>
      </c>
      <c r="I57" s="60">
        <f>IF('10หลักสูตรระยะสั้น'!I57&lt;15,0,IF('10หลักสูตรระยะสั้น'!I57&lt;30,1,IF((MOD('10หลักสูตรระยะสั้น'!I57/30,1))&lt;0.3333,ROUNDDOWN('10หลักสูตรระยะสั้น'!I57/30,0),ROUNDUP('10หลักสูตรระยะสั้น'!I57/30,0))))</f>
        <v>0</v>
      </c>
      <c r="J57" s="60">
        <f>IF('10หลักสูตรระยะสั้น'!J57&lt;15,0,IF('10หลักสูตรระยะสั้น'!J57&lt;30,1,IF((MOD('10หลักสูตรระยะสั้น'!J57/30,1))&lt;0.3333,ROUNDDOWN('10หลักสูตรระยะสั้น'!J57/30,0),ROUNDUP('10หลักสูตรระยะสั้น'!J57/30,0))))</f>
        <v>0</v>
      </c>
      <c r="K57" s="60">
        <f>IF('10หลักสูตรระยะสั้น'!K57&lt;15,0,IF('10หลักสูตรระยะสั้น'!K57&lt;30,1,IF((MOD('10หลักสูตรระยะสั้น'!K57/30,1))&lt;0.3333,ROUNDDOWN('10หลักสูตรระยะสั้น'!K57/30,0),ROUNDUP('10หลักสูตรระยะสั้น'!K57/30,0))))</f>
        <v>0</v>
      </c>
      <c r="L57" s="60">
        <f>IF('10หลักสูตรระยะสั้น'!L57&lt;15,0,IF('10หลักสูตรระยะสั้น'!L57&lt;30,1,IF((MOD('10หลักสูตรระยะสั้น'!L57/30,1))&lt;0.3333,ROUNDDOWN('10หลักสูตรระยะสั้น'!L57/30,0),ROUNDUP('10หลักสูตรระยะสั้น'!L57/30,0))))</f>
        <v>0</v>
      </c>
      <c r="M57" s="60">
        <f>IF('10หลักสูตรระยะสั้น'!M57&lt;15,0,IF('10หลักสูตรระยะสั้น'!M57&lt;30,1,IF((MOD('10หลักสูตรระยะสั้น'!M57/30,1))&lt;0.3333,ROUNDDOWN('10หลักสูตรระยะสั้น'!M57/30,0),ROUNDUP('10หลักสูตรระยะสั้น'!M57/30,0))))</f>
        <v>0</v>
      </c>
      <c r="N57" s="60">
        <f>IF('10หลักสูตรระยะสั้น'!N57&lt;15,0,IF('10หลักสูตรระยะสั้น'!N57&lt;30,1,IF((MOD('10หลักสูตรระยะสั้น'!N57/30,1))&lt;0.3333,ROUNDDOWN('10หลักสูตรระยะสั้น'!N57/30,0),ROUNDUP('10หลักสูตรระยะสั้น'!N57/30,0))))</f>
        <v>0</v>
      </c>
      <c r="O57" s="60">
        <f>IF('10หลักสูตรระยะสั้น'!O57&lt;15,0,IF('10หลักสูตรระยะสั้น'!O57&lt;30,1,IF((MOD('10หลักสูตรระยะสั้น'!O57/30,1))&lt;0.3333,ROUNDDOWN('10หลักสูตรระยะสั้น'!O57/30,0),ROUNDUP('10หลักสูตรระยะสั้น'!O57/30,0))))</f>
        <v>0</v>
      </c>
      <c r="P57" s="60">
        <f>IF('10หลักสูตรระยะสั้น'!P57&lt;15,0,IF('10หลักสูตรระยะสั้น'!P57&lt;30,1,IF((MOD('10หลักสูตรระยะสั้น'!P57/30,1))&lt;0.3333,ROUNDDOWN('10หลักสูตรระยะสั้น'!P57/30,0),ROUNDUP('10หลักสูตรระยะสั้น'!P57/30,0))))</f>
        <v>0</v>
      </c>
      <c r="Q57" s="60">
        <f>IF('10หลักสูตรระยะสั้น'!Q57&lt;15,0,IF('10หลักสูตรระยะสั้น'!Q57&lt;30,1,IF((MOD('10หลักสูตรระยะสั้น'!Q57/30,1))&lt;0.3333,ROUNDDOWN('10หลักสูตรระยะสั้น'!Q57/30,0),ROUNDUP('10หลักสูตรระยะสั้น'!Q57/30,0))))</f>
        <v>0</v>
      </c>
      <c r="R57" s="60">
        <f>IF('10หลักสูตรระยะสั้น'!R57&lt;15,0,IF('10หลักสูตรระยะสั้น'!R57&lt;30,1,IF((MOD('10หลักสูตรระยะสั้น'!R57/30,1))&lt;0.3333,ROUNDDOWN('10หลักสูตรระยะสั้น'!R57/30,0),ROUNDUP('10หลักสูตรระยะสั้น'!R57/30,0))))</f>
        <v>0</v>
      </c>
      <c r="S57" s="60">
        <f>IF('10หลักสูตรระยะสั้น'!S57&lt;15,0,IF('10หลักสูตรระยะสั้น'!S57&lt;30,1,IF((MOD('10หลักสูตรระยะสั้น'!S57/30,1))&lt;0.3333,ROUNDDOWN('10หลักสูตรระยะสั้น'!S57/30,0),ROUNDUP('10หลักสูตรระยะสั้น'!S57/30,0))))</f>
        <v>0</v>
      </c>
      <c r="T57" s="60">
        <f>IF('10หลักสูตรระยะสั้น'!T57&lt;15,0,IF('10หลักสูตรระยะสั้น'!T57&lt;30,1,IF((MOD('10หลักสูตรระยะสั้น'!T57/30,1))&lt;0.3333,ROUNDDOWN('10หลักสูตรระยะสั้น'!T57/30,0),ROUNDUP('10หลักสูตรระยะสั้น'!T57/30,0))))</f>
        <v>0</v>
      </c>
      <c r="U57" s="60">
        <f>IF('10หลักสูตรระยะสั้น'!U57&lt;15,0,IF('10หลักสูตรระยะสั้น'!U57&lt;30,1,IF((MOD('10หลักสูตรระยะสั้น'!U57/30,1))&lt;0.3333,ROUNDDOWN('10หลักสูตรระยะสั้น'!U57/30,0),ROUNDUP('10หลักสูตรระยะสั้น'!U57/30,0))))</f>
        <v>0</v>
      </c>
      <c r="V57" s="60">
        <f>IF('10หลักสูตรระยะสั้น'!V57&lt;15,0,IF('10หลักสูตรระยะสั้น'!V57&lt;30,1,IF((MOD('10หลักสูตรระยะสั้น'!V57/30,1))&lt;0.3333,ROUNDDOWN('10หลักสูตรระยะสั้น'!V57/30,0),ROUNDUP('10หลักสูตรระยะสั้น'!V57/30,0))))</f>
        <v>0</v>
      </c>
      <c r="W57" s="60">
        <f>IF('10หลักสูตรระยะสั้น'!W57&lt;15,0,IF('10หลักสูตรระยะสั้น'!W57&lt;30,1,IF((MOD('10หลักสูตรระยะสั้น'!W57/30,1))&lt;0.3333,ROUNDDOWN('10หลักสูตรระยะสั้น'!W57/30,0),ROUNDUP('10หลักสูตรระยะสั้น'!W57/30,0))))</f>
        <v>0</v>
      </c>
      <c r="X57" s="60">
        <f>IF('10หลักสูตรระยะสั้น'!X57&lt;15,0,IF('10หลักสูตรระยะสั้น'!X57&lt;30,1,IF((MOD('10หลักสูตรระยะสั้น'!X57/30,1))&lt;0.3333,ROUNDDOWN('10หลักสูตรระยะสั้น'!X57/30,0),ROUNDUP('10หลักสูตรระยะสั้น'!X57/30,0))))</f>
        <v>0</v>
      </c>
      <c r="Y57" s="60">
        <f>IF('10หลักสูตรระยะสั้น'!Y57&lt;15,0,IF('10หลักสูตรระยะสั้น'!Y57&lt;30,1,IF((MOD('10หลักสูตรระยะสั้น'!Y57/30,1))&lt;0.3333,ROUNDDOWN('10หลักสูตรระยะสั้น'!Y57/30,0),ROUNDUP('10หลักสูตรระยะสั้น'!Y57/30,0))))</f>
        <v>0</v>
      </c>
      <c r="Z57" s="60">
        <f>IF('10หลักสูตรระยะสั้น'!Z57&lt;15,0,IF('10หลักสูตรระยะสั้น'!Z57&lt;30,1,IF((MOD('10หลักสูตรระยะสั้น'!Z57/30,1))&lt;0.3333,ROUNDDOWN('10หลักสูตรระยะสั้น'!Z57/30,0),ROUNDUP('10หลักสูตรระยะสั้น'!Z57/30,0))))</f>
        <v>0</v>
      </c>
      <c r="AA57" s="60">
        <f>IF('10หลักสูตรระยะสั้น'!AA57&lt;15,0,IF('10หลักสูตรระยะสั้น'!AA57&lt;30,1,IF((MOD('10หลักสูตรระยะสั้น'!AA57/30,1))&lt;0.3333,ROUNDDOWN('10หลักสูตรระยะสั้น'!AA57/30,0),ROUNDUP('10หลักสูตรระยะสั้น'!AA57/30,0))))</f>
        <v>0</v>
      </c>
      <c r="AB57" s="60">
        <f>IF('10หลักสูตรระยะสั้น'!AB57&lt;15,0,IF('10หลักสูตรระยะสั้น'!AB57&lt;30,1,IF((MOD('10หลักสูตรระยะสั้น'!AB57/30,1))&lt;0.3333,ROUNDDOWN('10หลักสูตรระยะสั้น'!AB57/30,0),ROUNDUP('10หลักสูตรระยะสั้น'!AB57/30,0))))</f>
        <v>0</v>
      </c>
      <c r="AC57" s="60">
        <f>IF('10หลักสูตรระยะสั้น'!AC57&lt;15,0,IF('10หลักสูตรระยะสั้น'!AC57&lt;30,1,IF((MOD('10หลักสูตรระยะสั้น'!AC57/30,1))&lt;0.3333,ROUNDDOWN('10หลักสูตรระยะสั้น'!AC57/30,0),ROUNDUP('10หลักสูตรระยะสั้น'!AC57/30,0))))</f>
        <v>0</v>
      </c>
      <c r="AD57" s="5">
        <f t="shared" si="0"/>
        <v>0</v>
      </c>
      <c r="AE57" s="5">
        <f t="shared" si="1"/>
        <v>0</v>
      </c>
    </row>
    <row r="58" spans="2:31" x14ac:dyDescent="0.55000000000000004">
      <c r="B58" s="5">
        <v>54</v>
      </c>
      <c r="C58" s="5">
        <f>'10หลักสูตรระยะสั้น'!C58</f>
        <v>0</v>
      </c>
      <c r="D58" s="5">
        <f>'10หลักสูตรระยะสั้น'!D58</f>
        <v>0</v>
      </c>
      <c r="E58" s="60">
        <f>IF('10หลักสูตรระยะสั้น'!E58&lt;15,0,IF('10หลักสูตรระยะสั้น'!E58&lt;30,1,IF((MOD('10หลักสูตรระยะสั้น'!E58/30,1))&lt;0.3333,ROUNDDOWN('10หลักสูตรระยะสั้น'!E58/30,0),ROUNDUP('10หลักสูตรระยะสั้น'!E58/30,0))))</f>
        <v>0</v>
      </c>
      <c r="F58" s="60">
        <f>IF('10หลักสูตรระยะสั้น'!F58&lt;15,0,IF('10หลักสูตรระยะสั้น'!F58&lt;30,1,IF((MOD('10หลักสูตรระยะสั้น'!F58/30,1))&lt;0.3333,ROUNDDOWN('10หลักสูตรระยะสั้น'!F58/30,0),ROUNDUP('10หลักสูตรระยะสั้น'!F58/30,0))))</f>
        <v>0</v>
      </c>
      <c r="G58" s="60">
        <f>IF('10หลักสูตรระยะสั้น'!G58&lt;15,0,IF('10หลักสูตรระยะสั้น'!G58&lt;30,1,IF((MOD('10หลักสูตรระยะสั้น'!G58/30,1))&lt;0.3333,ROUNDDOWN('10หลักสูตรระยะสั้น'!G58/30,0),ROUNDUP('10หลักสูตรระยะสั้น'!G58/30,0))))</f>
        <v>0</v>
      </c>
      <c r="H58" s="60">
        <f>IF('10หลักสูตรระยะสั้น'!H58&lt;15,0,IF('10หลักสูตรระยะสั้น'!H58&lt;30,1,IF((MOD('10หลักสูตรระยะสั้น'!H58/30,1))&lt;0.3333,ROUNDDOWN('10หลักสูตรระยะสั้น'!H58/30,0),ROUNDUP('10หลักสูตรระยะสั้น'!H58/30,0))))</f>
        <v>0</v>
      </c>
      <c r="I58" s="60">
        <f>IF('10หลักสูตรระยะสั้น'!I58&lt;15,0,IF('10หลักสูตรระยะสั้น'!I58&lt;30,1,IF((MOD('10หลักสูตรระยะสั้น'!I58/30,1))&lt;0.3333,ROUNDDOWN('10หลักสูตรระยะสั้น'!I58/30,0),ROUNDUP('10หลักสูตรระยะสั้น'!I58/30,0))))</f>
        <v>0</v>
      </c>
      <c r="J58" s="60">
        <f>IF('10หลักสูตรระยะสั้น'!J58&lt;15,0,IF('10หลักสูตรระยะสั้น'!J58&lt;30,1,IF((MOD('10หลักสูตรระยะสั้น'!J58/30,1))&lt;0.3333,ROUNDDOWN('10หลักสูตรระยะสั้น'!J58/30,0),ROUNDUP('10หลักสูตรระยะสั้น'!J58/30,0))))</f>
        <v>0</v>
      </c>
      <c r="K58" s="60">
        <f>IF('10หลักสูตรระยะสั้น'!K58&lt;15,0,IF('10หลักสูตรระยะสั้น'!K58&lt;30,1,IF((MOD('10หลักสูตรระยะสั้น'!K58/30,1))&lt;0.3333,ROUNDDOWN('10หลักสูตรระยะสั้น'!K58/30,0),ROUNDUP('10หลักสูตรระยะสั้น'!K58/30,0))))</f>
        <v>0</v>
      </c>
      <c r="L58" s="60">
        <f>IF('10หลักสูตรระยะสั้น'!L58&lt;15,0,IF('10หลักสูตรระยะสั้น'!L58&lt;30,1,IF((MOD('10หลักสูตรระยะสั้น'!L58/30,1))&lt;0.3333,ROUNDDOWN('10หลักสูตรระยะสั้น'!L58/30,0),ROUNDUP('10หลักสูตรระยะสั้น'!L58/30,0))))</f>
        <v>0</v>
      </c>
      <c r="M58" s="60">
        <f>IF('10หลักสูตรระยะสั้น'!M58&lt;15,0,IF('10หลักสูตรระยะสั้น'!M58&lt;30,1,IF((MOD('10หลักสูตรระยะสั้น'!M58/30,1))&lt;0.3333,ROUNDDOWN('10หลักสูตรระยะสั้น'!M58/30,0),ROUNDUP('10หลักสูตรระยะสั้น'!M58/30,0))))</f>
        <v>0</v>
      </c>
      <c r="N58" s="60">
        <f>IF('10หลักสูตรระยะสั้น'!N58&lt;15,0,IF('10หลักสูตรระยะสั้น'!N58&lt;30,1,IF((MOD('10หลักสูตรระยะสั้น'!N58/30,1))&lt;0.3333,ROUNDDOWN('10หลักสูตรระยะสั้น'!N58/30,0),ROUNDUP('10หลักสูตรระยะสั้น'!N58/30,0))))</f>
        <v>0</v>
      </c>
      <c r="O58" s="60">
        <f>IF('10หลักสูตรระยะสั้น'!O58&lt;15,0,IF('10หลักสูตรระยะสั้น'!O58&lt;30,1,IF((MOD('10หลักสูตรระยะสั้น'!O58/30,1))&lt;0.3333,ROUNDDOWN('10หลักสูตรระยะสั้น'!O58/30,0),ROUNDUP('10หลักสูตรระยะสั้น'!O58/30,0))))</f>
        <v>0</v>
      </c>
      <c r="P58" s="60">
        <f>IF('10หลักสูตรระยะสั้น'!P58&lt;15,0,IF('10หลักสูตรระยะสั้น'!P58&lt;30,1,IF((MOD('10หลักสูตรระยะสั้น'!P58/30,1))&lt;0.3333,ROUNDDOWN('10หลักสูตรระยะสั้น'!P58/30,0),ROUNDUP('10หลักสูตรระยะสั้น'!P58/30,0))))</f>
        <v>0</v>
      </c>
      <c r="Q58" s="60">
        <f>IF('10หลักสูตรระยะสั้น'!Q58&lt;15,0,IF('10หลักสูตรระยะสั้น'!Q58&lt;30,1,IF((MOD('10หลักสูตรระยะสั้น'!Q58/30,1))&lt;0.3333,ROUNDDOWN('10หลักสูตรระยะสั้น'!Q58/30,0),ROUNDUP('10หลักสูตรระยะสั้น'!Q58/30,0))))</f>
        <v>0</v>
      </c>
      <c r="R58" s="60">
        <f>IF('10หลักสูตรระยะสั้น'!R58&lt;15,0,IF('10หลักสูตรระยะสั้น'!R58&lt;30,1,IF((MOD('10หลักสูตรระยะสั้น'!R58/30,1))&lt;0.3333,ROUNDDOWN('10หลักสูตรระยะสั้น'!R58/30,0),ROUNDUP('10หลักสูตรระยะสั้น'!R58/30,0))))</f>
        <v>0</v>
      </c>
      <c r="S58" s="60">
        <f>IF('10หลักสูตรระยะสั้น'!S58&lt;15,0,IF('10หลักสูตรระยะสั้น'!S58&lt;30,1,IF((MOD('10หลักสูตรระยะสั้น'!S58/30,1))&lt;0.3333,ROUNDDOWN('10หลักสูตรระยะสั้น'!S58/30,0),ROUNDUP('10หลักสูตรระยะสั้น'!S58/30,0))))</f>
        <v>0</v>
      </c>
      <c r="T58" s="60">
        <f>IF('10หลักสูตรระยะสั้น'!T58&lt;15,0,IF('10หลักสูตรระยะสั้น'!T58&lt;30,1,IF((MOD('10หลักสูตรระยะสั้น'!T58/30,1))&lt;0.3333,ROUNDDOWN('10หลักสูตรระยะสั้น'!T58/30,0),ROUNDUP('10หลักสูตรระยะสั้น'!T58/30,0))))</f>
        <v>0</v>
      </c>
      <c r="U58" s="60">
        <f>IF('10หลักสูตรระยะสั้น'!U58&lt;15,0,IF('10หลักสูตรระยะสั้น'!U58&lt;30,1,IF((MOD('10หลักสูตรระยะสั้น'!U58/30,1))&lt;0.3333,ROUNDDOWN('10หลักสูตรระยะสั้น'!U58/30,0),ROUNDUP('10หลักสูตรระยะสั้น'!U58/30,0))))</f>
        <v>0</v>
      </c>
      <c r="V58" s="60">
        <f>IF('10หลักสูตรระยะสั้น'!V58&lt;15,0,IF('10หลักสูตรระยะสั้น'!V58&lt;30,1,IF((MOD('10หลักสูตรระยะสั้น'!V58/30,1))&lt;0.3333,ROUNDDOWN('10หลักสูตรระยะสั้น'!V58/30,0),ROUNDUP('10หลักสูตรระยะสั้น'!V58/30,0))))</f>
        <v>0</v>
      </c>
      <c r="W58" s="60">
        <f>IF('10หลักสูตรระยะสั้น'!W58&lt;15,0,IF('10หลักสูตรระยะสั้น'!W58&lt;30,1,IF((MOD('10หลักสูตรระยะสั้น'!W58/30,1))&lt;0.3333,ROUNDDOWN('10หลักสูตรระยะสั้น'!W58/30,0),ROUNDUP('10หลักสูตรระยะสั้น'!W58/30,0))))</f>
        <v>0</v>
      </c>
      <c r="X58" s="60">
        <f>IF('10หลักสูตรระยะสั้น'!X58&lt;15,0,IF('10หลักสูตรระยะสั้น'!X58&lt;30,1,IF((MOD('10หลักสูตรระยะสั้น'!X58/30,1))&lt;0.3333,ROUNDDOWN('10หลักสูตรระยะสั้น'!X58/30,0),ROUNDUP('10หลักสูตรระยะสั้น'!X58/30,0))))</f>
        <v>0</v>
      </c>
      <c r="Y58" s="60">
        <f>IF('10หลักสูตรระยะสั้น'!Y58&lt;15,0,IF('10หลักสูตรระยะสั้น'!Y58&lt;30,1,IF((MOD('10หลักสูตรระยะสั้น'!Y58/30,1))&lt;0.3333,ROUNDDOWN('10หลักสูตรระยะสั้น'!Y58/30,0),ROUNDUP('10หลักสูตรระยะสั้น'!Y58/30,0))))</f>
        <v>0</v>
      </c>
      <c r="Z58" s="60">
        <f>IF('10หลักสูตรระยะสั้น'!Z58&lt;15,0,IF('10หลักสูตรระยะสั้น'!Z58&lt;30,1,IF((MOD('10หลักสูตรระยะสั้น'!Z58/30,1))&lt;0.3333,ROUNDDOWN('10หลักสูตรระยะสั้น'!Z58/30,0),ROUNDUP('10หลักสูตรระยะสั้น'!Z58/30,0))))</f>
        <v>0</v>
      </c>
      <c r="AA58" s="60">
        <f>IF('10หลักสูตรระยะสั้น'!AA58&lt;15,0,IF('10หลักสูตรระยะสั้น'!AA58&lt;30,1,IF((MOD('10หลักสูตรระยะสั้น'!AA58/30,1))&lt;0.3333,ROUNDDOWN('10หลักสูตรระยะสั้น'!AA58/30,0),ROUNDUP('10หลักสูตรระยะสั้น'!AA58/30,0))))</f>
        <v>0</v>
      </c>
      <c r="AB58" s="60">
        <f>IF('10หลักสูตรระยะสั้น'!AB58&lt;15,0,IF('10หลักสูตรระยะสั้น'!AB58&lt;30,1,IF((MOD('10หลักสูตรระยะสั้น'!AB58/30,1))&lt;0.3333,ROUNDDOWN('10หลักสูตรระยะสั้น'!AB58/30,0),ROUNDUP('10หลักสูตรระยะสั้น'!AB58/30,0))))</f>
        <v>0</v>
      </c>
      <c r="AC58" s="60">
        <f>IF('10หลักสูตรระยะสั้น'!AC58&lt;15,0,IF('10หลักสูตรระยะสั้น'!AC58&lt;30,1,IF((MOD('10หลักสูตรระยะสั้น'!AC58/30,1))&lt;0.3333,ROUNDDOWN('10หลักสูตรระยะสั้น'!AC58/30,0),ROUNDUP('10หลักสูตรระยะสั้น'!AC58/30,0))))</f>
        <v>0</v>
      </c>
      <c r="AD58" s="5">
        <f t="shared" si="0"/>
        <v>0</v>
      </c>
      <c r="AE58" s="5">
        <f t="shared" si="1"/>
        <v>0</v>
      </c>
    </row>
    <row r="59" spans="2:31" x14ac:dyDescent="0.55000000000000004">
      <c r="B59" s="5">
        <v>55</v>
      </c>
      <c r="C59" s="5">
        <f>'10หลักสูตรระยะสั้น'!C59</f>
        <v>0</v>
      </c>
      <c r="D59" s="5">
        <f>'10หลักสูตรระยะสั้น'!D59</f>
        <v>0</v>
      </c>
      <c r="E59" s="60">
        <f>IF('10หลักสูตรระยะสั้น'!E59&lt;15,0,IF('10หลักสูตรระยะสั้น'!E59&lt;30,1,IF((MOD('10หลักสูตรระยะสั้น'!E59/30,1))&lt;0.3333,ROUNDDOWN('10หลักสูตรระยะสั้น'!E59/30,0),ROUNDUP('10หลักสูตรระยะสั้น'!E59/30,0))))</f>
        <v>0</v>
      </c>
      <c r="F59" s="60">
        <f>IF('10หลักสูตรระยะสั้น'!F59&lt;15,0,IF('10หลักสูตรระยะสั้น'!F59&lt;30,1,IF((MOD('10หลักสูตรระยะสั้น'!F59/30,1))&lt;0.3333,ROUNDDOWN('10หลักสูตรระยะสั้น'!F59/30,0),ROUNDUP('10หลักสูตรระยะสั้น'!F59/30,0))))</f>
        <v>0</v>
      </c>
      <c r="G59" s="60">
        <f>IF('10หลักสูตรระยะสั้น'!G59&lt;15,0,IF('10หลักสูตรระยะสั้น'!G59&lt;30,1,IF((MOD('10หลักสูตรระยะสั้น'!G59/30,1))&lt;0.3333,ROUNDDOWN('10หลักสูตรระยะสั้น'!G59/30,0),ROUNDUP('10หลักสูตรระยะสั้น'!G59/30,0))))</f>
        <v>0</v>
      </c>
      <c r="H59" s="60">
        <f>IF('10หลักสูตรระยะสั้น'!H59&lt;15,0,IF('10หลักสูตรระยะสั้น'!H59&lt;30,1,IF((MOD('10หลักสูตรระยะสั้น'!H59/30,1))&lt;0.3333,ROUNDDOWN('10หลักสูตรระยะสั้น'!H59/30,0),ROUNDUP('10หลักสูตรระยะสั้น'!H59/30,0))))</f>
        <v>0</v>
      </c>
      <c r="I59" s="60">
        <f>IF('10หลักสูตรระยะสั้น'!I59&lt;15,0,IF('10หลักสูตรระยะสั้น'!I59&lt;30,1,IF((MOD('10หลักสูตรระยะสั้น'!I59/30,1))&lt;0.3333,ROUNDDOWN('10หลักสูตรระยะสั้น'!I59/30,0),ROUNDUP('10หลักสูตรระยะสั้น'!I59/30,0))))</f>
        <v>0</v>
      </c>
      <c r="J59" s="60">
        <f>IF('10หลักสูตรระยะสั้น'!J59&lt;15,0,IF('10หลักสูตรระยะสั้น'!J59&lt;30,1,IF((MOD('10หลักสูตรระยะสั้น'!J59/30,1))&lt;0.3333,ROUNDDOWN('10หลักสูตรระยะสั้น'!J59/30,0),ROUNDUP('10หลักสูตรระยะสั้น'!J59/30,0))))</f>
        <v>0</v>
      </c>
      <c r="K59" s="60">
        <f>IF('10หลักสูตรระยะสั้น'!K59&lt;15,0,IF('10หลักสูตรระยะสั้น'!K59&lt;30,1,IF((MOD('10หลักสูตรระยะสั้น'!K59/30,1))&lt;0.3333,ROUNDDOWN('10หลักสูตรระยะสั้น'!K59/30,0),ROUNDUP('10หลักสูตรระยะสั้น'!K59/30,0))))</f>
        <v>0</v>
      </c>
      <c r="L59" s="60">
        <f>IF('10หลักสูตรระยะสั้น'!L59&lt;15,0,IF('10หลักสูตรระยะสั้น'!L59&lt;30,1,IF((MOD('10หลักสูตรระยะสั้น'!L59/30,1))&lt;0.3333,ROUNDDOWN('10หลักสูตรระยะสั้น'!L59/30,0),ROUNDUP('10หลักสูตรระยะสั้น'!L59/30,0))))</f>
        <v>0</v>
      </c>
      <c r="M59" s="60">
        <f>IF('10หลักสูตรระยะสั้น'!M59&lt;15,0,IF('10หลักสูตรระยะสั้น'!M59&lt;30,1,IF((MOD('10หลักสูตรระยะสั้น'!M59/30,1))&lt;0.3333,ROUNDDOWN('10หลักสูตรระยะสั้น'!M59/30,0),ROUNDUP('10หลักสูตรระยะสั้น'!M59/30,0))))</f>
        <v>0</v>
      </c>
      <c r="N59" s="60">
        <f>IF('10หลักสูตรระยะสั้น'!N59&lt;15,0,IF('10หลักสูตรระยะสั้น'!N59&lt;30,1,IF((MOD('10หลักสูตรระยะสั้น'!N59/30,1))&lt;0.3333,ROUNDDOWN('10หลักสูตรระยะสั้น'!N59/30,0),ROUNDUP('10หลักสูตรระยะสั้น'!N59/30,0))))</f>
        <v>0</v>
      </c>
      <c r="O59" s="60">
        <f>IF('10หลักสูตรระยะสั้น'!O59&lt;15,0,IF('10หลักสูตรระยะสั้น'!O59&lt;30,1,IF((MOD('10หลักสูตรระยะสั้น'!O59/30,1))&lt;0.3333,ROUNDDOWN('10หลักสูตรระยะสั้น'!O59/30,0),ROUNDUP('10หลักสูตรระยะสั้น'!O59/30,0))))</f>
        <v>0</v>
      </c>
      <c r="P59" s="60">
        <f>IF('10หลักสูตรระยะสั้น'!P59&lt;15,0,IF('10หลักสูตรระยะสั้น'!P59&lt;30,1,IF((MOD('10หลักสูตรระยะสั้น'!P59/30,1))&lt;0.3333,ROUNDDOWN('10หลักสูตรระยะสั้น'!P59/30,0),ROUNDUP('10หลักสูตรระยะสั้น'!P59/30,0))))</f>
        <v>0</v>
      </c>
      <c r="Q59" s="60">
        <f>IF('10หลักสูตรระยะสั้น'!Q59&lt;15,0,IF('10หลักสูตรระยะสั้น'!Q59&lt;30,1,IF((MOD('10หลักสูตรระยะสั้น'!Q59/30,1))&lt;0.3333,ROUNDDOWN('10หลักสูตรระยะสั้น'!Q59/30,0),ROUNDUP('10หลักสูตรระยะสั้น'!Q59/30,0))))</f>
        <v>0</v>
      </c>
      <c r="R59" s="60">
        <f>IF('10หลักสูตรระยะสั้น'!R59&lt;15,0,IF('10หลักสูตรระยะสั้น'!R59&lt;30,1,IF((MOD('10หลักสูตรระยะสั้น'!R59/30,1))&lt;0.3333,ROUNDDOWN('10หลักสูตรระยะสั้น'!R59/30,0),ROUNDUP('10หลักสูตรระยะสั้น'!R59/30,0))))</f>
        <v>0</v>
      </c>
      <c r="S59" s="60">
        <f>IF('10หลักสูตรระยะสั้น'!S59&lt;15,0,IF('10หลักสูตรระยะสั้น'!S59&lt;30,1,IF((MOD('10หลักสูตรระยะสั้น'!S59/30,1))&lt;0.3333,ROUNDDOWN('10หลักสูตรระยะสั้น'!S59/30,0),ROUNDUP('10หลักสูตรระยะสั้น'!S59/30,0))))</f>
        <v>0</v>
      </c>
      <c r="T59" s="60">
        <f>IF('10หลักสูตรระยะสั้น'!T59&lt;15,0,IF('10หลักสูตรระยะสั้น'!T59&lt;30,1,IF((MOD('10หลักสูตรระยะสั้น'!T59/30,1))&lt;0.3333,ROUNDDOWN('10หลักสูตรระยะสั้น'!T59/30,0),ROUNDUP('10หลักสูตรระยะสั้น'!T59/30,0))))</f>
        <v>0</v>
      </c>
      <c r="U59" s="60">
        <f>IF('10หลักสูตรระยะสั้น'!U59&lt;15,0,IF('10หลักสูตรระยะสั้น'!U59&lt;30,1,IF((MOD('10หลักสูตรระยะสั้น'!U59/30,1))&lt;0.3333,ROUNDDOWN('10หลักสูตรระยะสั้น'!U59/30,0),ROUNDUP('10หลักสูตรระยะสั้น'!U59/30,0))))</f>
        <v>0</v>
      </c>
      <c r="V59" s="60">
        <f>IF('10หลักสูตรระยะสั้น'!V59&lt;15,0,IF('10หลักสูตรระยะสั้น'!V59&lt;30,1,IF((MOD('10หลักสูตรระยะสั้น'!V59/30,1))&lt;0.3333,ROUNDDOWN('10หลักสูตรระยะสั้น'!V59/30,0),ROUNDUP('10หลักสูตรระยะสั้น'!V59/30,0))))</f>
        <v>0</v>
      </c>
      <c r="W59" s="60">
        <f>IF('10หลักสูตรระยะสั้น'!W59&lt;15,0,IF('10หลักสูตรระยะสั้น'!W59&lt;30,1,IF((MOD('10หลักสูตรระยะสั้น'!W59/30,1))&lt;0.3333,ROUNDDOWN('10หลักสูตรระยะสั้น'!W59/30,0),ROUNDUP('10หลักสูตรระยะสั้น'!W59/30,0))))</f>
        <v>0</v>
      </c>
      <c r="X59" s="60">
        <f>IF('10หลักสูตรระยะสั้น'!X59&lt;15,0,IF('10หลักสูตรระยะสั้น'!X59&lt;30,1,IF((MOD('10หลักสูตรระยะสั้น'!X59/30,1))&lt;0.3333,ROUNDDOWN('10หลักสูตรระยะสั้น'!X59/30,0),ROUNDUP('10หลักสูตรระยะสั้น'!X59/30,0))))</f>
        <v>0</v>
      </c>
      <c r="Y59" s="60">
        <f>IF('10หลักสูตรระยะสั้น'!Y59&lt;15,0,IF('10หลักสูตรระยะสั้น'!Y59&lt;30,1,IF((MOD('10หลักสูตรระยะสั้น'!Y59/30,1))&lt;0.3333,ROUNDDOWN('10หลักสูตรระยะสั้น'!Y59/30,0),ROUNDUP('10หลักสูตรระยะสั้น'!Y59/30,0))))</f>
        <v>0</v>
      </c>
      <c r="Z59" s="60">
        <f>IF('10หลักสูตรระยะสั้น'!Z59&lt;15,0,IF('10หลักสูตรระยะสั้น'!Z59&lt;30,1,IF((MOD('10หลักสูตรระยะสั้น'!Z59/30,1))&lt;0.3333,ROUNDDOWN('10หลักสูตรระยะสั้น'!Z59/30,0),ROUNDUP('10หลักสูตรระยะสั้น'!Z59/30,0))))</f>
        <v>0</v>
      </c>
      <c r="AA59" s="60">
        <f>IF('10หลักสูตรระยะสั้น'!AA59&lt;15,0,IF('10หลักสูตรระยะสั้น'!AA59&lt;30,1,IF((MOD('10หลักสูตรระยะสั้น'!AA59/30,1))&lt;0.3333,ROUNDDOWN('10หลักสูตรระยะสั้น'!AA59/30,0),ROUNDUP('10หลักสูตรระยะสั้น'!AA59/30,0))))</f>
        <v>0</v>
      </c>
      <c r="AB59" s="60">
        <f>IF('10หลักสูตรระยะสั้น'!AB59&lt;15,0,IF('10หลักสูตรระยะสั้น'!AB59&lt;30,1,IF((MOD('10หลักสูตรระยะสั้น'!AB59/30,1))&lt;0.3333,ROUNDDOWN('10หลักสูตรระยะสั้น'!AB59/30,0),ROUNDUP('10หลักสูตรระยะสั้น'!AB59/30,0))))</f>
        <v>0</v>
      </c>
      <c r="AC59" s="60">
        <f>IF('10หลักสูตรระยะสั้น'!AC59&lt;15,0,IF('10หลักสูตรระยะสั้น'!AC59&lt;30,1,IF((MOD('10หลักสูตรระยะสั้น'!AC59/30,1))&lt;0.3333,ROUNDDOWN('10หลักสูตรระยะสั้น'!AC59/30,0),ROUNDUP('10หลักสูตรระยะสั้น'!AC59/30,0))))</f>
        <v>0</v>
      </c>
      <c r="AD59" s="5">
        <f t="shared" si="0"/>
        <v>0</v>
      </c>
      <c r="AE59" s="5">
        <f t="shared" si="1"/>
        <v>0</v>
      </c>
    </row>
    <row r="60" spans="2:31" x14ac:dyDescent="0.55000000000000004">
      <c r="B60" s="5">
        <v>56</v>
      </c>
      <c r="C60" s="5">
        <f>'10หลักสูตรระยะสั้น'!C60</f>
        <v>0</v>
      </c>
      <c r="D60" s="5">
        <f>'10หลักสูตรระยะสั้น'!D60</f>
        <v>0</v>
      </c>
      <c r="E60" s="60">
        <f>IF('10หลักสูตรระยะสั้น'!E60&lt;15,0,IF('10หลักสูตรระยะสั้น'!E60&lt;30,1,IF((MOD('10หลักสูตรระยะสั้น'!E60/30,1))&lt;0.3333,ROUNDDOWN('10หลักสูตรระยะสั้น'!E60/30,0),ROUNDUP('10หลักสูตรระยะสั้น'!E60/30,0))))</f>
        <v>0</v>
      </c>
      <c r="F60" s="60">
        <f>IF('10หลักสูตรระยะสั้น'!F60&lt;15,0,IF('10หลักสูตรระยะสั้น'!F60&lt;30,1,IF((MOD('10หลักสูตรระยะสั้น'!F60/30,1))&lt;0.3333,ROUNDDOWN('10หลักสูตรระยะสั้น'!F60/30,0),ROUNDUP('10หลักสูตรระยะสั้น'!F60/30,0))))</f>
        <v>0</v>
      </c>
      <c r="G60" s="60">
        <f>IF('10หลักสูตรระยะสั้น'!G60&lt;15,0,IF('10หลักสูตรระยะสั้น'!G60&lt;30,1,IF((MOD('10หลักสูตรระยะสั้น'!G60/30,1))&lt;0.3333,ROUNDDOWN('10หลักสูตรระยะสั้น'!G60/30,0),ROUNDUP('10หลักสูตรระยะสั้น'!G60/30,0))))</f>
        <v>0</v>
      </c>
      <c r="H60" s="60">
        <f>IF('10หลักสูตรระยะสั้น'!H60&lt;15,0,IF('10หลักสูตรระยะสั้น'!H60&lt;30,1,IF((MOD('10หลักสูตรระยะสั้น'!H60/30,1))&lt;0.3333,ROUNDDOWN('10หลักสูตรระยะสั้น'!H60/30,0),ROUNDUP('10หลักสูตรระยะสั้น'!H60/30,0))))</f>
        <v>0</v>
      </c>
      <c r="I60" s="60">
        <f>IF('10หลักสูตรระยะสั้น'!I60&lt;15,0,IF('10หลักสูตรระยะสั้น'!I60&lt;30,1,IF((MOD('10หลักสูตรระยะสั้น'!I60/30,1))&lt;0.3333,ROUNDDOWN('10หลักสูตรระยะสั้น'!I60/30,0),ROUNDUP('10หลักสูตรระยะสั้น'!I60/30,0))))</f>
        <v>0</v>
      </c>
      <c r="J60" s="60">
        <f>IF('10หลักสูตรระยะสั้น'!J60&lt;15,0,IF('10หลักสูตรระยะสั้น'!J60&lt;30,1,IF((MOD('10หลักสูตรระยะสั้น'!J60/30,1))&lt;0.3333,ROUNDDOWN('10หลักสูตรระยะสั้น'!J60/30,0),ROUNDUP('10หลักสูตรระยะสั้น'!J60/30,0))))</f>
        <v>0</v>
      </c>
      <c r="K60" s="60">
        <f>IF('10หลักสูตรระยะสั้น'!K60&lt;15,0,IF('10หลักสูตรระยะสั้น'!K60&lt;30,1,IF((MOD('10หลักสูตรระยะสั้น'!K60/30,1))&lt;0.3333,ROUNDDOWN('10หลักสูตรระยะสั้น'!K60/30,0),ROUNDUP('10หลักสูตรระยะสั้น'!K60/30,0))))</f>
        <v>0</v>
      </c>
      <c r="L60" s="60">
        <f>IF('10หลักสูตรระยะสั้น'!L60&lt;15,0,IF('10หลักสูตรระยะสั้น'!L60&lt;30,1,IF((MOD('10หลักสูตรระยะสั้น'!L60/30,1))&lt;0.3333,ROUNDDOWN('10หลักสูตรระยะสั้น'!L60/30,0),ROUNDUP('10หลักสูตรระยะสั้น'!L60/30,0))))</f>
        <v>0</v>
      </c>
      <c r="M60" s="60">
        <f>IF('10หลักสูตรระยะสั้น'!M60&lt;15,0,IF('10หลักสูตรระยะสั้น'!M60&lt;30,1,IF((MOD('10หลักสูตรระยะสั้น'!M60/30,1))&lt;0.3333,ROUNDDOWN('10หลักสูตรระยะสั้น'!M60/30,0),ROUNDUP('10หลักสูตรระยะสั้น'!M60/30,0))))</f>
        <v>0</v>
      </c>
      <c r="N60" s="60">
        <f>IF('10หลักสูตรระยะสั้น'!N60&lt;15,0,IF('10หลักสูตรระยะสั้น'!N60&lt;30,1,IF((MOD('10หลักสูตรระยะสั้น'!N60/30,1))&lt;0.3333,ROUNDDOWN('10หลักสูตรระยะสั้น'!N60/30,0),ROUNDUP('10หลักสูตรระยะสั้น'!N60/30,0))))</f>
        <v>0</v>
      </c>
      <c r="O60" s="60">
        <f>IF('10หลักสูตรระยะสั้น'!O60&lt;15,0,IF('10หลักสูตรระยะสั้น'!O60&lt;30,1,IF((MOD('10หลักสูตรระยะสั้น'!O60/30,1))&lt;0.3333,ROUNDDOWN('10หลักสูตรระยะสั้น'!O60/30,0),ROUNDUP('10หลักสูตรระยะสั้น'!O60/30,0))))</f>
        <v>0</v>
      </c>
      <c r="P60" s="60">
        <f>IF('10หลักสูตรระยะสั้น'!P60&lt;15,0,IF('10หลักสูตรระยะสั้น'!P60&lt;30,1,IF((MOD('10หลักสูตรระยะสั้น'!P60/30,1))&lt;0.3333,ROUNDDOWN('10หลักสูตรระยะสั้น'!P60/30,0),ROUNDUP('10หลักสูตรระยะสั้น'!P60/30,0))))</f>
        <v>0</v>
      </c>
      <c r="Q60" s="60">
        <f>IF('10หลักสูตรระยะสั้น'!Q60&lt;15,0,IF('10หลักสูตรระยะสั้น'!Q60&lt;30,1,IF((MOD('10หลักสูตรระยะสั้น'!Q60/30,1))&lt;0.3333,ROUNDDOWN('10หลักสูตรระยะสั้น'!Q60/30,0),ROUNDUP('10หลักสูตรระยะสั้น'!Q60/30,0))))</f>
        <v>0</v>
      </c>
      <c r="R60" s="60">
        <f>IF('10หลักสูตรระยะสั้น'!R60&lt;15,0,IF('10หลักสูตรระยะสั้น'!R60&lt;30,1,IF((MOD('10หลักสูตรระยะสั้น'!R60/30,1))&lt;0.3333,ROUNDDOWN('10หลักสูตรระยะสั้น'!R60/30,0),ROUNDUP('10หลักสูตรระยะสั้น'!R60/30,0))))</f>
        <v>0</v>
      </c>
      <c r="S60" s="60">
        <f>IF('10หลักสูตรระยะสั้น'!S60&lt;15,0,IF('10หลักสูตรระยะสั้น'!S60&lt;30,1,IF((MOD('10หลักสูตรระยะสั้น'!S60/30,1))&lt;0.3333,ROUNDDOWN('10หลักสูตรระยะสั้น'!S60/30,0),ROUNDUP('10หลักสูตรระยะสั้น'!S60/30,0))))</f>
        <v>0</v>
      </c>
      <c r="T60" s="60">
        <f>IF('10หลักสูตรระยะสั้น'!T60&lt;15,0,IF('10หลักสูตรระยะสั้น'!T60&lt;30,1,IF((MOD('10หลักสูตรระยะสั้น'!T60/30,1))&lt;0.3333,ROUNDDOWN('10หลักสูตรระยะสั้น'!T60/30,0),ROUNDUP('10หลักสูตรระยะสั้น'!T60/30,0))))</f>
        <v>0</v>
      </c>
      <c r="U60" s="60">
        <f>IF('10หลักสูตรระยะสั้น'!U60&lt;15,0,IF('10หลักสูตรระยะสั้น'!U60&lt;30,1,IF((MOD('10หลักสูตรระยะสั้น'!U60/30,1))&lt;0.3333,ROUNDDOWN('10หลักสูตรระยะสั้น'!U60/30,0),ROUNDUP('10หลักสูตรระยะสั้น'!U60/30,0))))</f>
        <v>0</v>
      </c>
      <c r="V60" s="60">
        <f>IF('10หลักสูตรระยะสั้น'!V60&lt;15,0,IF('10หลักสูตรระยะสั้น'!V60&lt;30,1,IF((MOD('10หลักสูตรระยะสั้น'!V60/30,1))&lt;0.3333,ROUNDDOWN('10หลักสูตรระยะสั้น'!V60/30,0),ROUNDUP('10หลักสูตรระยะสั้น'!V60/30,0))))</f>
        <v>0</v>
      </c>
      <c r="W60" s="60">
        <f>IF('10หลักสูตรระยะสั้น'!W60&lt;15,0,IF('10หลักสูตรระยะสั้น'!W60&lt;30,1,IF((MOD('10หลักสูตรระยะสั้น'!W60/30,1))&lt;0.3333,ROUNDDOWN('10หลักสูตรระยะสั้น'!W60/30,0),ROUNDUP('10หลักสูตรระยะสั้น'!W60/30,0))))</f>
        <v>0</v>
      </c>
      <c r="X60" s="60">
        <f>IF('10หลักสูตรระยะสั้น'!X60&lt;15,0,IF('10หลักสูตรระยะสั้น'!X60&lt;30,1,IF((MOD('10หลักสูตรระยะสั้น'!X60/30,1))&lt;0.3333,ROUNDDOWN('10หลักสูตรระยะสั้น'!X60/30,0),ROUNDUP('10หลักสูตรระยะสั้น'!X60/30,0))))</f>
        <v>0</v>
      </c>
      <c r="Y60" s="60">
        <f>IF('10หลักสูตรระยะสั้น'!Y60&lt;15,0,IF('10หลักสูตรระยะสั้น'!Y60&lt;30,1,IF((MOD('10หลักสูตรระยะสั้น'!Y60/30,1))&lt;0.3333,ROUNDDOWN('10หลักสูตรระยะสั้น'!Y60/30,0),ROUNDUP('10หลักสูตรระยะสั้น'!Y60/30,0))))</f>
        <v>0</v>
      </c>
      <c r="Z60" s="60">
        <f>IF('10หลักสูตรระยะสั้น'!Z60&lt;15,0,IF('10หลักสูตรระยะสั้น'!Z60&lt;30,1,IF((MOD('10หลักสูตรระยะสั้น'!Z60/30,1))&lt;0.3333,ROUNDDOWN('10หลักสูตรระยะสั้น'!Z60/30,0),ROUNDUP('10หลักสูตรระยะสั้น'!Z60/30,0))))</f>
        <v>0</v>
      </c>
      <c r="AA60" s="60">
        <f>IF('10หลักสูตรระยะสั้น'!AA60&lt;15,0,IF('10หลักสูตรระยะสั้น'!AA60&lt;30,1,IF((MOD('10หลักสูตรระยะสั้น'!AA60/30,1))&lt;0.3333,ROUNDDOWN('10หลักสูตรระยะสั้น'!AA60/30,0),ROUNDUP('10หลักสูตรระยะสั้น'!AA60/30,0))))</f>
        <v>0</v>
      </c>
      <c r="AB60" s="60">
        <f>IF('10หลักสูตรระยะสั้น'!AB60&lt;15,0,IF('10หลักสูตรระยะสั้น'!AB60&lt;30,1,IF((MOD('10หลักสูตรระยะสั้น'!AB60/30,1))&lt;0.3333,ROUNDDOWN('10หลักสูตรระยะสั้น'!AB60/30,0),ROUNDUP('10หลักสูตรระยะสั้น'!AB60/30,0))))</f>
        <v>0</v>
      </c>
      <c r="AC60" s="60">
        <f>IF('10หลักสูตรระยะสั้น'!AC60&lt;15,0,IF('10หลักสูตรระยะสั้น'!AC60&lt;30,1,IF((MOD('10หลักสูตรระยะสั้น'!AC60/30,1))&lt;0.3333,ROUNDDOWN('10หลักสูตรระยะสั้น'!AC60/30,0),ROUNDUP('10หลักสูตรระยะสั้น'!AC60/30,0))))</f>
        <v>0</v>
      </c>
      <c r="AD60" s="5">
        <f t="shared" si="0"/>
        <v>0</v>
      </c>
      <c r="AE60" s="5">
        <f t="shared" si="1"/>
        <v>0</v>
      </c>
    </row>
    <row r="61" spans="2:31" x14ac:dyDescent="0.55000000000000004">
      <c r="B61" s="5">
        <v>57</v>
      </c>
      <c r="C61" s="5">
        <f>'10หลักสูตรระยะสั้น'!C61</f>
        <v>0</v>
      </c>
      <c r="D61" s="5">
        <f>'10หลักสูตรระยะสั้น'!D61</f>
        <v>0</v>
      </c>
      <c r="E61" s="60">
        <f>IF('10หลักสูตรระยะสั้น'!E61&lt;15,0,IF('10หลักสูตรระยะสั้น'!E61&lt;30,1,IF((MOD('10หลักสูตรระยะสั้น'!E61/30,1))&lt;0.3333,ROUNDDOWN('10หลักสูตรระยะสั้น'!E61/30,0),ROUNDUP('10หลักสูตรระยะสั้น'!E61/30,0))))</f>
        <v>0</v>
      </c>
      <c r="F61" s="60">
        <f>IF('10หลักสูตรระยะสั้น'!F61&lt;15,0,IF('10หลักสูตรระยะสั้น'!F61&lt;30,1,IF((MOD('10หลักสูตรระยะสั้น'!F61/30,1))&lt;0.3333,ROUNDDOWN('10หลักสูตรระยะสั้น'!F61/30,0),ROUNDUP('10หลักสูตรระยะสั้น'!F61/30,0))))</f>
        <v>0</v>
      </c>
      <c r="G61" s="60">
        <f>IF('10หลักสูตรระยะสั้น'!G61&lt;15,0,IF('10หลักสูตรระยะสั้น'!G61&lt;30,1,IF((MOD('10หลักสูตรระยะสั้น'!G61/30,1))&lt;0.3333,ROUNDDOWN('10หลักสูตรระยะสั้น'!G61/30,0),ROUNDUP('10หลักสูตรระยะสั้น'!G61/30,0))))</f>
        <v>0</v>
      </c>
      <c r="H61" s="60">
        <f>IF('10หลักสูตรระยะสั้น'!H61&lt;15,0,IF('10หลักสูตรระยะสั้น'!H61&lt;30,1,IF((MOD('10หลักสูตรระยะสั้น'!H61/30,1))&lt;0.3333,ROUNDDOWN('10หลักสูตรระยะสั้น'!H61/30,0),ROUNDUP('10หลักสูตรระยะสั้น'!H61/30,0))))</f>
        <v>0</v>
      </c>
      <c r="I61" s="60">
        <f>IF('10หลักสูตรระยะสั้น'!I61&lt;15,0,IF('10หลักสูตรระยะสั้น'!I61&lt;30,1,IF((MOD('10หลักสูตรระยะสั้น'!I61/30,1))&lt;0.3333,ROUNDDOWN('10หลักสูตรระยะสั้น'!I61/30,0),ROUNDUP('10หลักสูตรระยะสั้น'!I61/30,0))))</f>
        <v>0</v>
      </c>
      <c r="J61" s="60">
        <f>IF('10หลักสูตรระยะสั้น'!J61&lt;15,0,IF('10หลักสูตรระยะสั้น'!J61&lt;30,1,IF((MOD('10หลักสูตรระยะสั้น'!J61/30,1))&lt;0.3333,ROUNDDOWN('10หลักสูตรระยะสั้น'!J61/30,0),ROUNDUP('10หลักสูตรระยะสั้น'!J61/30,0))))</f>
        <v>0</v>
      </c>
      <c r="K61" s="60">
        <f>IF('10หลักสูตรระยะสั้น'!K61&lt;15,0,IF('10หลักสูตรระยะสั้น'!K61&lt;30,1,IF((MOD('10หลักสูตรระยะสั้น'!K61/30,1))&lt;0.3333,ROUNDDOWN('10หลักสูตรระยะสั้น'!K61/30,0),ROUNDUP('10หลักสูตรระยะสั้น'!K61/30,0))))</f>
        <v>0</v>
      </c>
      <c r="L61" s="60">
        <f>IF('10หลักสูตรระยะสั้น'!L61&lt;15,0,IF('10หลักสูตรระยะสั้น'!L61&lt;30,1,IF((MOD('10หลักสูตรระยะสั้น'!L61/30,1))&lt;0.3333,ROUNDDOWN('10หลักสูตรระยะสั้น'!L61/30,0),ROUNDUP('10หลักสูตรระยะสั้น'!L61/30,0))))</f>
        <v>0</v>
      </c>
      <c r="M61" s="60">
        <f>IF('10หลักสูตรระยะสั้น'!M61&lt;15,0,IF('10หลักสูตรระยะสั้น'!M61&lt;30,1,IF((MOD('10หลักสูตรระยะสั้น'!M61/30,1))&lt;0.3333,ROUNDDOWN('10หลักสูตรระยะสั้น'!M61/30,0),ROUNDUP('10หลักสูตรระยะสั้น'!M61/30,0))))</f>
        <v>0</v>
      </c>
      <c r="N61" s="60">
        <f>IF('10หลักสูตรระยะสั้น'!N61&lt;15,0,IF('10หลักสูตรระยะสั้น'!N61&lt;30,1,IF((MOD('10หลักสูตรระยะสั้น'!N61/30,1))&lt;0.3333,ROUNDDOWN('10หลักสูตรระยะสั้น'!N61/30,0),ROUNDUP('10หลักสูตรระยะสั้น'!N61/30,0))))</f>
        <v>0</v>
      </c>
      <c r="O61" s="60">
        <f>IF('10หลักสูตรระยะสั้น'!O61&lt;15,0,IF('10หลักสูตรระยะสั้น'!O61&lt;30,1,IF((MOD('10หลักสูตรระยะสั้น'!O61/30,1))&lt;0.3333,ROUNDDOWN('10หลักสูตรระยะสั้น'!O61/30,0),ROUNDUP('10หลักสูตรระยะสั้น'!O61/30,0))))</f>
        <v>0</v>
      </c>
      <c r="P61" s="60">
        <f>IF('10หลักสูตรระยะสั้น'!P61&lt;15,0,IF('10หลักสูตรระยะสั้น'!P61&lt;30,1,IF((MOD('10หลักสูตรระยะสั้น'!P61/30,1))&lt;0.3333,ROUNDDOWN('10หลักสูตรระยะสั้น'!P61/30,0),ROUNDUP('10หลักสูตรระยะสั้น'!P61/30,0))))</f>
        <v>0</v>
      </c>
      <c r="Q61" s="60">
        <f>IF('10หลักสูตรระยะสั้น'!Q61&lt;15,0,IF('10หลักสูตรระยะสั้น'!Q61&lt;30,1,IF((MOD('10หลักสูตรระยะสั้น'!Q61/30,1))&lt;0.3333,ROUNDDOWN('10หลักสูตรระยะสั้น'!Q61/30,0),ROUNDUP('10หลักสูตรระยะสั้น'!Q61/30,0))))</f>
        <v>0</v>
      </c>
      <c r="R61" s="60">
        <f>IF('10หลักสูตรระยะสั้น'!R61&lt;15,0,IF('10หลักสูตรระยะสั้น'!R61&lt;30,1,IF((MOD('10หลักสูตรระยะสั้น'!R61/30,1))&lt;0.3333,ROUNDDOWN('10หลักสูตรระยะสั้น'!R61/30,0),ROUNDUP('10หลักสูตรระยะสั้น'!R61/30,0))))</f>
        <v>0</v>
      </c>
      <c r="S61" s="60">
        <f>IF('10หลักสูตรระยะสั้น'!S61&lt;15,0,IF('10หลักสูตรระยะสั้น'!S61&lt;30,1,IF((MOD('10หลักสูตรระยะสั้น'!S61/30,1))&lt;0.3333,ROUNDDOWN('10หลักสูตรระยะสั้น'!S61/30,0),ROUNDUP('10หลักสูตรระยะสั้น'!S61/30,0))))</f>
        <v>0</v>
      </c>
      <c r="T61" s="60">
        <f>IF('10หลักสูตรระยะสั้น'!T61&lt;15,0,IF('10หลักสูตรระยะสั้น'!T61&lt;30,1,IF((MOD('10หลักสูตรระยะสั้น'!T61/30,1))&lt;0.3333,ROUNDDOWN('10หลักสูตรระยะสั้น'!T61/30,0),ROUNDUP('10หลักสูตรระยะสั้น'!T61/30,0))))</f>
        <v>0</v>
      </c>
      <c r="U61" s="60">
        <f>IF('10หลักสูตรระยะสั้น'!U61&lt;15,0,IF('10หลักสูตรระยะสั้น'!U61&lt;30,1,IF((MOD('10หลักสูตรระยะสั้น'!U61/30,1))&lt;0.3333,ROUNDDOWN('10หลักสูตรระยะสั้น'!U61/30,0),ROUNDUP('10หลักสูตรระยะสั้น'!U61/30,0))))</f>
        <v>0</v>
      </c>
      <c r="V61" s="60">
        <f>IF('10หลักสูตรระยะสั้น'!V61&lt;15,0,IF('10หลักสูตรระยะสั้น'!V61&lt;30,1,IF((MOD('10หลักสูตรระยะสั้น'!V61/30,1))&lt;0.3333,ROUNDDOWN('10หลักสูตรระยะสั้น'!V61/30,0),ROUNDUP('10หลักสูตรระยะสั้น'!V61/30,0))))</f>
        <v>0</v>
      </c>
      <c r="W61" s="60">
        <f>IF('10หลักสูตรระยะสั้น'!W61&lt;15,0,IF('10หลักสูตรระยะสั้น'!W61&lt;30,1,IF((MOD('10หลักสูตรระยะสั้น'!W61/30,1))&lt;0.3333,ROUNDDOWN('10หลักสูตรระยะสั้น'!W61/30,0),ROUNDUP('10หลักสูตรระยะสั้น'!W61/30,0))))</f>
        <v>0</v>
      </c>
      <c r="X61" s="60">
        <f>IF('10หลักสูตรระยะสั้น'!X61&lt;15,0,IF('10หลักสูตรระยะสั้น'!X61&lt;30,1,IF((MOD('10หลักสูตรระยะสั้น'!X61/30,1))&lt;0.3333,ROUNDDOWN('10หลักสูตรระยะสั้น'!X61/30,0),ROUNDUP('10หลักสูตรระยะสั้น'!X61/30,0))))</f>
        <v>0</v>
      </c>
      <c r="Y61" s="60">
        <f>IF('10หลักสูตรระยะสั้น'!Y61&lt;15,0,IF('10หลักสูตรระยะสั้น'!Y61&lt;30,1,IF((MOD('10หลักสูตรระยะสั้น'!Y61/30,1))&lt;0.3333,ROUNDDOWN('10หลักสูตรระยะสั้น'!Y61/30,0),ROUNDUP('10หลักสูตรระยะสั้น'!Y61/30,0))))</f>
        <v>0</v>
      </c>
      <c r="Z61" s="60">
        <f>IF('10หลักสูตรระยะสั้น'!Z61&lt;15,0,IF('10หลักสูตรระยะสั้น'!Z61&lt;30,1,IF((MOD('10หลักสูตรระยะสั้น'!Z61/30,1))&lt;0.3333,ROUNDDOWN('10หลักสูตรระยะสั้น'!Z61/30,0),ROUNDUP('10หลักสูตรระยะสั้น'!Z61/30,0))))</f>
        <v>0</v>
      </c>
      <c r="AA61" s="60">
        <f>IF('10หลักสูตรระยะสั้น'!AA61&lt;15,0,IF('10หลักสูตรระยะสั้น'!AA61&lt;30,1,IF((MOD('10หลักสูตรระยะสั้น'!AA61/30,1))&lt;0.3333,ROUNDDOWN('10หลักสูตรระยะสั้น'!AA61/30,0),ROUNDUP('10หลักสูตรระยะสั้น'!AA61/30,0))))</f>
        <v>0</v>
      </c>
      <c r="AB61" s="60">
        <f>IF('10หลักสูตรระยะสั้น'!AB61&lt;15,0,IF('10หลักสูตรระยะสั้น'!AB61&lt;30,1,IF((MOD('10หลักสูตรระยะสั้น'!AB61/30,1))&lt;0.3333,ROUNDDOWN('10หลักสูตรระยะสั้น'!AB61/30,0),ROUNDUP('10หลักสูตรระยะสั้น'!AB61/30,0))))</f>
        <v>0</v>
      </c>
      <c r="AC61" s="60">
        <f>IF('10หลักสูตรระยะสั้น'!AC61&lt;15,0,IF('10หลักสูตรระยะสั้น'!AC61&lt;30,1,IF((MOD('10หลักสูตรระยะสั้น'!AC61/30,1))&lt;0.3333,ROUNDDOWN('10หลักสูตรระยะสั้น'!AC61/30,0),ROUNDUP('10หลักสูตรระยะสั้น'!AC61/30,0))))</f>
        <v>0</v>
      </c>
      <c r="AD61" s="5">
        <f t="shared" si="0"/>
        <v>0</v>
      </c>
      <c r="AE61" s="5">
        <f t="shared" si="1"/>
        <v>0</v>
      </c>
    </row>
    <row r="62" spans="2:31" x14ac:dyDescent="0.55000000000000004">
      <c r="B62" s="5">
        <v>58</v>
      </c>
      <c r="C62" s="5">
        <f>'10หลักสูตรระยะสั้น'!C62</f>
        <v>0</v>
      </c>
      <c r="D62" s="5">
        <f>'10หลักสูตรระยะสั้น'!D62</f>
        <v>0</v>
      </c>
      <c r="E62" s="60">
        <f>IF('10หลักสูตรระยะสั้น'!E62&lt;15,0,IF('10หลักสูตรระยะสั้น'!E62&lt;30,1,IF((MOD('10หลักสูตรระยะสั้น'!E62/30,1))&lt;0.3333,ROUNDDOWN('10หลักสูตรระยะสั้น'!E62/30,0),ROUNDUP('10หลักสูตรระยะสั้น'!E62/30,0))))</f>
        <v>0</v>
      </c>
      <c r="F62" s="60">
        <f>IF('10หลักสูตรระยะสั้น'!F62&lt;15,0,IF('10หลักสูตรระยะสั้น'!F62&lt;30,1,IF((MOD('10หลักสูตรระยะสั้น'!F62/30,1))&lt;0.3333,ROUNDDOWN('10หลักสูตรระยะสั้น'!F62/30,0),ROUNDUP('10หลักสูตรระยะสั้น'!F62/30,0))))</f>
        <v>0</v>
      </c>
      <c r="G62" s="60">
        <f>IF('10หลักสูตรระยะสั้น'!G62&lt;15,0,IF('10หลักสูตรระยะสั้น'!G62&lt;30,1,IF((MOD('10หลักสูตรระยะสั้น'!G62/30,1))&lt;0.3333,ROUNDDOWN('10หลักสูตรระยะสั้น'!G62/30,0),ROUNDUP('10หลักสูตรระยะสั้น'!G62/30,0))))</f>
        <v>0</v>
      </c>
      <c r="H62" s="60">
        <f>IF('10หลักสูตรระยะสั้น'!H62&lt;15,0,IF('10หลักสูตรระยะสั้น'!H62&lt;30,1,IF((MOD('10หลักสูตรระยะสั้น'!H62/30,1))&lt;0.3333,ROUNDDOWN('10หลักสูตรระยะสั้น'!H62/30,0),ROUNDUP('10หลักสูตรระยะสั้น'!H62/30,0))))</f>
        <v>0</v>
      </c>
      <c r="I62" s="60">
        <f>IF('10หลักสูตรระยะสั้น'!I62&lt;15,0,IF('10หลักสูตรระยะสั้น'!I62&lt;30,1,IF((MOD('10หลักสูตรระยะสั้น'!I62/30,1))&lt;0.3333,ROUNDDOWN('10หลักสูตรระยะสั้น'!I62/30,0),ROUNDUP('10หลักสูตรระยะสั้น'!I62/30,0))))</f>
        <v>0</v>
      </c>
      <c r="J62" s="60">
        <f>IF('10หลักสูตรระยะสั้น'!J62&lt;15,0,IF('10หลักสูตรระยะสั้น'!J62&lt;30,1,IF((MOD('10หลักสูตรระยะสั้น'!J62/30,1))&lt;0.3333,ROUNDDOWN('10หลักสูตรระยะสั้น'!J62/30,0),ROUNDUP('10หลักสูตรระยะสั้น'!J62/30,0))))</f>
        <v>0</v>
      </c>
      <c r="K62" s="60">
        <f>IF('10หลักสูตรระยะสั้น'!K62&lt;15,0,IF('10หลักสูตรระยะสั้น'!K62&lt;30,1,IF((MOD('10หลักสูตรระยะสั้น'!K62/30,1))&lt;0.3333,ROUNDDOWN('10หลักสูตรระยะสั้น'!K62/30,0),ROUNDUP('10หลักสูตรระยะสั้น'!K62/30,0))))</f>
        <v>0</v>
      </c>
      <c r="L62" s="60">
        <f>IF('10หลักสูตรระยะสั้น'!L62&lt;15,0,IF('10หลักสูตรระยะสั้น'!L62&lt;30,1,IF((MOD('10หลักสูตรระยะสั้น'!L62/30,1))&lt;0.3333,ROUNDDOWN('10หลักสูตรระยะสั้น'!L62/30,0),ROUNDUP('10หลักสูตรระยะสั้น'!L62/30,0))))</f>
        <v>0</v>
      </c>
      <c r="M62" s="60">
        <f>IF('10หลักสูตรระยะสั้น'!M62&lt;15,0,IF('10หลักสูตรระยะสั้น'!M62&lt;30,1,IF((MOD('10หลักสูตรระยะสั้น'!M62/30,1))&lt;0.3333,ROUNDDOWN('10หลักสูตรระยะสั้น'!M62/30,0),ROUNDUP('10หลักสูตรระยะสั้น'!M62/30,0))))</f>
        <v>0</v>
      </c>
      <c r="N62" s="60">
        <f>IF('10หลักสูตรระยะสั้น'!N62&lt;15,0,IF('10หลักสูตรระยะสั้น'!N62&lt;30,1,IF((MOD('10หลักสูตรระยะสั้น'!N62/30,1))&lt;0.3333,ROUNDDOWN('10หลักสูตรระยะสั้น'!N62/30,0),ROUNDUP('10หลักสูตรระยะสั้น'!N62/30,0))))</f>
        <v>0</v>
      </c>
      <c r="O62" s="60">
        <f>IF('10หลักสูตรระยะสั้น'!O62&lt;15,0,IF('10หลักสูตรระยะสั้น'!O62&lt;30,1,IF((MOD('10หลักสูตรระยะสั้น'!O62/30,1))&lt;0.3333,ROUNDDOWN('10หลักสูตรระยะสั้น'!O62/30,0),ROUNDUP('10หลักสูตรระยะสั้น'!O62/30,0))))</f>
        <v>0</v>
      </c>
      <c r="P62" s="60">
        <f>IF('10หลักสูตรระยะสั้น'!P62&lt;15,0,IF('10หลักสูตรระยะสั้น'!P62&lt;30,1,IF((MOD('10หลักสูตรระยะสั้น'!P62/30,1))&lt;0.3333,ROUNDDOWN('10หลักสูตรระยะสั้น'!P62/30,0),ROUNDUP('10หลักสูตรระยะสั้น'!P62/30,0))))</f>
        <v>0</v>
      </c>
      <c r="Q62" s="60">
        <f>IF('10หลักสูตรระยะสั้น'!Q62&lt;15,0,IF('10หลักสูตรระยะสั้น'!Q62&lt;30,1,IF((MOD('10หลักสูตรระยะสั้น'!Q62/30,1))&lt;0.3333,ROUNDDOWN('10หลักสูตรระยะสั้น'!Q62/30,0),ROUNDUP('10หลักสูตรระยะสั้น'!Q62/30,0))))</f>
        <v>0</v>
      </c>
      <c r="R62" s="60">
        <f>IF('10หลักสูตรระยะสั้น'!R62&lt;15,0,IF('10หลักสูตรระยะสั้น'!R62&lt;30,1,IF((MOD('10หลักสูตรระยะสั้น'!R62/30,1))&lt;0.3333,ROUNDDOWN('10หลักสูตรระยะสั้น'!R62/30,0),ROUNDUP('10หลักสูตรระยะสั้น'!R62/30,0))))</f>
        <v>0</v>
      </c>
      <c r="S62" s="60">
        <f>IF('10หลักสูตรระยะสั้น'!S62&lt;15,0,IF('10หลักสูตรระยะสั้น'!S62&lt;30,1,IF((MOD('10หลักสูตรระยะสั้น'!S62/30,1))&lt;0.3333,ROUNDDOWN('10หลักสูตรระยะสั้น'!S62/30,0),ROUNDUP('10หลักสูตรระยะสั้น'!S62/30,0))))</f>
        <v>0</v>
      </c>
      <c r="T62" s="60">
        <f>IF('10หลักสูตรระยะสั้น'!T62&lt;15,0,IF('10หลักสูตรระยะสั้น'!T62&lt;30,1,IF((MOD('10หลักสูตรระยะสั้น'!T62/30,1))&lt;0.3333,ROUNDDOWN('10หลักสูตรระยะสั้น'!T62/30,0),ROUNDUP('10หลักสูตรระยะสั้น'!T62/30,0))))</f>
        <v>0</v>
      </c>
      <c r="U62" s="60">
        <f>IF('10หลักสูตรระยะสั้น'!U62&lt;15,0,IF('10หลักสูตรระยะสั้น'!U62&lt;30,1,IF((MOD('10หลักสูตรระยะสั้น'!U62/30,1))&lt;0.3333,ROUNDDOWN('10หลักสูตรระยะสั้น'!U62/30,0),ROUNDUP('10หลักสูตรระยะสั้น'!U62/30,0))))</f>
        <v>0</v>
      </c>
      <c r="V62" s="60">
        <f>IF('10หลักสูตรระยะสั้น'!V62&lt;15,0,IF('10หลักสูตรระยะสั้น'!V62&lt;30,1,IF((MOD('10หลักสูตรระยะสั้น'!V62/30,1))&lt;0.3333,ROUNDDOWN('10หลักสูตรระยะสั้น'!V62/30,0),ROUNDUP('10หลักสูตรระยะสั้น'!V62/30,0))))</f>
        <v>0</v>
      </c>
      <c r="W62" s="60">
        <f>IF('10หลักสูตรระยะสั้น'!W62&lt;15,0,IF('10หลักสูตรระยะสั้น'!W62&lt;30,1,IF((MOD('10หลักสูตรระยะสั้น'!W62/30,1))&lt;0.3333,ROUNDDOWN('10หลักสูตรระยะสั้น'!W62/30,0),ROUNDUP('10หลักสูตรระยะสั้น'!W62/30,0))))</f>
        <v>0</v>
      </c>
      <c r="X62" s="60">
        <f>IF('10หลักสูตรระยะสั้น'!X62&lt;15,0,IF('10หลักสูตรระยะสั้น'!X62&lt;30,1,IF((MOD('10หลักสูตรระยะสั้น'!X62/30,1))&lt;0.3333,ROUNDDOWN('10หลักสูตรระยะสั้น'!X62/30,0),ROUNDUP('10หลักสูตรระยะสั้น'!X62/30,0))))</f>
        <v>0</v>
      </c>
      <c r="Y62" s="60">
        <f>IF('10หลักสูตรระยะสั้น'!Y62&lt;15,0,IF('10หลักสูตรระยะสั้น'!Y62&lt;30,1,IF((MOD('10หลักสูตรระยะสั้น'!Y62/30,1))&lt;0.3333,ROUNDDOWN('10หลักสูตรระยะสั้น'!Y62/30,0),ROUNDUP('10หลักสูตรระยะสั้น'!Y62/30,0))))</f>
        <v>0</v>
      </c>
      <c r="Z62" s="60">
        <f>IF('10หลักสูตรระยะสั้น'!Z62&lt;15,0,IF('10หลักสูตรระยะสั้น'!Z62&lt;30,1,IF((MOD('10หลักสูตรระยะสั้น'!Z62/30,1))&lt;0.3333,ROUNDDOWN('10หลักสูตรระยะสั้น'!Z62/30,0),ROUNDUP('10หลักสูตรระยะสั้น'!Z62/30,0))))</f>
        <v>0</v>
      </c>
      <c r="AA62" s="60">
        <f>IF('10หลักสูตรระยะสั้น'!AA62&lt;15,0,IF('10หลักสูตรระยะสั้น'!AA62&lt;30,1,IF((MOD('10หลักสูตรระยะสั้น'!AA62/30,1))&lt;0.3333,ROUNDDOWN('10หลักสูตรระยะสั้น'!AA62/30,0),ROUNDUP('10หลักสูตรระยะสั้น'!AA62/30,0))))</f>
        <v>0</v>
      </c>
      <c r="AB62" s="60">
        <f>IF('10หลักสูตรระยะสั้น'!AB62&lt;15,0,IF('10หลักสูตรระยะสั้น'!AB62&lt;30,1,IF((MOD('10หลักสูตรระยะสั้น'!AB62/30,1))&lt;0.3333,ROUNDDOWN('10หลักสูตรระยะสั้น'!AB62/30,0),ROUNDUP('10หลักสูตรระยะสั้น'!AB62/30,0))))</f>
        <v>0</v>
      </c>
      <c r="AC62" s="60">
        <f>IF('10หลักสูตรระยะสั้น'!AC62&lt;15,0,IF('10หลักสูตรระยะสั้น'!AC62&lt;30,1,IF((MOD('10หลักสูตรระยะสั้น'!AC62/30,1))&lt;0.3333,ROUNDDOWN('10หลักสูตรระยะสั้น'!AC62/30,0),ROUNDUP('10หลักสูตรระยะสั้น'!AC62/30,0))))</f>
        <v>0</v>
      </c>
      <c r="AD62" s="5">
        <f t="shared" si="0"/>
        <v>0</v>
      </c>
      <c r="AE62" s="5">
        <f t="shared" si="1"/>
        <v>0</v>
      </c>
    </row>
    <row r="63" spans="2:31" x14ac:dyDescent="0.55000000000000004">
      <c r="B63" s="5">
        <v>59</v>
      </c>
      <c r="C63" s="5">
        <f>'10หลักสูตรระยะสั้น'!C63</f>
        <v>0</v>
      </c>
      <c r="D63" s="5">
        <f>'10หลักสูตรระยะสั้น'!D63</f>
        <v>0</v>
      </c>
      <c r="E63" s="60">
        <f>IF('10หลักสูตรระยะสั้น'!E63&lt;15,0,IF('10หลักสูตรระยะสั้น'!E63&lt;30,1,IF((MOD('10หลักสูตรระยะสั้น'!E63/30,1))&lt;0.3333,ROUNDDOWN('10หลักสูตรระยะสั้น'!E63/30,0),ROUNDUP('10หลักสูตรระยะสั้น'!E63/30,0))))</f>
        <v>0</v>
      </c>
      <c r="F63" s="60">
        <f>IF('10หลักสูตรระยะสั้น'!F63&lt;15,0,IF('10หลักสูตรระยะสั้น'!F63&lt;30,1,IF((MOD('10หลักสูตรระยะสั้น'!F63/30,1))&lt;0.3333,ROUNDDOWN('10หลักสูตรระยะสั้น'!F63/30,0),ROUNDUP('10หลักสูตรระยะสั้น'!F63/30,0))))</f>
        <v>0</v>
      </c>
      <c r="G63" s="60">
        <f>IF('10หลักสูตรระยะสั้น'!G63&lt;15,0,IF('10หลักสูตรระยะสั้น'!G63&lt;30,1,IF((MOD('10หลักสูตรระยะสั้น'!G63/30,1))&lt;0.3333,ROUNDDOWN('10หลักสูตรระยะสั้น'!G63/30,0),ROUNDUP('10หลักสูตรระยะสั้น'!G63/30,0))))</f>
        <v>0</v>
      </c>
      <c r="H63" s="60">
        <f>IF('10หลักสูตรระยะสั้น'!H63&lt;15,0,IF('10หลักสูตรระยะสั้น'!H63&lt;30,1,IF((MOD('10หลักสูตรระยะสั้น'!H63/30,1))&lt;0.3333,ROUNDDOWN('10หลักสูตรระยะสั้น'!H63/30,0),ROUNDUP('10หลักสูตรระยะสั้น'!H63/30,0))))</f>
        <v>0</v>
      </c>
      <c r="I63" s="60">
        <f>IF('10หลักสูตรระยะสั้น'!I63&lt;15,0,IF('10หลักสูตรระยะสั้น'!I63&lt;30,1,IF((MOD('10หลักสูตรระยะสั้น'!I63/30,1))&lt;0.3333,ROUNDDOWN('10หลักสูตรระยะสั้น'!I63/30,0),ROUNDUP('10หลักสูตรระยะสั้น'!I63/30,0))))</f>
        <v>0</v>
      </c>
      <c r="J63" s="60">
        <f>IF('10หลักสูตรระยะสั้น'!J63&lt;15,0,IF('10หลักสูตรระยะสั้น'!J63&lt;30,1,IF((MOD('10หลักสูตรระยะสั้น'!J63/30,1))&lt;0.3333,ROUNDDOWN('10หลักสูตรระยะสั้น'!J63/30,0),ROUNDUP('10หลักสูตรระยะสั้น'!J63/30,0))))</f>
        <v>0</v>
      </c>
      <c r="K63" s="60">
        <f>IF('10หลักสูตรระยะสั้น'!K63&lt;15,0,IF('10หลักสูตรระยะสั้น'!K63&lt;30,1,IF((MOD('10หลักสูตรระยะสั้น'!K63/30,1))&lt;0.3333,ROUNDDOWN('10หลักสูตรระยะสั้น'!K63/30,0),ROUNDUP('10หลักสูตรระยะสั้น'!K63/30,0))))</f>
        <v>0</v>
      </c>
      <c r="L63" s="60">
        <f>IF('10หลักสูตรระยะสั้น'!L63&lt;15,0,IF('10หลักสูตรระยะสั้น'!L63&lt;30,1,IF((MOD('10หลักสูตรระยะสั้น'!L63/30,1))&lt;0.3333,ROUNDDOWN('10หลักสูตรระยะสั้น'!L63/30,0),ROUNDUP('10หลักสูตรระยะสั้น'!L63/30,0))))</f>
        <v>0</v>
      </c>
      <c r="M63" s="60">
        <f>IF('10หลักสูตรระยะสั้น'!M63&lt;15,0,IF('10หลักสูตรระยะสั้น'!M63&lt;30,1,IF((MOD('10หลักสูตรระยะสั้น'!M63/30,1))&lt;0.3333,ROUNDDOWN('10หลักสูตรระยะสั้น'!M63/30,0),ROUNDUP('10หลักสูตรระยะสั้น'!M63/30,0))))</f>
        <v>0</v>
      </c>
      <c r="N63" s="60">
        <f>IF('10หลักสูตรระยะสั้น'!N63&lt;15,0,IF('10หลักสูตรระยะสั้น'!N63&lt;30,1,IF((MOD('10หลักสูตรระยะสั้น'!N63/30,1))&lt;0.3333,ROUNDDOWN('10หลักสูตรระยะสั้น'!N63/30,0),ROUNDUP('10หลักสูตรระยะสั้น'!N63/30,0))))</f>
        <v>0</v>
      </c>
      <c r="O63" s="60">
        <f>IF('10หลักสูตรระยะสั้น'!O63&lt;15,0,IF('10หลักสูตรระยะสั้น'!O63&lt;30,1,IF((MOD('10หลักสูตรระยะสั้น'!O63/30,1))&lt;0.3333,ROUNDDOWN('10หลักสูตรระยะสั้น'!O63/30,0),ROUNDUP('10หลักสูตรระยะสั้น'!O63/30,0))))</f>
        <v>0</v>
      </c>
      <c r="P63" s="60">
        <f>IF('10หลักสูตรระยะสั้น'!P63&lt;15,0,IF('10หลักสูตรระยะสั้น'!P63&lt;30,1,IF((MOD('10หลักสูตรระยะสั้น'!P63/30,1))&lt;0.3333,ROUNDDOWN('10หลักสูตรระยะสั้น'!P63/30,0),ROUNDUP('10หลักสูตรระยะสั้น'!P63/30,0))))</f>
        <v>0</v>
      </c>
      <c r="Q63" s="60">
        <f>IF('10หลักสูตรระยะสั้น'!Q63&lt;15,0,IF('10หลักสูตรระยะสั้น'!Q63&lt;30,1,IF((MOD('10หลักสูตรระยะสั้น'!Q63/30,1))&lt;0.3333,ROUNDDOWN('10หลักสูตรระยะสั้น'!Q63/30,0),ROUNDUP('10หลักสูตรระยะสั้น'!Q63/30,0))))</f>
        <v>0</v>
      </c>
      <c r="R63" s="60">
        <f>IF('10หลักสูตรระยะสั้น'!R63&lt;15,0,IF('10หลักสูตรระยะสั้น'!R63&lt;30,1,IF((MOD('10หลักสูตรระยะสั้น'!R63/30,1))&lt;0.3333,ROUNDDOWN('10หลักสูตรระยะสั้น'!R63/30,0),ROUNDUP('10หลักสูตรระยะสั้น'!R63/30,0))))</f>
        <v>0</v>
      </c>
      <c r="S63" s="60">
        <f>IF('10หลักสูตรระยะสั้น'!S63&lt;15,0,IF('10หลักสูตรระยะสั้น'!S63&lt;30,1,IF((MOD('10หลักสูตรระยะสั้น'!S63/30,1))&lt;0.3333,ROUNDDOWN('10หลักสูตรระยะสั้น'!S63/30,0),ROUNDUP('10หลักสูตรระยะสั้น'!S63/30,0))))</f>
        <v>0</v>
      </c>
      <c r="T63" s="60">
        <f>IF('10หลักสูตรระยะสั้น'!T63&lt;15,0,IF('10หลักสูตรระยะสั้น'!T63&lt;30,1,IF((MOD('10หลักสูตรระยะสั้น'!T63/30,1))&lt;0.3333,ROUNDDOWN('10หลักสูตรระยะสั้น'!T63/30,0),ROUNDUP('10หลักสูตรระยะสั้น'!T63/30,0))))</f>
        <v>0</v>
      </c>
      <c r="U63" s="60">
        <f>IF('10หลักสูตรระยะสั้น'!U63&lt;15,0,IF('10หลักสูตรระยะสั้น'!U63&lt;30,1,IF((MOD('10หลักสูตรระยะสั้น'!U63/30,1))&lt;0.3333,ROUNDDOWN('10หลักสูตรระยะสั้น'!U63/30,0),ROUNDUP('10หลักสูตรระยะสั้น'!U63/30,0))))</f>
        <v>0</v>
      </c>
      <c r="V63" s="60">
        <f>IF('10หลักสูตรระยะสั้น'!V63&lt;15,0,IF('10หลักสูตรระยะสั้น'!V63&lt;30,1,IF((MOD('10หลักสูตรระยะสั้น'!V63/30,1))&lt;0.3333,ROUNDDOWN('10หลักสูตรระยะสั้น'!V63/30,0),ROUNDUP('10หลักสูตรระยะสั้น'!V63/30,0))))</f>
        <v>0</v>
      </c>
      <c r="W63" s="60">
        <f>IF('10หลักสูตรระยะสั้น'!W63&lt;15,0,IF('10หลักสูตรระยะสั้น'!W63&lt;30,1,IF((MOD('10หลักสูตรระยะสั้น'!W63/30,1))&lt;0.3333,ROUNDDOWN('10หลักสูตรระยะสั้น'!W63/30,0),ROUNDUP('10หลักสูตรระยะสั้น'!W63/30,0))))</f>
        <v>0</v>
      </c>
      <c r="X63" s="60">
        <f>IF('10หลักสูตรระยะสั้น'!X63&lt;15,0,IF('10หลักสูตรระยะสั้น'!X63&lt;30,1,IF((MOD('10หลักสูตรระยะสั้น'!X63/30,1))&lt;0.3333,ROUNDDOWN('10หลักสูตรระยะสั้น'!X63/30,0),ROUNDUP('10หลักสูตรระยะสั้น'!X63/30,0))))</f>
        <v>0</v>
      </c>
      <c r="Y63" s="60">
        <f>IF('10หลักสูตรระยะสั้น'!Y63&lt;15,0,IF('10หลักสูตรระยะสั้น'!Y63&lt;30,1,IF((MOD('10หลักสูตรระยะสั้น'!Y63/30,1))&lt;0.3333,ROUNDDOWN('10หลักสูตรระยะสั้น'!Y63/30,0),ROUNDUP('10หลักสูตรระยะสั้น'!Y63/30,0))))</f>
        <v>0</v>
      </c>
      <c r="Z63" s="60">
        <f>IF('10หลักสูตรระยะสั้น'!Z63&lt;15,0,IF('10หลักสูตรระยะสั้น'!Z63&lt;30,1,IF((MOD('10หลักสูตรระยะสั้น'!Z63/30,1))&lt;0.3333,ROUNDDOWN('10หลักสูตรระยะสั้น'!Z63/30,0),ROUNDUP('10หลักสูตรระยะสั้น'!Z63/30,0))))</f>
        <v>0</v>
      </c>
      <c r="AA63" s="60">
        <f>IF('10หลักสูตรระยะสั้น'!AA63&lt;15,0,IF('10หลักสูตรระยะสั้น'!AA63&lt;30,1,IF((MOD('10หลักสูตรระยะสั้น'!AA63/30,1))&lt;0.3333,ROUNDDOWN('10หลักสูตรระยะสั้น'!AA63/30,0),ROUNDUP('10หลักสูตรระยะสั้น'!AA63/30,0))))</f>
        <v>0</v>
      </c>
      <c r="AB63" s="60">
        <f>IF('10หลักสูตรระยะสั้น'!AB63&lt;15,0,IF('10หลักสูตรระยะสั้น'!AB63&lt;30,1,IF((MOD('10หลักสูตรระยะสั้น'!AB63/30,1))&lt;0.3333,ROUNDDOWN('10หลักสูตรระยะสั้น'!AB63/30,0),ROUNDUP('10หลักสูตรระยะสั้น'!AB63/30,0))))</f>
        <v>0</v>
      </c>
      <c r="AC63" s="60">
        <f>IF('10หลักสูตรระยะสั้น'!AC63&lt;15,0,IF('10หลักสูตรระยะสั้น'!AC63&lt;30,1,IF((MOD('10หลักสูตรระยะสั้น'!AC63/30,1))&lt;0.3333,ROUNDDOWN('10หลักสูตรระยะสั้น'!AC63/30,0),ROUNDUP('10หลักสูตรระยะสั้น'!AC63/30,0))))</f>
        <v>0</v>
      </c>
      <c r="AD63" s="5">
        <f t="shared" si="0"/>
        <v>0</v>
      </c>
      <c r="AE63" s="5">
        <f t="shared" si="1"/>
        <v>0</v>
      </c>
    </row>
    <row r="64" spans="2:31" x14ac:dyDescent="0.55000000000000004">
      <c r="B64" s="5">
        <v>60</v>
      </c>
      <c r="C64" s="5">
        <f>'10หลักสูตรระยะสั้น'!C64</f>
        <v>0</v>
      </c>
      <c r="D64" s="5">
        <f>'10หลักสูตรระยะสั้น'!D64</f>
        <v>0</v>
      </c>
      <c r="E64" s="60">
        <f>IF('10หลักสูตรระยะสั้น'!E64&lt;15,0,IF('10หลักสูตรระยะสั้น'!E64&lt;30,1,IF((MOD('10หลักสูตรระยะสั้น'!E64/30,1))&lt;0.3333,ROUNDDOWN('10หลักสูตรระยะสั้น'!E64/30,0),ROUNDUP('10หลักสูตรระยะสั้น'!E64/30,0))))</f>
        <v>0</v>
      </c>
      <c r="F64" s="60">
        <f>IF('10หลักสูตรระยะสั้น'!F64&lt;15,0,IF('10หลักสูตรระยะสั้น'!F64&lt;30,1,IF((MOD('10หลักสูตรระยะสั้น'!F64/30,1))&lt;0.3333,ROUNDDOWN('10หลักสูตรระยะสั้น'!F64/30,0),ROUNDUP('10หลักสูตรระยะสั้น'!F64/30,0))))</f>
        <v>0</v>
      </c>
      <c r="G64" s="60">
        <f>IF('10หลักสูตรระยะสั้น'!G64&lt;15,0,IF('10หลักสูตรระยะสั้น'!G64&lt;30,1,IF((MOD('10หลักสูตรระยะสั้น'!G64/30,1))&lt;0.3333,ROUNDDOWN('10หลักสูตรระยะสั้น'!G64/30,0),ROUNDUP('10หลักสูตรระยะสั้น'!G64/30,0))))</f>
        <v>0</v>
      </c>
      <c r="H64" s="60">
        <f>IF('10หลักสูตรระยะสั้น'!H64&lt;15,0,IF('10หลักสูตรระยะสั้น'!H64&lt;30,1,IF((MOD('10หลักสูตรระยะสั้น'!H64/30,1))&lt;0.3333,ROUNDDOWN('10หลักสูตรระยะสั้น'!H64/30,0),ROUNDUP('10หลักสูตรระยะสั้น'!H64/30,0))))</f>
        <v>0</v>
      </c>
      <c r="I64" s="60">
        <f>IF('10หลักสูตรระยะสั้น'!I64&lt;15,0,IF('10หลักสูตรระยะสั้น'!I64&lt;30,1,IF((MOD('10หลักสูตรระยะสั้น'!I64/30,1))&lt;0.3333,ROUNDDOWN('10หลักสูตรระยะสั้น'!I64/30,0),ROUNDUP('10หลักสูตรระยะสั้น'!I64/30,0))))</f>
        <v>0</v>
      </c>
      <c r="J64" s="60">
        <f>IF('10หลักสูตรระยะสั้น'!J64&lt;15,0,IF('10หลักสูตรระยะสั้น'!J64&lt;30,1,IF((MOD('10หลักสูตรระยะสั้น'!J64/30,1))&lt;0.3333,ROUNDDOWN('10หลักสูตรระยะสั้น'!J64/30,0),ROUNDUP('10หลักสูตรระยะสั้น'!J64/30,0))))</f>
        <v>0</v>
      </c>
      <c r="K64" s="60">
        <f>IF('10หลักสูตรระยะสั้น'!K64&lt;15,0,IF('10หลักสูตรระยะสั้น'!K64&lt;30,1,IF((MOD('10หลักสูตรระยะสั้น'!K64/30,1))&lt;0.3333,ROUNDDOWN('10หลักสูตรระยะสั้น'!K64/30,0),ROUNDUP('10หลักสูตรระยะสั้น'!K64/30,0))))</f>
        <v>0</v>
      </c>
      <c r="L64" s="60">
        <f>IF('10หลักสูตรระยะสั้น'!L64&lt;15,0,IF('10หลักสูตรระยะสั้น'!L64&lt;30,1,IF((MOD('10หลักสูตรระยะสั้น'!L64/30,1))&lt;0.3333,ROUNDDOWN('10หลักสูตรระยะสั้น'!L64/30,0),ROUNDUP('10หลักสูตรระยะสั้น'!L64/30,0))))</f>
        <v>0</v>
      </c>
      <c r="M64" s="60">
        <f>IF('10หลักสูตรระยะสั้น'!M64&lt;15,0,IF('10หลักสูตรระยะสั้น'!M64&lt;30,1,IF((MOD('10หลักสูตรระยะสั้น'!M64/30,1))&lt;0.3333,ROUNDDOWN('10หลักสูตรระยะสั้น'!M64/30,0),ROUNDUP('10หลักสูตรระยะสั้น'!M64/30,0))))</f>
        <v>0</v>
      </c>
      <c r="N64" s="60">
        <f>IF('10หลักสูตรระยะสั้น'!N64&lt;15,0,IF('10หลักสูตรระยะสั้น'!N64&lt;30,1,IF((MOD('10หลักสูตรระยะสั้น'!N64/30,1))&lt;0.3333,ROUNDDOWN('10หลักสูตรระยะสั้น'!N64/30,0),ROUNDUP('10หลักสูตรระยะสั้น'!N64/30,0))))</f>
        <v>0</v>
      </c>
      <c r="O64" s="60">
        <f>IF('10หลักสูตรระยะสั้น'!O64&lt;15,0,IF('10หลักสูตรระยะสั้น'!O64&lt;30,1,IF((MOD('10หลักสูตรระยะสั้น'!O64/30,1))&lt;0.3333,ROUNDDOWN('10หลักสูตรระยะสั้น'!O64/30,0),ROUNDUP('10หลักสูตรระยะสั้น'!O64/30,0))))</f>
        <v>0</v>
      </c>
      <c r="P64" s="60">
        <f>IF('10หลักสูตรระยะสั้น'!P64&lt;15,0,IF('10หลักสูตรระยะสั้น'!P64&lt;30,1,IF((MOD('10หลักสูตรระยะสั้น'!P64/30,1))&lt;0.3333,ROUNDDOWN('10หลักสูตรระยะสั้น'!P64/30,0),ROUNDUP('10หลักสูตรระยะสั้น'!P64/30,0))))</f>
        <v>0</v>
      </c>
      <c r="Q64" s="60">
        <f>IF('10หลักสูตรระยะสั้น'!Q64&lt;15,0,IF('10หลักสูตรระยะสั้น'!Q64&lt;30,1,IF((MOD('10หลักสูตรระยะสั้น'!Q64/30,1))&lt;0.3333,ROUNDDOWN('10หลักสูตรระยะสั้น'!Q64/30,0),ROUNDUP('10หลักสูตรระยะสั้น'!Q64/30,0))))</f>
        <v>0</v>
      </c>
      <c r="R64" s="60">
        <f>IF('10หลักสูตรระยะสั้น'!R64&lt;15,0,IF('10หลักสูตรระยะสั้น'!R64&lt;30,1,IF((MOD('10หลักสูตรระยะสั้น'!R64/30,1))&lt;0.3333,ROUNDDOWN('10หลักสูตรระยะสั้น'!R64/30,0),ROUNDUP('10หลักสูตรระยะสั้น'!R64/30,0))))</f>
        <v>0</v>
      </c>
      <c r="S64" s="60">
        <f>IF('10หลักสูตรระยะสั้น'!S64&lt;15,0,IF('10หลักสูตรระยะสั้น'!S64&lt;30,1,IF((MOD('10หลักสูตรระยะสั้น'!S64/30,1))&lt;0.3333,ROUNDDOWN('10หลักสูตรระยะสั้น'!S64/30,0),ROUNDUP('10หลักสูตรระยะสั้น'!S64/30,0))))</f>
        <v>0</v>
      </c>
      <c r="T64" s="60">
        <f>IF('10หลักสูตรระยะสั้น'!T64&lt;15,0,IF('10หลักสูตรระยะสั้น'!T64&lt;30,1,IF((MOD('10หลักสูตรระยะสั้น'!T64/30,1))&lt;0.3333,ROUNDDOWN('10หลักสูตรระยะสั้น'!T64/30,0),ROUNDUP('10หลักสูตรระยะสั้น'!T64/30,0))))</f>
        <v>0</v>
      </c>
      <c r="U64" s="60">
        <f>IF('10หลักสูตรระยะสั้น'!U64&lt;15,0,IF('10หลักสูตรระยะสั้น'!U64&lt;30,1,IF((MOD('10หลักสูตรระยะสั้น'!U64/30,1))&lt;0.3333,ROUNDDOWN('10หลักสูตรระยะสั้น'!U64/30,0),ROUNDUP('10หลักสูตรระยะสั้น'!U64/30,0))))</f>
        <v>0</v>
      </c>
      <c r="V64" s="60">
        <f>IF('10หลักสูตรระยะสั้น'!V64&lt;15,0,IF('10หลักสูตรระยะสั้น'!V64&lt;30,1,IF((MOD('10หลักสูตรระยะสั้น'!V64/30,1))&lt;0.3333,ROUNDDOWN('10หลักสูตรระยะสั้น'!V64/30,0),ROUNDUP('10หลักสูตรระยะสั้น'!V64/30,0))))</f>
        <v>0</v>
      </c>
      <c r="W64" s="60">
        <f>IF('10หลักสูตรระยะสั้น'!W64&lt;15,0,IF('10หลักสูตรระยะสั้น'!W64&lt;30,1,IF((MOD('10หลักสูตรระยะสั้น'!W64/30,1))&lt;0.3333,ROUNDDOWN('10หลักสูตรระยะสั้น'!W64/30,0),ROUNDUP('10หลักสูตรระยะสั้น'!W64/30,0))))</f>
        <v>0</v>
      </c>
      <c r="X64" s="60">
        <f>IF('10หลักสูตรระยะสั้น'!X64&lt;15,0,IF('10หลักสูตรระยะสั้น'!X64&lt;30,1,IF((MOD('10หลักสูตรระยะสั้น'!X64/30,1))&lt;0.3333,ROUNDDOWN('10หลักสูตรระยะสั้น'!X64/30,0),ROUNDUP('10หลักสูตรระยะสั้น'!X64/30,0))))</f>
        <v>0</v>
      </c>
      <c r="Y64" s="60">
        <f>IF('10หลักสูตรระยะสั้น'!Y64&lt;15,0,IF('10หลักสูตรระยะสั้น'!Y64&lt;30,1,IF((MOD('10หลักสูตรระยะสั้น'!Y64/30,1))&lt;0.3333,ROUNDDOWN('10หลักสูตรระยะสั้น'!Y64/30,0),ROUNDUP('10หลักสูตรระยะสั้น'!Y64/30,0))))</f>
        <v>0</v>
      </c>
      <c r="Z64" s="60">
        <f>IF('10หลักสูตรระยะสั้น'!Z64&lt;15,0,IF('10หลักสูตรระยะสั้น'!Z64&lt;30,1,IF((MOD('10หลักสูตรระยะสั้น'!Z64/30,1))&lt;0.3333,ROUNDDOWN('10หลักสูตรระยะสั้น'!Z64/30,0),ROUNDUP('10หลักสูตรระยะสั้น'!Z64/30,0))))</f>
        <v>0</v>
      </c>
      <c r="AA64" s="60">
        <f>IF('10หลักสูตรระยะสั้น'!AA64&lt;15,0,IF('10หลักสูตรระยะสั้น'!AA64&lt;30,1,IF((MOD('10หลักสูตรระยะสั้น'!AA64/30,1))&lt;0.3333,ROUNDDOWN('10หลักสูตรระยะสั้น'!AA64/30,0),ROUNDUP('10หลักสูตรระยะสั้น'!AA64/30,0))))</f>
        <v>0</v>
      </c>
      <c r="AB64" s="60">
        <f>IF('10หลักสูตรระยะสั้น'!AB64&lt;15,0,IF('10หลักสูตรระยะสั้น'!AB64&lt;30,1,IF((MOD('10หลักสูตรระยะสั้น'!AB64/30,1))&lt;0.3333,ROUNDDOWN('10หลักสูตรระยะสั้น'!AB64/30,0),ROUNDUP('10หลักสูตรระยะสั้น'!AB64/30,0))))</f>
        <v>0</v>
      </c>
      <c r="AC64" s="60">
        <f>IF('10หลักสูตรระยะสั้น'!AC64&lt;15,0,IF('10หลักสูตรระยะสั้น'!AC64&lt;30,1,IF((MOD('10หลักสูตรระยะสั้น'!AC64/30,1))&lt;0.3333,ROUNDDOWN('10หลักสูตรระยะสั้น'!AC64/30,0),ROUNDUP('10หลักสูตรระยะสั้น'!AC64/30,0))))</f>
        <v>0</v>
      </c>
      <c r="AD64" s="5">
        <f t="shared" si="0"/>
        <v>0</v>
      </c>
      <c r="AE64" s="5">
        <f t="shared" si="1"/>
        <v>0</v>
      </c>
    </row>
    <row r="65" spans="2:31" x14ac:dyDescent="0.55000000000000004">
      <c r="B65" s="5">
        <v>61</v>
      </c>
      <c r="C65" s="5">
        <f>'10หลักสูตรระยะสั้น'!C65</f>
        <v>0</v>
      </c>
      <c r="D65" s="5">
        <f>'10หลักสูตรระยะสั้น'!D65</f>
        <v>0</v>
      </c>
      <c r="E65" s="60">
        <f>IF('10หลักสูตรระยะสั้น'!E65&lt;15,0,IF('10หลักสูตรระยะสั้น'!E65&lt;30,1,IF((MOD('10หลักสูตรระยะสั้น'!E65/30,1))&lt;0.3333,ROUNDDOWN('10หลักสูตรระยะสั้น'!E65/30,0),ROUNDUP('10หลักสูตรระยะสั้น'!E65/30,0))))</f>
        <v>0</v>
      </c>
      <c r="F65" s="60">
        <f>IF('10หลักสูตรระยะสั้น'!F65&lt;15,0,IF('10หลักสูตรระยะสั้น'!F65&lt;30,1,IF((MOD('10หลักสูตรระยะสั้น'!F65/30,1))&lt;0.3333,ROUNDDOWN('10หลักสูตรระยะสั้น'!F65/30,0),ROUNDUP('10หลักสูตรระยะสั้น'!F65/30,0))))</f>
        <v>0</v>
      </c>
      <c r="G65" s="60">
        <f>IF('10หลักสูตรระยะสั้น'!G65&lt;15,0,IF('10หลักสูตรระยะสั้น'!G65&lt;30,1,IF((MOD('10หลักสูตรระยะสั้น'!G65/30,1))&lt;0.3333,ROUNDDOWN('10หลักสูตรระยะสั้น'!G65/30,0),ROUNDUP('10หลักสูตรระยะสั้น'!G65/30,0))))</f>
        <v>0</v>
      </c>
      <c r="H65" s="60">
        <f>IF('10หลักสูตรระยะสั้น'!H65&lt;15,0,IF('10หลักสูตรระยะสั้น'!H65&lt;30,1,IF((MOD('10หลักสูตรระยะสั้น'!H65/30,1))&lt;0.3333,ROUNDDOWN('10หลักสูตรระยะสั้น'!H65/30,0),ROUNDUP('10หลักสูตรระยะสั้น'!H65/30,0))))</f>
        <v>0</v>
      </c>
      <c r="I65" s="60">
        <f>IF('10หลักสูตรระยะสั้น'!I65&lt;15,0,IF('10หลักสูตรระยะสั้น'!I65&lt;30,1,IF((MOD('10หลักสูตรระยะสั้น'!I65/30,1))&lt;0.3333,ROUNDDOWN('10หลักสูตรระยะสั้น'!I65/30,0),ROUNDUP('10หลักสูตรระยะสั้น'!I65/30,0))))</f>
        <v>0</v>
      </c>
      <c r="J65" s="60">
        <f>IF('10หลักสูตรระยะสั้น'!J65&lt;15,0,IF('10หลักสูตรระยะสั้น'!J65&lt;30,1,IF((MOD('10หลักสูตรระยะสั้น'!J65/30,1))&lt;0.3333,ROUNDDOWN('10หลักสูตรระยะสั้น'!J65/30,0),ROUNDUP('10หลักสูตรระยะสั้น'!J65/30,0))))</f>
        <v>0</v>
      </c>
      <c r="K65" s="60">
        <f>IF('10หลักสูตรระยะสั้น'!K65&lt;15,0,IF('10หลักสูตรระยะสั้น'!K65&lt;30,1,IF((MOD('10หลักสูตรระยะสั้น'!K65/30,1))&lt;0.3333,ROUNDDOWN('10หลักสูตรระยะสั้น'!K65/30,0),ROUNDUP('10หลักสูตรระยะสั้น'!K65/30,0))))</f>
        <v>0</v>
      </c>
      <c r="L65" s="60">
        <f>IF('10หลักสูตรระยะสั้น'!L65&lt;15,0,IF('10หลักสูตรระยะสั้น'!L65&lt;30,1,IF((MOD('10หลักสูตรระยะสั้น'!L65/30,1))&lt;0.3333,ROUNDDOWN('10หลักสูตรระยะสั้น'!L65/30,0),ROUNDUP('10หลักสูตรระยะสั้น'!L65/30,0))))</f>
        <v>0</v>
      </c>
      <c r="M65" s="60">
        <f>IF('10หลักสูตรระยะสั้น'!M65&lt;15,0,IF('10หลักสูตรระยะสั้น'!M65&lt;30,1,IF((MOD('10หลักสูตรระยะสั้น'!M65/30,1))&lt;0.3333,ROUNDDOWN('10หลักสูตรระยะสั้น'!M65/30,0),ROUNDUP('10หลักสูตรระยะสั้น'!M65/30,0))))</f>
        <v>0</v>
      </c>
      <c r="N65" s="60">
        <f>IF('10หลักสูตรระยะสั้น'!N65&lt;15,0,IF('10หลักสูตรระยะสั้น'!N65&lt;30,1,IF((MOD('10หลักสูตรระยะสั้น'!N65/30,1))&lt;0.3333,ROUNDDOWN('10หลักสูตรระยะสั้น'!N65/30,0),ROUNDUP('10หลักสูตรระยะสั้น'!N65/30,0))))</f>
        <v>0</v>
      </c>
      <c r="O65" s="60">
        <f>IF('10หลักสูตรระยะสั้น'!O65&lt;15,0,IF('10หลักสูตรระยะสั้น'!O65&lt;30,1,IF((MOD('10หลักสูตรระยะสั้น'!O65/30,1))&lt;0.3333,ROUNDDOWN('10หลักสูตรระยะสั้น'!O65/30,0),ROUNDUP('10หลักสูตรระยะสั้น'!O65/30,0))))</f>
        <v>0</v>
      </c>
      <c r="P65" s="60">
        <f>IF('10หลักสูตรระยะสั้น'!P65&lt;15,0,IF('10หลักสูตรระยะสั้น'!P65&lt;30,1,IF((MOD('10หลักสูตรระยะสั้น'!P65/30,1))&lt;0.3333,ROUNDDOWN('10หลักสูตรระยะสั้น'!P65/30,0),ROUNDUP('10หลักสูตรระยะสั้น'!P65/30,0))))</f>
        <v>0</v>
      </c>
      <c r="Q65" s="60">
        <f>IF('10หลักสูตรระยะสั้น'!Q65&lt;15,0,IF('10หลักสูตรระยะสั้น'!Q65&lt;30,1,IF((MOD('10หลักสูตรระยะสั้น'!Q65/30,1))&lt;0.3333,ROUNDDOWN('10หลักสูตรระยะสั้น'!Q65/30,0),ROUNDUP('10หลักสูตรระยะสั้น'!Q65/30,0))))</f>
        <v>0</v>
      </c>
      <c r="R65" s="60">
        <f>IF('10หลักสูตรระยะสั้น'!R65&lt;15,0,IF('10หลักสูตรระยะสั้น'!R65&lt;30,1,IF((MOD('10หลักสูตรระยะสั้น'!R65/30,1))&lt;0.3333,ROUNDDOWN('10หลักสูตรระยะสั้น'!R65/30,0),ROUNDUP('10หลักสูตรระยะสั้น'!R65/30,0))))</f>
        <v>0</v>
      </c>
      <c r="S65" s="60">
        <f>IF('10หลักสูตรระยะสั้น'!S65&lt;15,0,IF('10หลักสูตรระยะสั้น'!S65&lt;30,1,IF((MOD('10หลักสูตรระยะสั้น'!S65/30,1))&lt;0.3333,ROUNDDOWN('10หลักสูตรระยะสั้น'!S65/30,0),ROUNDUP('10หลักสูตรระยะสั้น'!S65/30,0))))</f>
        <v>0</v>
      </c>
      <c r="T65" s="60">
        <f>IF('10หลักสูตรระยะสั้น'!T65&lt;15,0,IF('10หลักสูตรระยะสั้น'!T65&lt;30,1,IF((MOD('10หลักสูตรระยะสั้น'!T65/30,1))&lt;0.3333,ROUNDDOWN('10หลักสูตรระยะสั้น'!T65/30,0),ROUNDUP('10หลักสูตรระยะสั้น'!T65/30,0))))</f>
        <v>0</v>
      </c>
      <c r="U65" s="60">
        <f>IF('10หลักสูตรระยะสั้น'!U65&lt;15,0,IF('10หลักสูตรระยะสั้น'!U65&lt;30,1,IF((MOD('10หลักสูตรระยะสั้น'!U65/30,1))&lt;0.3333,ROUNDDOWN('10หลักสูตรระยะสั้น'!U65/30,0),ROUNDUP('10หลักสูตรระยะสั้น'!U65/30,0))))</f>
        <v>0</v>
      </c>
      <c r="V65" s="60">
        <f>IF('10หลักสูตรระยะสั้น'!V65&lt;15,0,IF('10หลักสูตรระยะสั้น'!V65&lt;30,1,IF((MOD('10หลักสูตรระยะสั้น'!V65/30,1))&lt;0.3333,ROUNDDOWN('10หลักสูตรระยะสั้น'!V65/30,0),ROUNDUP('10หลักสูตรระยะสั้น'!V65/30,0))))</f>
        <v>0</v>
      </c>
      <c r="W65" s="60">
        <f>IF('10หลักสูตรระยะสั้น'!W65&lt;15,0,IF('10หลักสูตรระยะสั้น'!W65&lt;30,1,IF((MOD('10หลักสูตรระยะสั้น'!W65/30,1))&lt;0.3333,ROUNDDOWN('10หลักสูตรระยะสั้น'!W65/30,0),ROUNDUP('10หลักสูตรระยะสั้น'!W65/30,0))))</f>
        <v>0</v>
      </c>
      <c r="X65" s="60">
        <f>IF('10หลักสูตรระยะสั้น'!X65&lt;15,0,IF('10หลักสูตรระยะสั้น'!X65&lt;30,1,IF((MOD('10หลักสูตรระยะสั้น'!X65/30,1))&lt;0.3333,ROUNDDOWN('10หลักสูตรระยะสั้น'!X65/30,0),ROUNDUP('10หลักสูตรระยะสั้น'!X65/30,0))))</f>
        <v>0</v>
      </c>
      <c r="Y65" s="60">
        <f>IF('10หลักสูตรระยะสั้น'!Y65&lt;15,0,IF('10หลักสูตรระยะสั้น'!Y65&lt;30,1,IF((MOD('10หลักสูตรระยะสั้น'!Y65/30,1))&lt;0.3333,ROUNDDOWN('10หลักสูตรระยะสั้น'!Y65/30,0),ROUNDUP('10หลักสูตรระยะสั้น'!Y65/30,0))))</f>
        <v>0</v>
      </c>
      <c r="Z65" s="60">
        <f>IF('10หลักสูตรระยะสั้น'!Z65&lt;15,0,IF('10หลักสูตรระยะสั้น'!Z65&lt;30,1,IF((MOD('10หลักสูตรระยะสั้น'!Z65/30,1))&lt;0.3333,ROUNDDOWN('10หลักสูตรระยะสั้น'!Z65/30,0),ROUNDUP('10หลักสูตรระยะสั้น'!Z65/30,0))))</f>
        <v>0</v>
      </c>
      <c r="AA65" s="60">
        <f>IF('10หลักสูตรระยะสั้น'!AA65&lt;15,0,IF('10หลักสูตรระยะสั้น'!AA65&lt;30,1,IF((MOD('10หลักสูตรระยะสั้น'!AA65/30,1))&lt;0.3333,ROUNDDOWN('10หลักสูตรระยะสั้น'!AA65/30,0),ROUNDUP('10หลักสูตรระยะสั้น'!AA65/30,0))))</f>
        <v>0</v>
      </c>
      <c r="AB65" s="60">
        <f>IF('10หลักสูตรระยะสั้น'!AB65&lt;15,0,IF('10หลักสูตรระยะสั้น'!AB65&lt;30,1,IF((MOD('10หลักสูตรระยะสั้น'!AB65/30,1))&lt;0.3333,ROUNDDOWN('10หลักสูตรระยะสั้น'!AB65/30,0),ROUNDUP('10หลักสูตรระยะสั้น'!AB65/30,0))))</f>
        <v>0</v>
      </c>
      <c r="AC65" s="60">
        <f>IF('10หลักสูตรระยะสั้น'!AC65&lt;15,0,IF('10หลักสูตรระยะสั้น'!AC65&lt;30,1,IF((MOD('10หลักสูตรระยะสั้น'!AC65/30,1))&lt;0.3333,ROUNDDOWN('10หลักสูตรระยะสั้น'!AC65/30,0),ROUNDUP('10หลักสูตรระยะสั้น'!AC65/30,0))))</f>
        <v>0</v>
      </c>
      <c r="AD65" s="5">
        <f t="shared" si="0"/>
        <v>0</v>
      </c>
      <c r="AE65" s="5">
        <f t="shared" si="1"/>
        <v>0</v>
      </c>
    </row>
    <row r="66" spans="2:31" x14ac:dyDescent="0.55000000000000004">
      <c r="B66" s="5">
        <v>62</v>
      </c>
      <c r="C66" s="5">
        <f>'10หลักสูตรระยะสั้น'!C66</f>
        <v>0</v>
      </c>
      <c r="D66" s="5">
        <f>'10หลักสูตรระยะสั้น'!D66</f>
        <v>0</v>
      </c>
      <c r="E66" s="60">
        <f>IF('10หลักสูตรระยะสั้น'!E66&lt;15,0,IF('10หลักสูตรระยะสั้น'!E66&lt;30,1,IF((MOD('10หลักสูตรระยะสั้น'!E66/30,1))&lt;0.3333,ROUNDDOWN('10หลักสูตรระยะสั้น'!E66/30,0),ROUNDUP('10หลักสูตรระยะสั้น'!E66/30,0))))</f>
        <v>0</v>
      </c>
      <c r="F66" s="60">
        <f>IF('10หลักสูตรระยะสั้น'!F66&lt;15,0,IF('10หลักสูตรระยะสั้น'!F66&lt;30,1,IF((MOD('10หลักสูตรระยะสั้น'!F66/30,1))&lt;0.3333,ROUNDDOWN('10หลักสูตรระยะสั้น'!F66/30,0),ROUNDUP('10หลักสูตรระยะสั้น'!F66/30,0))))</f>
        <v>0</v>
      </c>
      <c r="G66" s="60">
        <f>IF('10หลักสูตรระยะสั้น'!G66&lt;15,0,IF('10หลักสูตรระยะสั้น'!G66&lt;30,1,IF((MOD('10หลักสูตรระยะสั้น'!G66/30,1))&lt;0.3333,ROUNDDOWN('10หลักสูตรระยะสั้น'!G66/30,0),ROUNDUP('10หลักสูตรระยะสั้น'!G66/30,0))))</f>
        <v>0</v>
      </c>
      <c r="H66" s="60">
        <f>IF('10หลักสูตรระยะสั้น'!H66&lt;15,0,IF('10หลักสูตรระยะสั้น'!H66&lt;30,1,IF((MOD('10หลักสูตรระยะสั้น'!H66/30,1))&lt;0.3333,ROUNDDOWN('10หลักสูตรระยะสั้น'!H66/30,0),ROUNDUP('10หลักสูตรระยะสั้น'!H66/30,0))))</f>
        <v>0</v>
      </c>
      <c r="I66" s="60">
        <f>IF('10หลักสูตรระยะสั้น'!I66&lt;15,0,IF('10หลักสูตรระยะสั้น'!I66&lt;30,1,IF((MOD('10หลักสูตรระยะสั้น'!I66/30,1))&lt;0.3333,ROUNDDOWN('10หลักสูตรระยะสั้น'!I66/30,0),ROUNDUP('10หลักสูตรระยะสั้น'!I66/30,0))))</f>
        <v>0</v>
      </c>
      <c r="J66" s="60">
        <f>IF('10หลักสูตรระยะสั้น'!J66&lt;15,0,IF('10หลักสูตรระยะสั้น'!J66&lt;30,1,IF((MOD('10หลักสูตรระยะสั้น'!J66/30,1))&lt;0.3333,ROUNDDOWN('10หลักสูตรระยะสั้น'!J66/30,0),ROUNDUP('10หลักสูตรระยะสั้น'!J66/30,0))))</f>
        <v>0</v>
      </c>
      <c r="K66" s="60">
        <f>IF('10หลักสูตรระยะสั้น'!K66&lt;15,0,IF('10หลักสูตรระยะสั้น'!K66&lt;30,1,IF((MOD('10หลักสูตรระยะสั้น'!K66/30,1))&lt;0.3333,ROUNDDOWN('10หลักสูตรระยะสั้น'!K66/30,0),ROUNDUP('10หลักสูตรระยะสั้น'!K66/30,0))))</f>
        <v>0</v>
      </c>
      <c r="L66" s="60">
        <f>IF('10หลักสูตรระยะสั้น'!L66&lt;15,0,IF('10หลักสูตรระยะสั้น'!L66&lt;30,1,IF((MOD('10หลักสูตรระยะสั้น'!L66/30,1))&lt;0.3333,ROUNDDOWN('10หลักสูตรระยะสั้น'!L66/30,0),ROUNDUP('10หลักสูตรระยะสั้น'!L66/30,0))))</f>
        <v>0</v>
      </c>
      <c r="M66" s="60">
        <f>IF('10หลักสูตรระยะสั้น'!M66&lt;15,0,IF('10หลักสูตรระยะสั้น'!M66&lt;30,1,IF((MOD('10หลักสูตรระยะสั้น'!M66/30,1))&lt;0.3333,ROUNDDOWN('10หลักสูตรระยะสั้น'!M66/30,0),ROUNDUP('10หลักสูตรระยะสั้น'!M66/30,0))))</f>
        <v>0</v>
      </c>
      <c r="N66" s="60">
        <f>IF('10หลักสูตรระยะสั้น'!N66&lt;15,0,IF('10หลักสูตรระยะสั้น'!N66&lt;30,1,IF((MOD('10หลักสูตรระยะสั้น'!N66/30,1))&lt;0.3333,ROUNDDOWN('10หลักสูตรระยะสั้น'!N66/30,0),ROUNDUP('10หลักสูตรระยะสั้น'!N66/30,0))))</f>
        <v>0</v>
      </c>
      <c r="O66" s="60">
        <f>IF('10หลักสูตรระยะสั้น'!O66&lt;15,0,IF('10หลักสูตรระยะสั้น'!O66&lt;30,1,IF((MOD('10หลักสูตรระยะสั้น'!O66/30,1))&lt;0.3333,ROUNDDOWN('10หลักสูตรระยะสั้น'!O66/30,0),ROUNDUP('10หลักสูตรระยะสั้น'!O66/30,0))))</f>
        <v>0</v>
      </c>
      <c r="P66" s="60">
        <f>IF('10หลักสูตรระยะสั้น'!P66&lt;15,0,IF('10หลักสูตรระยะสั้น'!P66&lt;30,1,IF((MOD('10หลักสูตรระยะสั้น'!P66/30,1))&lt;0.3333,ROUNDDOWN('10หลักสูตรระยะสั้น'!P66/30,0),ROUNDUP('10หลักสูตรระยะสั้น'!P66/30,0))))</f>
        <v>0</v>
      </c>
      <c r="Q66" s="60">
        <f>IF('10หลักสูตรระยะสั้น'!Q66&lt;15,0,IF('10หลักสูตรระยะสั้น'!Q66&lt;30,1,IF((MOD('10หลักสูตรระยะสั้น'!Q66/30,1))&lt;0.3333,ROUNDDOWN('10หลักสูตรระยะสั้น'!Q66/30,0),ROUNDUP('10หลักสูตรระยะสั้น'!Q66/30,0))))</f>
        <v>0</v>
      </c>
      <c r="R66" s="60">
        <f>IF('10หลักสูตรระยะสั้น'!R66&lt;15,0,IF('10หลักสูตรระยะสั้น'!R66&lt;30,1,IF((MOD('10หลักสูตรระยะสั้น'!R66/30,1))&lt;0.3333,ROUNDDOWN('10หลักสูตรระยะสั้น'!R66/30,0),ROUNDUP('10หลักสูตรระยะสั้น'!R66/30,0))))</f>
        <v>0</v>
      </c>
      <c r="S66" s="60">
        <f>IF('10หลักสูตรระยะสั้น'!S66&lt;15,0,IF('10หลักสูตรระยะสั้น'!S66&lt;30,1,IF((MOD('10หลักสูตรระยะสั้น'!S66/30,1))&lt;0.3333,ROUNDDOWN('10หลักสูตรระยะสั้น'!S66/30,0),ROUNDUP('10หลักสูตรระยะสั้น'!S66/30,0))))</f>
        <v>0</v>
      </c>
      <c r="T66" s="60">
        <f>IF('10หลักสูตรระยะสั้น'!T66&lt;15,0,IF('10หลักสูตรระยะสั้น'!T66&lt;30,1,IF((MOD('10หลักสูตรระยะสั้น'!T66/30,1))&lt;0.3333,ROUNDDOWN('10หลักสูตรระยะสั้น'!T66/30,0),ROUNDUP('10หลักสูตรระยะสั้น'!T66/30,0))))</f>
        <v>0</v>
      </c>
      <c r="U66" s="60">
        <f>IF('10หลักสูตรระยะสั้น'!U66&lt;15,0,IF('10หลักสูตรระยะสั้น'!U66&lt;30,1,IF((MOD('10หลักสูตรระยะสั้น'!U66/30,1))&lt;0.3333,ROUNDDOWN('10หลักสูตรระยะสั้น'!U66/30,0),ROUNDUP('10หลักสูตรระยะสั้น'!U66/30,0))))</f>
        <v>0</v>
      </c>
      <c r="V66" s="60">
        <f>IF('10หลักสูตรระยะสั้น'!V66&lt;15,0,IF('10หลักสูตรระยะสั้น'!V66&lt;30,1,IF((MOD('10หลักสูตรระยะสั้น'!V66/30,1))&lt;0.3333,ROUNDDOWN('10หลักสูตรระยะสั้น'!V66/30,0),ROUNDUP('10หลักสูตรระยะสั้น'!V66/30,0))))</f>
        <v>0</v>
      </c>
      <c r="W66" s="60">
        <f>IF('10หลักสูตรระยะสั้น'!W66&lt;15,0,IF('10หลักสูตรระยะสั้น'!W66&lt;30,1,IF((MOD('10หลักสูตรระยะสั้น'!W66/30,1))&lt;0.3333,ROUNDDOWN('10หลักสูตรระยะสั้น'!W66/30,0),ROUNDUP('10หลักสูตรระยะสั้น'!W66/30,0))))</f>
        <v>0</v>
      </c>
      <c r="X66" s="60">
        <f>IF('10หลักสูตรระยะสั้น'!X66&lt;15,0,IF('10หลักสูตรระยะสั้น'!X66&lt;30,1,IF((MOD('10หลักสูตรระยะสั้น'!X66/30,1))&lt;0.3333,ROUNDDOWN('10หลักสูตรระยะสั้น'!X66/30,0),ROUNDUP('10หลักสูตรระยะสั้น'!X66/30,0))))</f>
        <v>0</v>
      </c>
      <c r="Y66" s="60">
        <f>IF('10หลักสูตรระยะสั้น'!Y66&lt;15,0,IF('10หลักสูตรระยะสั้น'!Y66&lt;30,1,IF((MOD('10หลักสูตรระยะสั้น'!Y66/30,1))&lt;0.3333,ROUNDDOWN('10หลักสูตรระยะสั้น'!Y66/30,0),ROUNDUP('10หลักสูตรระยะสั้น'!Y66/30,0))))</f>
        <v>0</v>
      </c>
      <c r="Z66" s="60">
        <f>IF('10หลักสูตรระยะสั้น'!Z66&lt;15,0,IF('10หลักสูตรระยะสั้น'!Z66&lt;30,1,IF((MOD('10หลักสูตรระยะสั้น'!Z66/30,1))&lt;0.3333,ROUNDDOWN('10หลักสูตรระยะสั้น'!Z66/30,0),ROUNDUP('10หลักสูตรระยะสั้น'!Z66/30,0))))</f>
        <v>0</v>
      </c>
      <c r="AA66" s="60">
        <f>IF('10หลักสูตรระยะสั้น'!AA66&lt;15,0,IF('10หลักสูตรระยะสั้น'!AA66&lt;30,1,IF((MOD('10หลักสูตรระยะสั้น'!AA66/30,1))&lt;0.3333,ROUNDDOWN('10หลักสูตรระยะสั้น'!AA66/30,0),ROUNDUP('10หลักสูตรระยะสั้น'!AA66/30,0))))</f>
        <v>0</v>
      </c>
      <c r="AB66" s="60">
        <f>IF('10หลักสูตรระยะสั้น'!AB66&lt;15,0,IF('10หลักสูตรระยะสั้น'!AB66&lt;30,1,IF((MOD('10หลักสูตรระยะสั้น'!AB66/30,1))&lt;0.3333,ROUNDDOWN('10หลักสูตรระยะสั้น'!AB66/30,0),ROUNDUP('10หลักสูตรระยะสั้น'!AB66/30,0))))</f>
        <v>0</v>
      </c>
      <c r="AC66" s="60">
        <f>IF('10หลักสูตรระยะสั้น'!AC66&lt;15,0,IF('10หลักสูตรระยะสั้น'!AC66&lt;30,1,IF((MOD('10หลักสูตรระยะสั้น'!AC66/30,1))&lt;0.3333,ROUNDDOWN('10หลักสูตรระยะสั้น'!AC66/30,0),ROUNDUP('10หลักสูตรระยะสั้น'!AC66/30,0))))</f>
        <v>0</v>
      </c>
      <c r="AD66" s="5">
        <f t="shared" si="0"/>
        <v>0</v>
      </c>
      <c r="AE66" s="5">
        <f t="shared" si="1"/>
        <v>0</v>
      </c>
    </row>
    <row r="67" spans="2:31" x14ac:dyDescent="0.55000000000000004">
      <c r="B67" s="5">
        <v>63</v>
      </c>
      <c r="C67" s="5">
        <f>'10หลักสูตรระยะสั้น'!C67</f>
        <v>0</v>
      </c>
      <c r="D67" s="5">
        <f>'10หลักสูตรระยะสั้น'!D67</f>
        <v>0</v>
      </c>
      <c r="E67" s="60">
        <f>IF('10หลักสูตรระยะสั้น'!E67&lt;15,0,IF('10หลักสูตรระยะสั้น'!E67&lt;30,1,IF((MOD('10หลักสูตรระยะสั้น'!E67/30,1))&lt;0.3333,ROUNDDOWN('10หลักสูตรระยะสั้น'!E67/30,0),ROUNDUP('10หลักสูตรระยะสั้น'!E67/30,0))))</f>
        <v>0</v>
      </c>
      <c r="F67" s="60">
        <f>IF('10หลักสูตรระยะสั้น'!F67&lt;15,0,IF('10หลักสูตรระยะสั้น'!F67&lt;30,1,IF((MOD('10หลักสูตรระยะสั้น'!F67/30,1))&lt;0.3333,ROUNDDOWN('10หลักสูตรระยะสั้น'!F67/30,0),ROUNDUP('10หลักสูตรระยะสั้น'!F67/30,0))))</f>
        <v>0</v>
      </c>
      <c r="G67" s="60">
        <f>IF('10หลักสูตรระยะสั้น'!G67&lt;15,0,IF('10หลักสูตรระยะสั้น'!G67&lt;30,1,IF((MOD('10หลักสูตรระยะสั้น'!G67/30,1))&lt;0.3333,ROUNDDOWN('10หลักสูตรระยะสั้น'!G67/30,0),ROUNDUP('10หลักสูตรระยะสั้น'!G67/30,0))))</f>
        <v>0</v>
      </c>
      <c r="H67" s="60">
        <f>IF('10หลักสูตรระยะสั้น'!H67&lt;15,0,IF('10หลักสูตรระยะสั้น'!H67&lt;30,1,IF((MOD('10หลักสูตรระยะสั้น'!H67/30,1))&lt;0.3333,ROUNDDOWN('10หลักสูตรระยะสั้น'!H67/30,0),ROUNDUP('10หลักสูตรระยะสั้น'!H67/30,0))))</f>
        <v>0</v>
      </c>
      <c r="I67" s="60">
        <f>IF('10หลักสูตรระยะสั้น'!I67&lt;15,0,IF('10หลักสูตรระยะสั้น'!I67&lt;30,1,IF((MOD('10หลักสูตรระยะสั้น'!I67/30,1))&lt;0.3333,ROUNDDOWN('10หลักสูตรระยะสั้น'!I67/30,0),ROUNDUP('10หลักสูตรระยะสั้น'!I67/30,0))))</f>
        <v>0</v>
      </c>
      <c r="J67" s="60">
        <f>IF('10หลักสูตรระยะสั้น'!J67&lt;15,0,IF('10หลักสูตรระยะสั้น'!J67&lt;30,1,IF((MOD('10หลักสูตรระยะสั้น'!J67/30,1))&lt;0.3333,ROUNDDOWN('10หลักสูตรระยะสั้น'!J67/30,0),ROUNDUP('10หลักสูตรระยะสั้น'!J67/30,0))))</f>
        <v>0</v>
      </c>
      <c r="K67" s="60">
        <f>IF('10หลักสูตรระยะสั้น'!K67&lt;15,0,IF('10หลักสูตรระยะสั้น'!K67&lt;30,1,IF((MOD('10หลักสูตรระยะสั้น'!K67/30,1))&lt;0.3333,ROUNDDOWN('10หลักสูตรระยะสั้น'!K67/30,0),ROUNDUP('10หลักสูตรระยะสั้น'!K67/30,0))))</f>
        <v>0</v>
      </c>
      <c r="L67" s="60">
        <f>IF('10หลักสูตรระยะสั้น'!L67&lt;15,0,IF('10หลักสูตรระยะสั้น'!L67&lt;30,1,IF((MOD('10หลักสูตรระยะสั้น'!L67/30,1))&lt;0.3333,ROUNDDOWN('10หลักสูตรระยะสั้น'!L67/30,0),ROUNDUP('10หลักสูตรระยะสั้น'!L67/30,0))))</f>
        <v>0</v>
      </c>
      <c r="M67" s="60">
        <f>IF('10หลักสูตรระยะสั้น'!M67&lt;15,0,IF('10หลักสูตรระยะสั้น'!M67&lt;30,1,IF((MOD('10หลักสูตรระยะสั้น'!M67/30,1))&lt;0.3333,ROUNDDOWN('10หลักสูตรระยะสั้น'!M67/30,0),ROUNDUP('10หลักสูตรระยะสั้น'!M67/30,0))))</f>
        <v>0</v>
      </c>
      <c r="N67" s="60">
        <f>IF('10หลักสูตรระยะสั้น'!N67&lt;15,0,IF('10หลักสูตรระยะสั้น'!N67&lt;30,1,IF((MOD('10หลักสูตรระยะสั้น'!N67/30,1))&lt;0.3333,ROUNDDOWN('10หลักสูตรระยะสั้น'!N67/30,0),ROUNDUP('10หลักสูตรระยะสั้น'!N67/30,0))))</f>
        <v>0</v>
      </c>
      <c r="O67" s="60">
        <f>IF('10หลักสูตรระยะสั้น'!O67&lt;15,0,IF('10หลักสูตรระยะสั้น'!O67&lt;30,1,IF((MOD('10หลักสูตรระยะสั้น'!O67/30,1))&lt;0.3333,ROUNDDOWN('10หลักสูตรระยะสั้น'!O67/30,0),ROUNDUP('10หลักสูตรระยะสั้น'!O67/30,0))))</f>
        <v>0</v>
      </c>
      <c r="P67" s="60">
        <f>IF('10หลักสูตรระยะสั้น'!P67&lt;15,0,IF('10หลักสูตรระยะสั้น'!P67&lt;30,1,IF((MOD('10หลักสูตรระยะสั้น'!P67/30,1))&lt;0.3333,ROUNDDOWN('10หลักสูตรระยะสั้น'!P67/30,0),ROUNDUP('10หลักสูตรระยะสั้น'!P67/30,0))))</f>
        <v>0</v>
      </c>
      <c r="Q67" s="60">
        <f>IF('10หลักสูตรระยะสั้น'!Q67&lt;15,0,IF('10หลักสูตรระยะสั้น'!Q67&lt;30,1,IF((MOD('10หลักสูตรระยะสั้น'!Q67/30,1))&lt;0.3333,ROUNDDOWN('10หลักสูตรระยะสั้น'!Q67/30,0),ROUNDUP('10หลักสูตรระยะสั้น'!Q67/30,0))))</f>
        <v>0</v>
      </c>
      <c r="R67" s="60">
        <f>IF('10หลักสูตรระยะสั้น'!R67&lt;15,0,IF('10หลักสูตรระยะสั้น'!R67&lt;30,1,IF((MOD('10หลักสูตรระยะสั้น'!R67/30,1))&lt;0.3333,ROUNDDOWN('10หลักสูตรระยะสั้น'!R67/30,0),ROUNDUP('10หลักสูตรระยะสั้น'!R67/30,0))))</f>
        <v>0</v>
      </c>
      <c r="S67" s="60">
        <f>IF('10หลักสูตรระยะสั้น'!S67&lt;15,0,IF('10หลักสูตรระยะสั้น'!S67&lt;30,1,IF((MOD('10หลักสูตรระยะสั้น'!S67/30,1))&lt;0.3333,ROUNDDOWN('10หลักสูตรระยะสั้น'!S67/30,0),ROUNDUP('10หลักสูตรระยะสั้น'!S67/30,0))))</f>
        <v>0</v>
      </c>
      <c r="T67" s="60">
        <f>IF('10หลักสูตรระยะสั้น'!T67&lt;15,0,IF('10หลักสูตรระยะสั้น'!T67&lt;30,1,IF((MOD('10หลักสูตรระยะสั้น'!T67/30,1))&lt;0.3333,ROUNDDOWN('10หลักสูตรระยะสั้น'!T67/30,0),ROUNDUP('10หลักสูตรระยะสั้น'!T67/30,0))))</f>
        <v>0</v>
      </c>
      <c r="U67" s="60">
        <f>IF('10หลักสูตรระยะสั้น'!U67&lt;15,0,IF('10หลักสูตรระยะสั้น'!U67&lt;30,1,IF((MOD('10หลักสูตรระยะสั้น'!U67/30,1))&lt;0.3333,ROUNDDOWN('10หลักสูตรระยะสั้น'!U67/30,0),ROUNDUP('10หลักสูตรระยะสั้น'!U67/30,0))))</f>
        <v>0</v>
      </c>
      <c r="V67" s="60">
        <f>IF('10หลักสูตรระยะสั้น'!V67&lt;15,0,IF('10หลักสูตรระยะสั้น'!V67&lt;30,1,IF((MOD('10หลักสูตรระยะสั้น'!V67/30,1))&lt;0.3333,ROUNDDOWN('10หลักสูตรระยะสั้น'!V67/30,0),ROUNDUP('10หลักสูตรระยะสั้น'!V67/30,0))))</f>
        <v>0</v>
      </c>
      <c r="W67" s="60">
        <f>IF('10หลักสูตรระยะสั้น'!W67&lt;15,0,IF('10หลักสูตรระยะสั้น'!W67&lt;30,1,IF((MOD('10หลักสูตรระยะสั้น'!W67/30,1))&lt;0.3333,ROUNDDOWN('10หลักสูตรระยะสั้น'!W67/30,0),ROUNDUP('10หลักสูตรระยะสั้น'!W67/30,0))))</f>
        <v>0</v>
      </c>
      <c r="X67" s="60">
        <f>IF('10หลักสูตรระยะสั้น'!X67&lt;15,0,IF('10หลักสูตรระยะสั้น'!X67&lt;30,1,IF((MOD('10หลักสูตรระยะสั้น'!X67/30,1))&lt;0.3333,ROUNDDOWN('10หลักสูตรระยะสั้น'!X67/30,0),ROUNDUP('10หลักสูตรระยะสั้น'!X67/30,0))))</f>
        <v>0</v>
      </c>
      <c r="Y67" s="60">
        <f>IF('10หลักสูตรระยะสั้น'!Y67&lt;15,0,IF('10หลักสูตรระยะสั้น'!Y67&lt;30,1,IF((MOD('10หลักสูตรระยะสั้น'!Y67/30,1))&lt;0.3333,ROUNDDOWN('10หลักสูตรระยะสั้น'!Y67/30,0),ROUNDUP('10หลักสูตรระยะสั้น'!Y67/30,0))))</f>
        <v>0</v>
      </c>
      <c r="Z67" s="60">
        <f>IF('10หลักสูตรระยะสั้น'!Z67&lt;15,0,IF('10หลักสูตรระยะสั้น'!Z67&lt;30,1,IF((MOD('10หลักสูตรระยะสั้น'!Z67/30,1))&lt;0.3333,ROUNDDOWN('10หลักสูตรระยะสั้น'!Z67/30,0),ROUNDUP('10หลักสูตรระยะสั้น'!Z67/30,0))))</f>
        <v>0</v>
      </c>
      <c r="AA67" s="60">
        <f>IF('10หลักสูตรระยะสั้น'!AA67&lt;15,0,IF('10หลักสูตรระยะสั้น'!AA67&lt;30,1,IF((MOD('10หลักสูตรระยะสั้น'!AA67/30,1))&lt;0.3333,ROUNDDOWN('10หลักสูตรระยะสั้น'!AA67/30,0),ROUNDUP('10หลักสูตรระยะสั้น'!AA67/30,0))))</f>
        <v>0</v>
      </c>
      <c r="AB67" s="60">
        <f>IF('10หลักสูตรระยะสั้น'!AB67&lt;15,0,IF('10หลักสูตรระยะสั้น'!AB67&lt;30,1,IF((MOD('10หลักสูตรระยะสั้น'!AB67/30,1))&lt;0.3333,ROUNDDOWN('10หลักสูตรระยะสั้น'!AB67/30,0),ROUNDUP('10หลักสูตรระยะสั้น'!AB67/30,0))))</f>
        <v>0</v>
      </c>
      <c r="AC67" s="60">
        <f>IF('10หลักสูตรระยะสั้น'!AC67&lt;15,0,IF('10หลักสูตรระยะสั้น'!AC67&lt;30,1,IF((MOD('10หลักสูตรระยะสั้น'!AC67/30,1))&lt;0.3333,ROUNDDOWN('10หลักสูตรระยะสั้น'!AC67/30,0),ROUNDUP('10หลักสูตรระยะสั้น'!AC67/30,0))))</f>
        <v>0</v>
      </c>
      <c r="AD67" s="5">
        <f t="shared" si="0"/>
        <v>0</v>
      </c>
      <c r="AE67" s="5">
        <f t="shared" si="1"/>
        <v>0</v>
      </c>
    </row>
    <row r="68" spans="2:31" x14ac:dyDescent="0.55000000000000004">
      <c r="B68" s="5">
        <v>64</v>
      </c>
      <c r="C68" s="5">
        <f>'10หลักสูตรระยะสั้น'!C68</f>
        <v>0</v>
      </c>
      <c r="D68" s="5">
        <f>'10หลักสูตรระยะสั้น'!D68</f>
        <v>0</v>
      </c>
      <c r="E68" s="60">
        <f>IF('10หลักสูตรระยะสั้น'!E68&lt;15,0,IF('10หลักสูตรระยะสั้น'!E68&lt;30,1,IF((MOD('10หลักสูตรระยะสั้น'!E68/30,1))&lt;0.3333,ROUNDDOWN('10หลักสูตรระยะสั้น'!E68/30,0),ROUNDUP('10หลักสูตรระยะสั้น'!E68/30,0))))</f>
        <v>0</v>
      </c>
      <c r="F68" s="60">
        <f>IF('10หลักสูตรระยะสั้น'!F68&lt;15,0,IF('10หลักสูตรระยะสั้น'!F68&lt;30,1,IF((MOD('10หลักสูตรระยะสั้น'!F68/30,1))&lt;0.3333,ROUNDDOWN('10หลักสูตรระยะสั้น'!F68/30,0),ROUNDUP('10หลักสูตรระยะสั้น'!F68/30,0))))</f>
        <v>0</v>
      </c>
      <c r="G68" s="60">
        <f>IF('10หลักสูตรระยะสั้น'!G68&lt;15,0,IF('10หลักสูตรระยะสั้น'!G68&lt;30,1,IF((MOD('10หลักสูตรระยะสั้น'!G68/30,1))&lt;0.3333,ROUNDDOWN('10หลักสูตรระยะสั้น'!G68/30,0),ROUNDUP('10หลักสูตรระยะสั้น'!G68/30,0))))</f>
        <v>0</v>
      </c>
      <c r="H68" s="60">
        <f>IF('10หลักสูตรระยะสั้น'!H68&lt;15,0,IF('10หลักสูตรระยะสั้น'!H68&lt;30,1,IF((MOD('10หลักสูตรระยะสั้น'!H68/30,1))&lt;0.3333,ROUNDDOWN('10หลักสูตรระยะสั้น'!H68/30,0),ROUNDUP('10หลักสูตรระยะสั้น'!H68/30,0))))</f>
        <v>0</v>
      </c>
      <c r="I68" s="60">
        <f>IF('10หลักสูตรระยะสั้น'!I68&lt;15,0,IF('10หลักสูตรระยะสั้น'!I68&lt;30,1,IF((MOD('10หลักสูตรระยะสั้น'!I68/30,1))&lt;0.3333,ROUNDDOWN('10หลักสูตรระยะสั้น'!I68/30,0),ROUNDUP('10หลักสูตรระยะสั้น'!I68/30,0))))</f>
        <v>0</v>
      </c>
      <c r="J68" s="60">
        <f>IF('10หลักสูตรระยะสั้น'!J68&lt;15,0,IF('10หลักสูตรระยะสั้น'!J68&lt;30,1,IF((MOD('10หลักสูตรระยะสั้น'!J68/30,1))&lt;0.3333,ROUNDDOWN('10หลักสูตรระยะสั้น'!J68/30,0),ROUNDUP('10หลักสูตรระยะสั้น'!J68/30,0))))</f>
        <v>0</v>
      </c>
      <c r="K68" s="60">
        <f>IF('10หลักสูตรระยะสั้น'!K68&lt;15,0,IF('10หลักสูตรระยะสั้น'!K68&lt;30,1,IF((MOD('10หลักสูตรระยะสั้น'!K68/30,1))&lt;0.3333,ROUNDDOWN('10หลักสูตรระยะสั้น'!K68/30,0),ROUNDUP('10หลักสูตรระยะสั้น'!K68/30,0))))</f>
        <v>0</v>
      </c>
      <c r="L68" s="60">
        <f>IF('10หลักสูตรระยะสั้น'!L68&lt;15,0,IF('10หลักสูตรระยะสั้น'!L68&lt;30,1,IF((MOD('10หลักสูตรระยะสั้น'!L68/30,1))&lt;0.3333,ROUNDDOWN('10หลักสูตรระยะสั้น'!L68/30,0),ROUNDUP('10หลักสูตรระยะสั้น'!L68/30,0))))</f>
        <v>0</v>
      </c>
      <c r="M68" s="60">
        <f>IF('10หลักสูตรระยะสั้น'!M68&lt;15,0,IF('10หลักสูตรระยะสั้น'!M68&lt;30,1,IF((MOD('10หลักสูตรระยะสั้น'!M68/30,1))&lt;0.3333,ROUNDDOWN('10หลักสูตรระยะสั้น'!M68/30,0),ROUNDUP('10หลักสูตรระยะสั้น'!M68/30,0))))</f>
        <v>0</v>
      </c>
      <c r="N68" s="60">
        <f>IF('10หลักสูตรระยะสั้น'!N68&lt;15,0,IF('10หลักสูตรระยะสั้น'!N68&lt;30,1,IF((MOD('10หลักสูตรระยะสั้น'!N68/30,1))&lt;0.3333,ROUNDDOWN('10หลักสูตรระยะสั้น'!N68/30,0),ROUNDUP('10หลักสูตรระยะสั้น'!N68/30,0))))</f>
        <v>0</v>
      </c>
      <c r="O68" s="60">
        <f>IF('10หลักสูตรระยะสั้น'!O68&lt;15,0,IF('10หลักสูตรระยะสั้น'!O68&lt;30,1,IF((MOD('10หลักสูตรระยะสั้น'!O68/30,1))&lt;0.3333,ROUNDDOWN('10หลักสูตรระยะสั้น'!O68/30,0),ROUNDUP('10หลักสูตรระยะสั้น'!O68/30,0))))</f>
        <v>0</v>
      </c>
      <c r="P68" s="60">
        <f>IF('10หลักสูตรระยะสั้น'!P68&lt;15,0,IF('10หลักสูตรระยะสั้น'!P68&lt;30,1,IF((MOD('10หลักสูตรระยะสั้น'!P68/30,1))&lt;0.3333,ROUNDDOWN('10หลักสูตรระยะสั้น'!P68/30,0),ROUNDUP('10หลักสูตรระยะสั้น'!P68/30,0))))</f>
        <v>0</v>
      </c>
      <c r="Q68" s="60">
        <f>IF('10หลักสูตรระยะสั้น'!Q68&lt;15,0,IF('10หลักสูตรระยะสั้น'!Q68&lt;30,1,IF((MOD('10หลักสูตรระยะสั้น'!Q68/30,1))&lt;0.3333,ROUNDDOWN('10หลักสูตรระยะสั้น'!Q68/30,0),ROUNDUP('10หลักสูตรระยะสั้น'!Q68/30,0))))</f>
        <v>0</v>
      </c>
      <c r="R68" s="60">
        <f>IF('10หลักสูตรระยะสั้น'!R68&lt;15,0,IF('10หลักสูตรระยะสั้น'!R68&lt;30,1,IF((MOD('10หลักสูตรระยะสั้น'!R68/30,1))&lt;0.3333,ROUNDDOWN('10หลักสูตรระยะสั้น'!R68/30,0),ROUNDUP('10หลักสูตรระยะสั้น'!R68/30,0))))</f>
        <v>0</v>
      </c>
      <c r="S68" s="60">
        <f>IF('10หลักสูตรระยะสั้น'!S68&lt;15,0,IF('10หลักสูตรระยะสั้น'!S68&lt;30,1,IF((MOD('10หลักสูตรระยะสั้น'!S68/30,1))&lt;0.3333,ROUNDDOWN('10หลักสูตรระยะสั้น'!S68/30,0),ROUNDUP('10หลักสูตรระยะสั้น'!S68/30,0))))</f>
        <v>0</v>
      </c>
      <c r="T68" s="60">
        <f>IF('10หลักสูตรระยะสั้น'!T68&lt;15,0,IF('10หลักสูตรระยะสั้น'!T68&lt;30,1,IF((MOD('10หลักสูตรระยะสั้น'!T68/30,1))&lt;0.3333,ROUNDDOWN('10หลักสูตรระยะสั้น'!T68/30,0),ROUNDUP('10หลักสูตรระยะสั้น'!T68/30,0))))</f>
        <v>0</v>
      </c>
      <c r="U68" s="60">
        <f>IF('10หลักสูตรระยะสั้น'!U68&lt;15,0,IF('10หลักสูตรระยะสั้น'!U68&lt;30,1,IF((MOD('10หลักสูตรระยะสั้น'!U68/30,1))&lt;0.3333,ROUNDDOWN('10หลักสูตรระยะสั้น'!U68/30,0),ROUNDUP('10หลักสูตรระยะสั้น'!U68/30,0))))</f>
        <v>0</v>
      </c>
      <c r="V68" s="60">
        <f>IF('10หลักสูตรระยะสั้น'!V68&lt;15,0,IF('10หลักสูตรระยะสั้น'!V68&lt;30,1,IF((MOD('10หลักสูตรระยะสั้น'!V68/30,1))&lt;0.3333,ROUNDDOWN('10หลักสูตรระยะสั้น'!V68/30,0),ROUNDUP('10หลักสูตรระยะสั้น'!V68/30,0))))</f>
        <v>0</v>
      </c>
      <c r="W68" s="60">
        <f>IF('10หลักสูตรระยะสั้น'!W68&lt;15,0,IF('10หลักสูตรระยะสั้น'!W68&lt;30,1,IF((MOD('10หลักสูตรระยะสั้น'!W68/30,1))&lt;0.3333,ROUNDDOWN('10หลักสูตรระยะสั้น'!W68/30,0),ROUNDUP('10หลักสูตรระยะสั้น'!W68/30,0))))</f>
        <v>0</v>
      </c>
      <c r="X68" s="60">
        <f>IF('10หลักสูตรระยะสั้น'!X68&lt;15,0,IF('10หลักสูตรระยะสั้น'!X68&lt;30,1,IF((MOD('10หลักสูตรระยะสั้น'!X68/30,1))&lt;0.3333,ROUNDDOWN('10หลักสูตรระยะสั้น'!X68/30,0),ROUNDUP('10หลักสูตรระยะสั้น'!X68/30,0))))</f>
        <v>0</v>
      </c>
      <c r="Y68" s="60">
        <f>IF('10หลักสูตรระยะสั้น'!Y68&lt;15,0,IF('10หลักสูตรระยะสั้น'!Y68&lt;30,1,IF((MOD('10หลักสูตรระยะสั้น'!Y68/30,1))&lt;0.3333,ROUNDDOWN('10หลักสูตรระยะสั้น'!Y68/30,0),ROUNDUP('10หลักสูตรระยะสั้น'!Y68/30,0))))</f>
        <v>0</v>
      </c>
      <c r="Z68" s="60">
        <f>IF('10หลักสูตรระยะสั้น'!Z68&lt;15,0,IF('10หลักสูตรระยะสั้น'!Z68&lt;30,1,IF((MOD('10หลักสูตรระยะสั้น'!Z68/30,1))&lt;0.3333,ROUNDDOWN('10หลักสูตรระยะสั้น'!Z68/30,0),ROUNDUP('10หลักสูตรระยะสั้น'!Z68/30,0))))</f>
        <v>0</v>
      </c>
      <c r="AA68" s="60">
        <f>IF('10หลักสูตรระยะสั้น'!AA68&lt;15,0,IF('10หลักสูตรระยะสั้น'!AA68&lt;30,1,IF((MOD('10หลักสูตรระยะสั้น'!AA68/30,1))&lt;0.3333,ROUNDDOWN('10หลักสูตรระยะสั้น'!AA68/30,0),ROUNDUP('10หลักสูตรระยะสั้น'!AA68/30,0))))</f>
        <v>0</v>
      </c>
      <c r="AB68" s="60">
        <f>IF('10หลักสูตรระยะสั้น'!AB68&lt;15,0,IF('10หลักสูตรระยะสั้น'!AB68&lt;30,1,IF((MOD('10หลักสูตรระยะสั้น'!AB68/30,1))&lt;0.3333,ROUNDDOWN('10หลักสูตรระยะสั้น'!AB68/30,0),ROUNDUP('10หลักสูตรระยะสั้น'!AB68/30,0))))</f>
        <v>0</v>
      </c>
      <c r="AC68" s="60">
        <f>IF('10หลักสูตรระยะสั้น'!AC68&lt;15,0,IF('10หลักสูตรระยะสั้น'!AC68&lt;30,1,IF((MOD('10หลักสูตรระยะสั้น'!AC68/30,1))&lt;0.3333,ROUNDDOWN('10หลักสูตรระยะสั้น'!AC68/30,0),ROUNDUP('10หลักสูตรระยะสั้น'!AC68/30,0))))</f>
        <v>0</v>
      </c>
      <c r="AD68" s="5">
        <f t="shared" si="0"/>
        <v>0</v>
      </c>
      <c r="AE68" s="5">
        <f t="shared" si="1"/>
        <v>0</v>
      </c>
    </row>
    <row r="69" spans="2:31" x14ac:dyDescent="0.55000000000000004">
      <c r="B69" s="5">
        <v>65</v>
      </c>
      <c r="C69" s="5">
        <f>'10หลักสูตรระยะสั้น'!C69</f>
        <v>0</v>
      </c>
      <c r="D69" s="5">
        <f>'10หลักสูตรระยะสั้น'!D69</f>
        <v>0</v>
      </c>
      <c r="E69" s="60">
        <f>IF('10หลักสูตรระยะสั้น'!E69&lt;15,0,IF('10หลักสูตรระยะสั้น'!E69&lt;30,1,IF((MOD('10หลักสูตรระยะสั้น'!E69/30,1))&lt;0.3333,ROUNDDOWN('10หลักสูตรระยะสั้น'!E69/30,0),ROUNDUP('10หลักสูตรระยะสั้น'!E69/30,0))))</f>
        <v>0</v>
      </c>
      <c r="F69" s="60">
        <f>IF('10หลักสูตรระยะสั้น'!F69&lt;15,0,IF('10หลักสูตรระยะสั้น'!F69&lt;30,1,IF((MOD('10หลักสูตรระยะสั้น'!F69/30,1))&lt;0.3333,ROUNDDOWN('10หลักสูตรระยะสั้น'!F69/30,0),ROUNDUP('10หลักสูตรระยะสั้น'!F69/30,0))))</f>
        <v>0</v>
      </c>
      <c r="G69" s="60">
        <f>IF('10หลักสูตรระยะสั้น'!G69&lt;15,0,IF('10หลักสูตรระยะสั้น'!G69&lt;30,1,IF((MOD('10หลักสูตรระยะสั้น'!G69/30,1))&lt;0.3333,ROUNDDOWN('10หลักสูตรระยะสั้น'!G69/30,0),ROUNDUP('10หลักสูตรระยะสั้น'!G69/30,0))))</f>
        <v>0</v>
      </c>
      <c r="H69" s="60">
        <f>IF('10หลักสูตรระยะสั้น'!H69&lt;15,0,IF('10หลักสูตรระยะสั้น'!H69&lt;30,1,IF((MOD('10หลักสูตรระยะสั้น'!H69/30,1))&lt;0.3333,ROUNDDOWN('10หลักสูตรระยะสั้น'!H69/30,0),ROUNDUP('10หลักสูตรระยะสั้น'!H69/30,0))))</f>
        <v>0</v>
      </c>
      <c r="I69" s="60">
        <f>IF('10หลักสูตรระยะสั้น'!I69&lt;15,0,IF('10หลักสูตรระยะสั้น'!I69&lt;30,1,IF((MOD('10หลักสูตรระยะสั้น'!I69/30,1))&lt;0.3333,ROUNDDOWN('10หลักสูตรระยะสั้น'!I69/30,0),ROUNDUP('10หลักสูตรระยะสั้น'!I69/30,0))))</f>
        <v>0</v>
      </c>
      <c r="J69" s="60">
        <f>IF('10หลักสูตรระยะสั้น'!J69&lt;15,0,IF('10หลักสูตรระยะสั้น'!J69&lt;30,1,IF((MOD('10หลักสูตรระยะสั้น'!J69/30,1))&lt;0.3333,ROUNDDOWN('10หลักสูตรระยะสั้น'!J69/30,0),ROUNDUP('10หลักสูตรระยะสั้น'!J69/30,0))))</f>
        <v>0</v>
      </c>
      <c r="K69" s="60">
        <f>IF('10หลักสูตรระยะสั้น'!K69&lt;15,0,IF('10หลักสูตรระยะสั้น'!K69&lt;30,1,IF((MOD('10หลักสูตรระยะสั้น'!K69/30,1))&lt;0.3333,ROUNDDOWN('10หลักสูตรระยะสั้น'!K69/30,0),ROUNDUP('10หลักสูตรระยะสั้น'!K69/30,0))))</f>
        <v>0</v>
      </c>
      <c r="L69" s="60">
        <f>IF('10หลักสูตรระยะสั้น'!L69&lt;15,0,IF('10หลักสูตรระยะสั้น'!L69&lt;30,1,IF((MOD('10หลักสูตรระยะสั้น'!L69/30,1))&lt;0.3333,ROUNDDOWN('10หลักสูตรระยะสั้น'!L69/30,0),ROUNDUP('10หลักสูตรระยะสั้น'!L69/30,0))))</f>
        <v>0</v>
      </c>
      <c r="M69" s="60">
        <f>IF('10หลักสูตรระยะสั้น'!M69&lt;15,0,IF('10หลักสูตรระยะสั้น'!M69&lt;30,1,IF((MOD('10หลักสูตรระยะสั้น'!M69/30,1))&lt;0.3333,ROUNDDOWN('10หลักสูตรระยะสั้น'!M69/30,0),ROUNDUP('10หลักสูตรระยะสั้น'!M69/30,0))))</f>
        <v>0</v>
      </c>
      <c r="N69" s="60">
        <f>IF('10หลักสูตรระยะสั้น'!N69&lt;15,0,IF('10หลักสูตรระยะสั้น'!N69&lt;30,1,IF((MOD('10หลักสูตรระยะสั้น'!N69/30,1))&lt;0.3333,ROUNDDOWN('10หลักสูตรระยะสั้น'!N69/30,0),ROUNDUP('10หลักสูตรระยะสั้น'!N69/30,0))))</f>
        <v>0</v>
      </c>
      <c r="O69" s="60">
        <f>IF('10หลักสูตรระยะสั้น'!O69&lt;15,0,IF('10หลักสูตรระยะสั้น'!O69&lt;30,1,IF((MOD('10หลักสูตรระยะสั้น'!O69/30,1))&lt;0.3333,ROUNDDOWN('10หลักสูตรระยะสั้น'!O69/30,0),ROUNDUP('10หลักสูตรระยะสั้น'!O69/30,0))))</f>
        <v>0</v>
      </c>
      <c r="P69" s="60">
        <f>IF('10หลักสูตรระยะสั้น'!P69&lt;15,0,IF('10หลักสูตรระยะสั้น'!P69&lt;30,1,IF((MOD('10หลักสูตรระยะสั้น'!P69/30,1))&lt;0.3333,ROUNDDOWN('10หลักสูตรระยะสั้น'!P69/30,0),ROUNDUP('10หลักสูตรระยะสั้น'!P69/30,0))))</f>
        <v>0</v>
      </c>
      <c r="Q69" s="60">
        <f>IF('10หลักสูตรระยะสั้น'!Q69&lt;15,0,IF('10หลักสูตรระยะสั้น'!Q69&lt;30,1,IF((MOD('10หลักสูตรระยะสั้น'!Q69/30,1))&lt;0.3333,ROUNDDOWN('10หลักสูตรระยะสั้น'!Q69/30,0),ROUNDUP('10หลักสูตรระยะสั้น'!Q69/30,0))))</f>
        <v>0</v>
      </c>
      <c r="R69" s="60">
        <f>IF('10หลักสูตรระยะสั้น'!R69&lt;15,0,IF('10หลักสูตรระยะสั้น'!R69&lt;30,1,IF((MOD('10หลักสูตรระยะสั้น'!R69/30,1))&lt;0.3333,ROUNDDOWN('10หลักสูตรระยะสั้น'!R69/30,0),ROUNDUP('10หลักสูตรระยะสั้น'!R69/30,0))))</f>
        <v>0</v>
      </c>
      <c r="S69" s="60">
        <f>IF('10หลักสูตรระยะสั้น'!S69&lt;15,0,IF('10หลักสูตรระยะสั้น'!S69&lt;30,1,IF((MOD('10หลักสูตรระยะสั้น'!S69/30,1))&lt;0.3333,ROUNDDOWN('10หลักสูตรระยะสั้น'!S69/30,0),ROUNDUP('10หลักสูตรระยะสั้น'!S69/30,0))))</f>
        <v>0</v>
      </c>
      <c r="T69" s="60">
        <f>IF('10หลักสูตรระยะสั้น'!T69&lt;15,0,IF('10หลักสูตรระยะสั้น'!T69&lt;30,1,IF((MOD('10หลักสูตรระยะสั้น'!T69/30,1))&lt;0.3333,ROUNDDOWN('10หลักสูตรระยะสั้น'!T69/30,0),ROUNDUP('10หลักสูตรระยะสั้น'!T69/30,0))))</f>
        <v>0</v>
      </c>
      <c r="U69" s="60">
        <f>IF('10หลักสูตรระยะสั้น'!U69&lt;15,0,IF('10หลักสูตรระยะสั้น'!U69&lt;30,1,IF((MOD('10หลักสูตรระยะสั้น'!U69/30,1))&lt;0.3333,ROUNDDOWN('10หลักสูตรระยะสั้น'!U69/30,0),ROUNDUP('10หลักสูตรระยะสั้น'!U69/30,0))))</f>
        <v>0</v>
      </c>
      <c r="V69" s="60">
        <f>IF('10หลักสูตรระยะสั้น'!V69&lt;15,0,IF('10หลักสูตรระยะสั้น'!V69&lt;30,1,IF((MOD('10หลักสูตรระยะสั้น'!V69/30,1))&lt;0.3333,ROUNDDOWN('10หลักสูตรระยะสั้น'!V69/30,0),ROUNDUP('10หลักสูตรระยะสั้น'!V69/30,0))))</f>
        <v>0</v>
      </c>
      <c r="W69" s="60">
        <f>IF('10หลักสูตรระยะสั้น'!W69&lt;15,0,IF('10หลักสูตรระยะสั้น'!W69&lt;30,1,IF((MOD('10หลักสูตรระยะสั้น'!W69/30,1))&lt;0.3333,ROUNDDOWN('10หลักสูตรระยะสั้น'!W69/30,0),ROUNDUP('10หลักสูตรระยะสั้น'!W69/30,0))))</f>
        <v>0</v>
      </c>
      <c r="X69" s="60">
        <f>IF('10หลักสูตรระยะสั้น'!X69&lt;15,0,IF('10หลักสูตรระยะสั้น'!X69&lt;30,1,IF((MOD('10หลักสูตรระยะสั้น'!X69/30,1))&lt;0.3333,ROUNDDOWN('10หลักสูตรระยะสั้น'!X69/30,0),ROUNDUP('10หลักสูตรระยะสั้น'!X69/30,0))))</f>
        <v>0</v>
      </c>
      <c r="Y69" s="60">
        <f>IF('10หลักสูตรระยะสั้น'!Y69&lt;15,0,IF('10หลักสูตรระยะสั้น'!Y69&lt;30,1,IF((MOD('10หลักสูตรระยะสั้น'!Y69/30,1))&lt;0.3333,ROUNDDOWN('10หลักสูตรระยะสั้น'!Y69/30,0),ROUNDUP('10หลักสูตรระยะสั้น'!Y69/30,0))))</f>
        <v>0</v>
      </c>
      <c r="Z69" s="60">
        <f>IF('10หลักสูตรระยะสั้น'!Z69&lt;15,0,IF('10หลักสูตรระยะสั้น'!Z69&lt;30,1,IF((MOD('10หลักสูตรระยะสั้น'!Z69/30,1))&lt;0.3333,ROUNDDOWN('10หลักสูตรระยะสั้น'!Z69/30,0),ROUNDUP('10หลักสูตรระยะสั้น'!Z69/30,0))))</f>
        <v>0</v>
      </c>
      <c r="AA69" s="60">
        <f>IF('10หลักสูตรระยะสั้น'!AA69&lt;15,0,IF('10หลักสูตรระยะสั้น'!AA69&lt;30,1,IF((MOD('10หลักสูตรระยะสั้น'!AA69/30,1))&lt;0.3333,ROUNDDOWN('10หลักสูตรระยะสั้น'!AA69/30,0),ROUNDUP('10หลักสูตรระยะสั้น'!AA69/30,0))))</f>
        <v>0</v>
      </c>
      <c r="AB69" s="60">
        <f>IF('10หลักสูตรระยะสั้น'!AB69&lt;15,0,IF('10หลักสูตรระยะสั้น'!AB69&lt;30,1,IF((MOD('10หลักสูตรระยะสั้น'!AB69/30,1))&lt;0.3333,ROUNDDOWN('10หลักสูตรระยะสั้น'!AB69/30,0),ROUNDUP('10หลักสูตรระยะสั้น'!AB69/30,0))))</f>
        <v>0</v>
      </c>
      <c r="AC69" s="60">
        <f>IF('10หลักสูตรระยะสั้น'!AC69&lt;15,0,IF('10หลักสูตรระยะสั้น'!AC69&lt;30,1,IF((MOD('10หลักสูตรระยะสั้น'!AC69/30,1))&lt;0.3333,ROUNDDOWN('10หลักสูตรระยะสั้น'!AC69/30,0),ROUNDUP('10หลักสูตรระยะสั้น'!AC69/30,0))))</f>
        <v>0</v>
      </c>
      <c r="AD69" s="5">
        <f t="shared" si="0"/>
        <v>0</v>
      </c>
      <c r="AE69" s="5">
        <f t="shared" si="1"/>
        <v>0</v>
      </c>
    </row>
    <row r="70" spans="2:31" x14ac:dyDescent="0.55000000000000004">
      <c r="B70" s="5">
        <v>66</v>
      </c>
      <c r="C70" s="5">
        <f>'10หลักสูตรระยะสั้น'!C70</f>
        <v>0</v>
      </c>
      <c r="D70" s="5">
        <f>'10หลักสูตรระยะสั้น'!D70</f>
        <v>0</v>
      </c>
      <c r="E70" s="60">
        <f>IF('10หลักสูตรระยะสั้น'!E70&lt;15,0,IF('10หลักสูตรระยะสั้น'!E70&lt;30,1,IF((MOD('10หลักสูตรระยะสั้น'!E70/30,1))&lt;0.3333,ROUNDDOWN('10หลักสูตรระยะสั้น'!E70/30,0),ROUNDUP('10หลักสูตรระยะสั้น'!E70/30,0))))</f>
        <v>0</v>
      </c>
      <c r="F70" s="60">
        <f>IF('10หลักสูตรระยะสั้น'!F70&lt;15,0,IF('10หลักสูตรระยะสั้น'!F70&lt;30,1,IF((MOD('10หลักสูตรระยะสั้น'!F70/30,1))&lt;0.3333,ROUNDDOWN('10หลักสูตรระยะสั้น'!F70/30,0),ROUNDUP('10หลักสูตรระยะสั้น'!F70/30,0))))</f>
        <v>0</v>
      </c>
      <c r="G70" s="60">
        <f>IF('10หลักสูตรระยะสั้น'!G70&lt;15,0,IF('10หลักสูตรระยะสั้น'!G70&lt;30,1,IF((MOD('10หลักสูตรระยะสั้น'!G70/30,1))&lt;0.3333,ROUNDDOWN('10หลักสูตรระยะสั้น'!G70/30,0),ROUNDUP('10หลักสูตรระยะสั้น'!G70/30,0))))</f>
        <v>0</v>
      </c>
      <c r="H70" s="60">
        <f>IF('10หลักสูตรระยะสั้น'!H70&lt;15,0,IF('10หลักสูตรระยะสั้น'!H70&lt;30,1,IF((MOD('10หลักสูตรระยะสั้น'!H70/30,1))&lt;0.3333,ROUNDDOWN('10หลักสูตรระยะสั้น'!H70/30,0),ROUNDUP('10หลักสูตรระยะสั้น'!H70/30,0))))</f>
        <v>0</v>
      </c>
      <c r="I70" s="60">
        <f>IF('10หลักสูตรระยะสั้น'!I70&lt;15,0,IF('10หลักสูตรระยะสั้น'!I70&lt;30,1,IF((MOD('10หลักสูตรระยะสั้น'!I70/30,1))&lt;0.3333,ROUNDDOWN('10หลักสูตรระยะสั้น'!I70/30,0),ROUNDUP('10หลักสูตรระยะสั้น'!I70/30,0))))</f>
        <v>0</v>
      </c>
      <c r="J70" s="60">
        <f>IF('10หลักสูตรระยะสั้น'!J70&lt;15,0,IF('10หลักสูตรระยะสั้น'!J70&lt;30,1,IF((MOD('10หลักสูตรระยะสั้น'!J70/30,1))&lt;0.3333,ROUNDDOWN('10หลักสูตรระยะสั้น'!J70/30,0),ROUNDUP('10หลักสูตรระยะสั้น'!J70/30,0))))</f>
        <v>0</v>
      </c>
      <c r="K70" s="60">
        <f>IF('10หลักสูตรระยะสั้น'!K70&lt;15,0,IF('10หลักสูตรระยะสั้น'!K70&lt;30,1,IF((MOD('10หลักสูตรระยะสั้น'!K70/30,1))&lt;0.3333,ROUNDDOWN('10หลักสูตรระยะสั้น'!K70/30,0),ROUNDUP('10หลักสูตรระยะสั้น'!K70/30,0))))</f>
        <v>0</v>
      </c>
      <c r="L70" s="60">
        <f>IF('10หลักสูตรระยะสั้น'!L70&lt;15,0,IF('10หลักสูตรระยะสั้น'!L70&lt;30,1,IF((MOD('10หลักสูตรระยะสั้น'!L70/30,1))&lt;0.3333,ROUNDDOWN('10หลักสูตรระยะสั้น'!L70/30,0),ROUNDUP('10หลักสูตรระยะสั้น'!L70/30,0))))</f>
        <v>0</v>
      </c>
      <c r="M70" s="60">
        <f>IF('10หลักสูตรระยะสั้น'!M70&lt;15,0,IF('10หลักสูตรระยะสั้น'!M70&lt;30,1,IF((MOD('10หลักสูตรระยะสั้น'!M70/30,1))&lt;0.3333,ROUNDDOWN('10หลักสูตรระยะสั้น'!M70/30,0),ROUNDUP('10หลักสูตรระยะสั้น'!M70/30,0))))</f>
        <v>0</v>
      </c>
      <c r="N70" s="60">
        <f>IF('10หลักสูตรระยะสั้น'!N70&lt;15,0,IF('10หลักสูตรระยะสั้น'!N70&lt;30,1,IF((MOD('10หลักสูตรระยะสั้น'!N70/30,1))&lt;0.3333,ROUNDDOWN('10หลักสูตรระยะสั้น'!N70/30,0),ROUNDUP('10หลักสูตรระยะสั้น'!N70/30,0))))</f>
        <v>0</v>
      </c>
      <c r="O70" s="60">
        <f>IF('10หลักสูตรระยะสั้น'!O70&lt;15,0,IF('10หลักสูตรระยะสั้น'!O70&lt;30,1,IF((MOD('10หลักสูตรระยะสั้น'!O70/30,1))&lt;0.3333,ROUNDDOWN('10หลักสูตรระยะสั้น'!O70/30,0),ROUNDUP('10หลักสูตรระยะสั้น'!O70/30,0))))</f>
        <v>0</v>
      </c>
      <c r="P70" s="60">
        <f>IF('10หลักสูตรระยะสั้น'!P70&lt;15,0,IF('10หลักสูตรระยะสั้น'!P70&lt;30,1,IF((MOD('10หลักสูตรระยะสั้น'!P70/30,1))&lt;0.3333,ROUNDDOWN('10หลักสูตรระยะสั้น'!P70/30,0),ROUNDUP('10หลักสูตรระยะสั้น'!P70/30,0))))</f>
        <v>0</v>
      </c>
      <c r="Q70" s="60">
        <f>IF('10หลักสูตรระยะสั้น'!Q70&lt;15,0,IF('10หลักสูตรระยะสั้น'!Q70&lt;30,1,IF((MOD('10หลักสูตรระยะสั้น'!Q70/30,1))&lt;0.3333,ROUNDDOWN('10หลักสูตรระยะสั้น'!Q70/30,0),ROUNDUP('10หลักสูตรระยะสั้น'!Q70/30,0))))</f>
        <v>0</v>
      </c>
      <c r="R70" s="60">
        <f>IF('10หลักสูตรระยะสั้น'!R70&lt;15,0,IF('10หลักสูตรระยะสั้น'!R70&lt;30,1,IF((MOD('10หลักสูตรระยะสั้น'!R70/30,1))&lt;0.3333,ROUNDDOWN('10หลักสูตรระยะสั้น'!R70/30,0),ROUNDUP('10หลักสูตรระยะสั้น'!R70/30,0))))</f>
        <v>0</v>
      </c>
      <c r="S70" s="60">
        <f>IF('10หลักสูตรระยะสั้น'!S70&lt;15,0,IF('10หลักสูตรระยะสั้น'!S70&lt;30,1,IF((MOD('10หลักสูตรระยะสั้น'!S70/30,1))&lt;0.3333,ROUNDDOWN('10หลักสูตรระยะสั้น'!S70/30,0),ROUNDUP('10หลักสูตรระยะสั้น'!S70/30,0))))</f>
        <v>0</v>
      </c>
      <c r="T70" s="60">
        <f>IF('10หลักสูตรระยะสั้น'!T70&lt;15,0,IF('10หลักสูตรระยะสั้น'!T70&lt;30,1,IF((MOD('10หลักสูตรระยะสั้น'!T70/30,1))&lt;0.3333,ROUNDDOWN('10หลักสูตรระยะสั้น'!T70/30,0),ROUNDUP('10หลักสูตรระยะสั้น'!T70/30,0))))</f>
        <v>0</v>
      </c>
      <c r="U70" s="60">
        <f>IF('10หลักสูตรระยะสั้น'!U70&lt;15,0,IF('10หลักสูตรระยะสั้น'!U70&lt;30,1,IF((MOD('10หลักสูตรระยะสั้น'!U70/30,1))&lt;0.3333,ROUNDDOWN('10หลักสูตรระยะสั้น'!U70/30,0),ROUNDUP('10หลักสูตรระยะสั้น'!U70/30,0))))</f>
        <v>0</v>
      </c>
      <c r="V70" s="60">
        <f>IF('10หลักสูตรระยะสั้น'!V70&lt;15,0,IF('10หลักสูตรระยะสั้น'!V70&lt;30,1,IF((MOD('10หลักสูตรระยะสั้น'!V70/30,1))&lt;0.3333,ROUNDDOWN('10หลักสูตรระยะสั้น'!V70/30,0),ROUNDUP('10หลักสูตรระยะสั้น'!V70/30,0))))</f>
        <v>0</v>
      </c>
      <c r="W70" s="60">
        <f>IF('10หลักสูตรระยะสั้น'!W70&lt;15,0,IF('10หลักสูตรระยะสั้น'!W70&lt;30,1,IF((MOD('10หลักสูตรระยะสั้น'!W70/30,1))&lt;0.3333,ROUNDDOWN('10หลักสูตรระยะสั้น'!W70/30,0),ROUNDUP('10หลักสูตรระยะสั้น'!W70/30,0))))</f>
        <v>0</v>
      </c>
      <c r="X70" s="60">
        <f>IF('10หลักสูตรระยะสั้น'!X70&lt;15,0,IF('10หลักสูตรระยะสั้น'!X70&lt;30,1,IF((MOD('10หลักสูตรระยะสั้น'!X70/30,1))&lt;0.3333,ROUNDDOWN('10หลักสูตรระยะสั้น'!X70/30,0),ROUNDUP('10หลักสูตรระยะสั้น'!X70/30,0))))</f>
        <v>0</v>
      </c>
      <c r="Y70" s="60">
        <f>IF('10หลักสูตรระยะสั้น'!Y70&lt;15,0,IF('10หลักสูตรระยะสั้น'!Y70&lt;30,1,IF((MOD('10หลักสูตรระยะสั้น'!Y70/30,1))&lt;0.3333,ROUNDDOWN('10หลักสูตรระยะสั้น'!Y70/30,0),ROUNDUP('10หลักสูตรระยะสั้น'!Y70/30,0))))</f>
        <v>0</v>
      </c>
      <c r="Z70" s="60">
        <f>IF('10หลักสูตรระยะสั้น'!Z70&lt;15,0,IF('10หลักสูตรระยะสั้น'!Z70&lt;30,1,IF((MOD('10หลักสูตรระยะสั้น'!Z70/30,1))&lt;0.3333,ROUNDDOWN('10หลักสูตรระยะสั้น'!Z70/30,0),ROUNDUP('10หลักสูตรระยะสั้น'!Z70/30,0))))</f>
        <v>0</v>
      </c>
      <c r="AA70" s="60">
        <f>IF('10หลักสูตรระยะสั้น'!AA70&lt;15,0,IF('10หลักสูตรระยะสั้น'!AA70&lt;30,1,IF((MOD('10หลักสูตรระยะสั้น'!AA70/30,1))&lt;0.3333,ROUNDDOWN('10หลักสูตรระยะสั้น'!AA70/30,0),ROUNDUP('10หลักสูตรระยะสั้น'!AA70/30,0))))</f>
        <v>0</v>
      </c>
      <c r="AB70" s="60">
        <f>IF('10หลักสูตรระยะสั้น'!AB70&lt;15,0,IF('10หลักสูตรระยะสั้น'!AB70&lt;30,1,IF((MOD('10หลักสูตรระยะสั้น'!AB70/30,1))&lt;0.3333,ROUNDDOWN('10หลักสูตรระยะสั้น'!AB70/30,0),ROUNDUP('10หลักสูตรระยะสั้น'!AB70/30,0))))</f>
        <v>0</v>
      </c>
      <c r="AC70" s="60">
        <f>IF('10หลักสูตรระยะสั้น'!AC70&lt;15,0,IF('10หลักสูตรระยะสั้น'!AC70&lt;30,1,IF((MOD('10หลักสูตรระยะสั้น'!AC70/30,1))&lt;0.3333,ROUNDDOWN('10หลักสูตรระยะสั้น'!AC70/30,0),ROUNDUP('10หลักสูตรระยะสั้น'!AC70/30,0))))</f>
        <v>0</v>
      </c>
      <c r="AD70" s="5">
        <f t="shared" ref="AD70:AD133" si="2">SUM(E70:AC70)</f>
        <v>0</v>
      </c>
      <c r="AE70" s="5">
        <f t="shared" ref="AE70:AE133" si="3">AD70*D70</f>
        <v>0</v>
      </c>
    </row>
    <row r="71" spans="2:31" x14ac:dyDescent="0.55000000000000004">
      <c r="B71" s="5">
        <v>67</v>
      </c>
      <c r="C71" s="5">
        <f>'10หลักสูตรระยะสั้น'!C71</f>
        <v>0</v>
      </c>
      <c r="D71" s="5">
        <f>'10หลักสูตรระยะสั้น'!D71</f>
        <v>0</v>
      </c>
      <c r="E71" s="60">
        <f>IF('10หลักสูตรระยะสั้น'!E71&lt;15,0,IF('10หลักสูตรระยะสั้น'!E71&lt;30,1,IF((MOD('10หลักสูตรระยะสั้น'!E71/30,1))&lt;0.3333,ROUNDDOWN('10หลักสูตรระยะสั้น'!E71/30,0),ROUNDUP('10หลักสูตรระยะสั้น'!E71/30,0))))</f>
        <v>0</v>
      </c>
      <c r="F71" s="60">
        <f>IF('10หลักสูตรระยะสั้น'!F71&lt;15,0,IF('10หลักสูตรระยะสั้น'!F71&lt;30,1,IF((MOD('10หลักสูตรระยะสั้น'!F71/30,1))&lt;0.3333,ROUNDDOWN('10หลักสูตรระยะสั้น'!F71/30,0),ROUNDUP('10หลักสูตรระยะสั้น'!F71/30,0))))</f>
        <v>0</v>
      </c>
      <c r="G71" s="60">
        <f>IF('10หลักสูตรระยะสั้น'!G71&lt;15,0,IF('10หลักสูตรระยะสั้น'!G71&lt;30,1,IF((MOD('10หลักสูตรระยะสั้น'!G71/30,1))&lt;0.3333,ROUNDDOWN('10หลักสูตรระยะสั้น'!G71/30,0),ROUNDUP('10หลักสูตรระยะสั้น'!G71/30,0))))</f>
        <v>0</v>
      </c>
      <c r="H71" s="60">
        <f>IF('10หลักสูตรระยะสั้น'!H71&lt;15,0,IF('10หลักสูตรระยะสั้น'!H71&lt;30,1,IF((MOD('10หลักสูตรระยะสั้น'!H71/30,1))&lt;0.3333,ROUNDDOWN('10หลักสูตรระยะสั้น'!H71/30,0),ROUNDUP('10หลักสูตรระยะสั้น'!H71/30,0))))</f>
        <v>0</v>
      </c>
      <c r="I71" s="60">
        <f>IF('10หลักสูตรระยะสั้น'!I71&lt;15,0,IF('10หลักสูตรระยะสั้น'!I71&lt;30,1,IF((MOD('10หลักสูตรระยะสั้น'!I71/30,1))&lt;0.3333,ROUNDDOWN('10หลักสูตรระยะสั้น'!I71/30,0),ROUNDUP('10หลักสูตรระยะสั้น'!I71/30,0))))</f>
        <v>0</v>
      </c>
      <c r="J71" s="60">
        <f>IF('10หลักสูตรระยะสั้น'!J71&lt;15,0,IF('10หลักสูตรระยะสั้น'!J71&lt;30,1,IF((MOD('10หลักสูตรระยะสั้น'!J71/30,1))&lt;0.3333,ROUNDDOWN('10หลักสูตรระยะสั้น'!J71/30,0),ROUNDUP('10หลักสูตรระยะสั้น'!J71/30,0))))</f>
        <v>0</v>
      </c>
      <c r="K71" s="60">
        <f>IF('10หลักสูตรระยะสั้น'!K71&lt;15,0,IF('10หลักสูตรระยะสั้น'!K71&lt;30,1,IF((MOD('10หลักสูตรระยะสั้น'!K71/30,1))&lt;0.3333,ROUNDDOWN('10หลักสูตรระยะสั้น'!K71/30,0),ROUNDUP('10หลักสูตรระยะสั้น'!K71/30,0))))</f>
        <v>0</v>
      </c>
      <c r="L71" s="60">
        <f>IF('10หลักสูตรระยะสั้น'!L71&lt;15,0,IF('10หลักสูตรระยะสั้น'!L71&lt;30,1,IF((MOD('10หลักสูตรระยะสั้น'!L71/30,1))&lt;0.3333,ROUNDDOWN('10หลักสูตรระยะสั้น'!L71/30,0),ROUNDUP('10หลักสูตรระยะสั้น'!L71/30,0))))</f>
        <v>0</v>
      </c>
      <c r="M71" s="60">
        <f>IF('10หลักสูตรระยะสั้น'!M71&lt;15,0,IF('10หลักสูตรระยะสั้น'!M71&lt;30,1,IF((MOD('10หลักสูตรระยะสั้น'!M71/30,1))&lt;0.3333,ROUNDDOWN('10หลักสูตรระยะสั้น'!M71/30,0),ROUNDUP('10หลักสูตรระยะสั้น'!M71/30,0))))</f>
        <v>0</v>
      </c>
      <c r="N71" s="60">
        <f>IF('10หลักสูตรระยะสั้น'!N71&lt;15,0,IF('10หลักสูตรระยะสั้น'!N71&lt;30,1,IF((MOD('10หลักสูตรระยะสั้น'!N71/30,1))&lt;0.3333,ROUNDDOWN('10หลักสูตรระยะสั้น'!N71/30,0),ROUNDUP('10หลักสูตรระยะสั้น'!N71/30,0))))</f>
        <v>0</v>
      </c>
      <c r="O71" s="60">
        <f>IF('10หลักสูตรระยะสั้น'!O71&lt;15,0,IF('10หลักสูตรระยะสั้น'!O71&lt;30,1,IF((MOD('10หลักสูตรระยะสั้น'!O71/30,1))&lt;0.3333,ROUNDDOWN('10หลักสูตรระยะสั้น'!O71/30,0),ROUNDUP('10หลักสูตรระยะสั้น'!O71/30,0))))</f>
        <v>0</v>
      </c>
      <c r="P71" s="60">
        <f>IF('10หลักสูตรระยะสั้น'!P71&lt;15,0,IF('10หลักสูตรระยะสั้น'!P71&lt;30,1,IF((MOD('10หลักสูตรระยะสั้น'!P71/30,1))&lt;0.3333,ROUNDDOWN('10หลักสูตรระยะสั้น'!P71/30,0),ROUNDUP('10หลักสูตรระยะสั้น'!P71/30,0))))</f>
        <v>0</v>
      </c>
      <c r="Q71" s="60">
        <f>IF('10หลักสูตรระยะสั้น'!Q71&lt;15,0,IF('10หลักสูตรระยะสั้น'!Q71&lt;30,1,IF((MOD('10หลักสูตรระยะสั้น'!Q71/30,1))&lt;0.3333,ROUNDDOWN('10หลักสูตรระยะสั้น'!Q71/30,0),ROUNDUP('10หลักสูตรระยะสั้น'!Q71/30,0))))</f>
        <v>0</v>
      </c>
      <c r="R71" s="60">
        <f>IF('10หลักสูตรระยะสั้น'!R71&lt;15,0,IF('10หลักสูตรระยะสั้น'!R71&lt;30,1,IF((MOD('10หลักสูตรระยะสั้น'!R71/30,1))&lt;0.3333,ROUNDDOWN('10หลักสูตรระยะสั้น'!R71/30,0),ROUNDUP('10หลักสูตรระยะสั้น'!R71/30,0))))</f>
        <v>0</v>
      </c>
      <c r="S71" s="60">
        <f>IF('10หลักสูตรระยะสั้น'!S71&lt;15,0,IF('10หลักสูตรระยะสั้น'!S71&lt;30,1,IF((MOD('10หลักสูตรระยะสั้น'!S71/30,1))&lt;0.3333,ROUNDDOWN('10หลักสูตรระยะสั้น'!S71/30,0),ROUNDUP('10หลักสูตรระยะสั้น'!S71/30,0))))</f>
        <v>0</v>
      </c>
      <c r="T71" s="60">
        <f>IF('10หลักสูตรระยะสั้น'!T71&lt;15,0,IF('10หลักสูตรระยะสั้น'!T71&lt;30,1,IF((MOD('10หลักสูตรระยะสั้น'!T71/30,1))&lt;0.3333,ROUNDDOWN('10หลักสูตรระยะสั้น'!T71/30,0),ROUNDUP('10หลักสูตรระยะสั้น'!T71/30,0))))</f>
        <v>0</v>
      </c>
      <c r="U71" s="60">
        <f>IF('10หลักสูตรระยะสั้น'!U71&lt;15,0,IF('10หลักสูตรระยะสั้น'!U71&lt;30,1,IF((MOD('10หลักสูตรระยะสั้น'!U71/30,1))&lt;0.3333,ROUNDDOWN('10หลักสูตรระยะสั้น'!U71/30,0),ROUNDUP('10หลักสูตรระยะสั้น'!U71/30,0))))</f>
        <v>0</v>
      </c>
      <c r="V71" s="60">
        <f>IF('10หลักสูตรระยะสั้น'!V71&lt;15,0,IF('10หลักสูตรระยะสั้น'!V71&lt;30,1,IF((MOD('10หลักสูตรระยะสั้น'!V71/30,1))&lt;0.3333,ROUNDDOWN('10หลักสูตรระยะสั้น'!V71/30,0),ROUNDUP('10หลักสูตรระยะสั้น'!V71/30,0))))</f>
        <v>0</v>
      </c>
      <c r="W71" s="60">
        <f>IF('10หลักสูตรระยะสั้น'!W71&lt;15,0,IF('10หลักสูตรระยะสั้น'!W71&lt;30,1,IF((MOD('10หลักสูตรระยะสั้น'!W71/30,1))&lt;0.3333,ROUNDDOWN('10หลักสูตรระยะสั้น'!W71/30,0),ROUNDUP('10หลักสูตรระยะสั้น'!W71/30,0))))</f>
        <v>0</v>
      </c>
      <c r="X71" s="60">
        <f>IF('10หลักสูตรระยะสั้น'!X71&lt;15,0,IF('10หลักสูตรระยะสั้น'!X71&lt;30,1,IF((MOD('10หลักสูตรระยะสั้น'!X71/30,1))&lt;0.3333,ROUNDDOWN('10หลักสูตรระยะสั้น'!X71/30,0),ROUNDUP('10หลักสูตรระยะสั้น'!X71/30,0))))</f>
        <v>0</v>
      </c>
      <c r="Y71" s="60">
        <f>IF('10หลักสูตรระยะสั้น'!Y71&lt;15,0,IF('10หลักสูตรระยะสั้น'!Y71&lt;30,1,IF((MOD('10หลักสูตรระยะสั้น'!Y71/30,1))&lt;0.3333,ROUNDDOWN('10หลักสูตรระยะสั้น'!Y71/30,0),ROUNDUP('10หลักสูตรระยะสั้น'!Y71/30,0))))</f>
        <v>0</v>
      </c>
      <c r="Z71" s="60">
        <f>IF('10หลักสูตรระยะสั้น'!Z71&lt;15,0,IF('10หลักสูตรระยะสั้น'!Z71&lt;30,1,IF((MOD('10หลักสูตรระยะสั้น'!Z71/30,1))&lt;0.3333,ROUNDDOWN('10หลักสูตรระยะสั้น'!Z71/30,0),ROUNDUP('10หลักสูตรระยะสั้น'!Z71/30,0))))</f>
        <v>0</v>
      </c>
      <c r="AA71" s="60">
        <f>IF('10หลักสูตรระยะสั้น'!AA71&lt;15,0,IF('10หลักสูตรระยะสั้น'!AA71&lt;30,1,IF((MOD('10หลักสูตรระยะสั้น'!AA71/30,1))&lt;0.3333,ROUNDDOWN('10หลักสูตรระยะสั้น'!AA71/30,0),ROUNDUP('10หลักสูตรระยะสั้น'!AA71/30,0))))</f>
        <v>0</v>
      </c>
      <c r="AB71" s="60">
        <f>IF('10หลักสูตรระยะสั้น'!AB71&lt;15,0,IF('10หลักสูตรระยะสั้น'!AB71&lt;30,1,IF((MOD('10หลักสูตรระยะสั้น'!AB71/30,1))&lt;0.3333,ROUNDDOWN('10หลักสูตรระยะสั้น'!AB71/30,0),ROUNDUP('10หลักสูตรระยะสั้น'!AB71/30,0))))</f>
        <v>0</v>
      </c>
      <c r="AC71" s="60">
        <f>IF('10หลักสูตรระยะสั้น'!AC71&lt;15,0,IF('10หลักสูตรระยะสั้น'!AC71&lt;30,1,IF((MOD('10หลักสูตรระยะสั้น'!AC71/30,1))&lt;0.3333,ROUNDDOWN('10หลักสูตรระยะสั้น'!AC71/30,0),ROUNDUP('10หลักสูตรระยะสั้น'!AC71/30,0))))</f>
        <v>0</v>
      </c>
      <c r="AD71" s="5">
        <f t="shared" si="2"/>
        <v>0</v>
      </c>
      <c r="AE71" s="5">
        <f t="shared" si="3"/>
        <v>0</v>
      </c>
    </row>
    <row r="72" spans="2:31" x14ac:dyDescent="0.55000000000000004">
      <c r="B72" s="5">
        <v>68</v>
      </c>
      <c r="C72" s="5">
        <f>'10หลักสูตรระยะสั้น'!C72</f>
        <v>0</v>
      </c>
      <c r="D72" s="5">
        <f>'10หลักสูตรระยะสั้น'!D72</f>
        <v>0</v>
      </c>
      <c r="E72" s="60">
        <f>IF('10หลักสูตรระยะสั้น'!E72&lt;15,0,IF('10หลักสูตรระยะสั้น'!E72&lt;30,1,IF((MOD('10หลักสูตรระยะสั้น'!E72/30,1))&lt;0.3333,ROUNDDOWN('10หลักสูตรระยะสั้น'!E72/30,0),ROUNDUP('10หลักสูตรระยะสั้น'!E72/30,0))))</f>
        <v>0</v>
      </c>
      <c r="F72" s="60">
        <f>IF('10หลักสูตรระยะสั้น'!F72&lt;15,0,IF('10หลักสูตรระยะสั้น'!F72&lt;30,1,IF((MOD('10หลักสูตรระยะสั้น'!F72/30,1))&lt;0.3333,ROUNDDOWN('10หลักสูตรระยะสั้น'!F72/30,0),ROUNDUP('10หลักสูตรระยะสั้น'!F72/30,0))))</f>
        <v>0</v>
      </c>
      <c r="G72" s="60">
        <f>IF('10หลักสูตรระยะสั้น'!G72&lt;15,0,IF('10หลักสูตรระยะสั้น'!G72&lt;30,1,IF((MOD('10หลักสูตรระยะสั้น'!G72/30,1))&lt;0.3333,ROUNDDOWN('10หลักสูตรระยะสั้น'!G72/30,0),ROUNDUP('10หลักสูตรระยะสั้น'!G72/30,0))))</f>
        <v>0</v>
      </c>
      <c r="H72" s="60">
        <f>IF('10หลักสูตรระยะสั้น'!H72&lt;15,0,IF('10หลักสูตรระยะสั้น'!H72&lt;30,1,IF((MOD('10หลักสูตรระยะสั้น'!H72/30,1))&lt;0.3333,ROUNDDOWN('10หลักสูตรระยะสั้น'!H72/30,0),ROUNDUP('10หลักสูตรระยะสั้น'!H72/30,0))))</f>
        <v>0</v>
      </c>
      <c r="I72" s="60">
        <f>IF('10หลักสูตรระยะสั้น'!I72&lt;15,0,IF('10หลักสูตรระยะสั้น'!I72&lt;30,1,IF((MOD('10หลักสูตรระยะสั้น'!I72/30,1))&lt;0.3333,ROUNDDOWN('10หลักสูตรระยะสั้น'!I72/30,0),ROUNDUP('10หลักสูตรระยะสั้น'!I72/30,0))))</f>
        <v>0</v>
      </c>
      <c r="J72" s="60">
        <f>IF('10หลักสูตรระยะสั้น'!J72&lt;15,0,IF('10หลักสูตรระยะสั้น'!J72&lt;30,1,IF((MOD('10หลักสูตรระยะสั้น'!J72/30,1))&lt;0.3333,ROUNDDOWN('10หลักสูตรระยะสั้น'!J72/30,0),ROUNDUP('10หลักสูตรระยะสั้น'!J72/30,0))))</f>
        <v>0</v>
      </c>
      <c r="K72" s="60">
        <f>IF('10หลักสูตรระยะสั้น'!K72&lt;15,0,IF('10หลักสูตรระยะสั้น'!K72&lt;30,1,IF((MOD('10หลักสูตรระยะสั้น'!K72/30,1))&lt;0.3333,ROUNDDOWN('10หลักสูตรระยะสั้น'!K72/30,0),ROUNDUP('10หลักสูตรระยะสั้น'!K72/30,0))))</f>
        <v>0</v>
      </c>
      <c r="L72" s="60">
        <f>IF('10หลักสูตรระยะสั้น'!L72&lt;15,0,IF('10หลักสูตรระยะสั้น'!L72&lt;30,1,IF((MOD('10หลักสูตรระยะสั้น'!L72/30,1))&lt;0.3333,ROUNDDOWN('10หลักสูตรระยะสั้น'!L72/30,0),ROUNDUP('10หลักสูตรระยะสั้น'!L72/30,0))))</f>
        <v>0</v>
      </c>
      <c r="M72" s="60">
        <f>IF('10หลักสูตรระยะสั้น'!M72&lt;15,0,IF('10หลักสูตรระยะสั้น'!M72&lt;30,1,IF((MOD('10หลักสูตรระยะสั้น'!M72/30,1))&lt;0.3333,ROUNDDOWN('10หลักสูตรระยะสั้น'!M72/30,0),ROUNDUP('10หลักสูตรระยะสั้น'!M72/30,0))))</f>
        <v>0</v>
      </c>
      <c r="N72" s="60">
        <f>IF('10หลักสูตรระยะสั้น'!N72&lt;15,0,IF('10หลักสูตรระยะสั้น'!N72&lt;30,1,IF((MOD('10หลักสูตรระยะสั้น'!N72/30,1))&lt;0.3333,ROUNDDOWN('10หลักสูตรระยะสั้น'!N72/30,0),ROUNDUP('10หลักสูตรระยะสั้น'!N72/30,0))))</f>
        <v>0</v>
      </c>
      <c r="O72" s="60">
        <f>IF('10หลักสูตรระยะสั้น'!O72&lt;15,0,IF('10หลักสูตรระยะสั้น'!O72&lt;30,1,IF((MOD('10หลักสูตรระยะสั้น'!O72/30,1))&lt;0.3333,ROUNDDOWN('10หลักสูตรระยะสั้น'!O72/30,0),ROUNDUP('10หลักสูตรระยะสั้น'!O72/30,0))))</f>
        <v>0</v>
      </c>
      <c r="P72" s="60">
        <f>IF('10หลักสูตรระยะสั้น'!P72&lt;15,0,IF('10หลักสูตรระยะสั้น'!P72&lt;30,1,IF((MOD('10หลักสูตรระยะสั้น'!P72/30,1))&lt;0.3333,ROUNDDOWN('10หลักสูตรระยะสั้น'!P72/30,0),ROUNDUP('10หลักสูตรระยะสั้น'!P72/30,0))))</f>
        <v>0</v>
      </c>
      <c r="Q72" s="60">
        <f>IF('10หลักสูตรระยะสั้น'!Q72&lt;15,0,IF('10หลักสูตรระยะสั้น'!Q72&lt;30,1,IF((MOD('10หลักสูตรระยะสั้น'!Q72/30,1))&lt;0.3333,ROUNDDOWN('10หลักสูตรระยะสั้น'!Q72/30,0),ROUNDUP('10หลักสูตรระยะสั้น'!Q72/30,0))))</f>
        <v>0</v>
      </c>
      <c r="R72" s="60">
        <f>IF('10หลักสูตรระยะสั้น'!R72&lt;15,0,IF('10หลักสูตรระยะสั้น'!R72&lt;30,1,IF((MOD('10หลักสูตรระยะสั้น'!R72/30,1))&lt;0.3333,ROUNDDOWN('10หลักสูตรระยะสั้น'!R72/30,0),ROUNDUP('10หลักสูตรระยะสั้น'!R72/30,0))))</f>
        <v>0</v>
      </c>
      <c r="S72" s="60">
        <f>IF('10หลักสูตรระยะสั้น'!S72&lt;15,0,IF('10หลักสูตรระยะสั้น'!S72&lt;30,1,IF((MOD('10หลักสูตรระยะสั้น'!S72/30,1))&lt;0.3333,ROUNDDOWN('10หลักสูตรระยะสั้น'!S72/30,0),ROUNDUP('10หลักสูตรระยะสั้น'!S72/30,0))))</f>
        <v>0</v>
      </c>
      <c r="T72" s="60">
        <f>IF('10หลักสูตรระยะสั้น'!T72&lt;15,0,IF('10หลักสูตรระยะสั้น'!T72&lt;30,1,IF((MOD('10หลักสูตรระยะสั้น'!T72/30,1))&lt;0.3333,ROUNDDOWN('10หลักสูตรระยะสั้น'!T72/30,0),ROUNDUP('10หลักสูตรระยะสั้น'!T72/30,0))))</f>
        <v>0</v>
      </c>
      <c r="U72" s="60">
        <f>IF('10หลักสูตรระยะสั้น'!U72&lt;15,0,IF('10หลักสูตรระยะสั้น'!U72&lt;30,1,IF((MOD('10หลักสูตรระยะสั้น'!U72/30,1))&lt;0.3333,ROUNDDOWN('10หลักสูตรระยะสั้น'!U72/30,0),ROUNDUP('10หลักสูตรระยะสั้น'!U72/30,0))))</f>
        <v>0</v>
      </c>
      <c r="V72" s="60">
        <f>IF('10หลักสูตรระยะสั้น'!V72&lt;15,0,IF('10หลักสูตรระยะสั้น'!V72&lt;30,1,IF((MOD('10หลักสูตรระยะสั้น'!V72/30,1))&lt;0.3333,ROUNDDOWN('10หลักสูตรระยะสั้น'!V72/30,0),ROUNDUP('10หลักสูตรระยะสั้น'!V72/30,0))))</f>
        <v>0</v>
      </c>
      <c r="W72" s="60">
        <f>IF('10หลักสูตรระยะสั้น'!W72&lt;15,0,IF('10หลักสูตรระยะสั้น'!W72&lt;30,1,IF((MOD('10หลักสูตรระยะสั้น'!W72/30,1))&lt;0.3333,ROUNDDOWN('10หลักสูตรระยะสั้น'!W72/30,0),ROUNDUP('10หลักสูตรระยะสั้น'!W72/30,0))))</f>
        <v>0</v>
      </c>
      <c r="X72" s="60">
        <f>IF('10หลักสูตรระยะสั้น'!X72&lt;15,0,IF('10หลักสูตรระยะสั้น'!X72&lt;30,1,IF((MOD('10หลักสูตรระยะสั้น'!X72/30,1))&lt;0.3333,ROUNDDOWN('10หลักสูตรระยะสั้น'!X72/30,0),ROUNDUP('10หลักสูตรระยะสั้น'!X72/30,0))))</f>
        <v>0</v>
      </c>
      <c r="Y72" s="60">
        <f>IF('10หลักสูตรระยะสั้น'!Y72&lt;15,0,IF('10หลักสูตรระยะสั้น'!Y72&lt;30,1,IF((MOD('10หลักสูตรระยะสั้น'!Y72/30,1))&lt;0.3333,ROUNDDOWN('10หลักสูตรระยะสั้น'!Y72/30,0),ROUNDUP('10หลักสูตรระยะสั้น'!Y72/30,0))))</f>
        <v>0</v>
      </c>
      <c r="Z72" s="60">
        <f>IF('10หลักสูตรระยะสั้น'!Z72&lt;15,0,IF('10หลักสูตรระยะสั้น'!Z72&lt;30,1,IF((MOD('10หลักสูตรระยะสั้น'!Z72/30,1))&lt;0.3333,ROUNDDOWN('10หลักสูตรระยะสั้น'!Z72/30,0),ROUNDUP('10หลักสูตรระยะสั้น'!Z72/30,0))))</f>
        <v>0</v>
      </c>
      <c r="AA72" s="60">
        <f>IF('10หลักสูตรระยะสั้น'!AA72&lt;15,0,IF('10หลักสูตรระยะสั้น'!AA72&lt;30,1,IF((MOD('10หลักสูตรระยะสั้น'!AA72/30,1))&lt;0.3333,ROUNDDOWN('10หลักสูตรระยะสั้น'!AA72/30,0),ROUNDUP('10หลักสูตรระยะสั้น'!AA72/30,0))))</f>
        <v>0</v>
      </c>
      <c r="AB72" s="60">
        <f>IF('10หลักสูตรระยะสั้น'!AB72&lt;15,0,IF('10หลักสูตรระยะสั้น'!AB72&lt;30,1,IF((MOD('10หลักสูตรระยะสั้น'!AB72/30,1))&lt;0.3333,ROUNDDOWN('10หลักสูตรระยะสั้น'!AB72/30,0),ROUNDUP('10หลักสูตรระยะสั้น'!AB72/30,0))))</f>
        <v>0</v>
      </c>
      <c r="AC72" s="60">
        <f>IF('10หลักสูตรระยะสั้น'!AC72&lt;15,0,IF('10หลักสูตรระยะสั้น'!AC72&lt;30,1,IF((MOD('10หลักสูตรระยะสั้น'!AC72/30,1))&lt;0.3333,ROUNDDOWN('10หลักสูตรระยะสั้น'!AC72/30,0),ROUNDUP('10หลักสูตรระยะสั้น'!AC72/30,0))))</f>
        <v>0</v>
      </c>
      <c r="AD72" s="5">
        <f t="shared" si="2"/>
        <v>0</v>
      </c>
      <c r="AE72" s="5">
        <f t="shared" si="3"/>
        <v>0</v>
      </c>
    </row>
    <row r="73" spans="2:31" x14ac:dyDescent="0.55000000000000004">
      <c r="B73" s="5">
        <v>69</v>
      </c>
      <c r="C73" s="5">
        <f>'10หลักสูตรระยะสั้น'!C73</f>
        <v>0</v>
      </c>
      <c r="D73" s="5">
        <f>'10หลักสูตรระยะสั้น'!D73</f>
        <v>0</v>
      </c>
      <c r="E73" s="60">
        <f>IF('10หลักสูตรระยะสั้น'!E73&lt;15,0,IF('10หลักสูตรระยะสั้น'!E73&lt;30,1,IF((MOD('10หลักสูตรระยะสั้น'!E73/30,1))&lt;0.3333,ROUNDDOWN('10หลักสูตรระยะสั้น'!E73/30,0),ROUNDUP('10หลักสูตรระยะสั้น'!E73/30,0))))</f>
        <v>0</v>
      </c>
      <c r="F73" s="60">
        <f>IF('10หลักสูตรระยะสั้น'!F73&lt;15,0,IF('10หลักสูตรระยะสั้น'!F73&lt;30,1,IF((MOD('10หลักสูตรระยะสั้น'!F73/30,1))&lt;0.3333,ROUNDDOWN('10หลักสูตรระยะสั้น'!F73/30,0),ROUNDUP('10หลักสูตรระยะสั้น'!F73/30,0))))</f>
        <v>0</v>
      </c>
      <c r="G73" s="60">
        <f>IF('10หลักสูตรระยะสั้น'!G73&lt;15,0,IF('10หลักสูตรระยะสั้น'!G73&lt;30,1,IF((MOD('10หลักสูตรระยะสั้น'!G73/30,1))&lt;0.3333,ROUNDDOWN('10หลักสูตรระยะสั้น'!G73/30,0),ROUNDUP('10หลักสูตรระยะสั้น'!G73/30,0))))</f>
        <v>0</v>
      </c>
      <c r="H73" s="60">
        <f>IF('10หลักสูตรระยะสั้น'!H73&lt;15,0,IF('10หลักสูตรระยะสั้น'!H73&lt;30,1,IF((MOD('10หลักสูตรระยะสั้น'!H73/30,1))&lt;0.3333,ROUNDDOWN('10หลักสูตรระยะสั้น'!H73/30,0),ROUNDUP('10หลักสูตรระยะสั้น'!H73/30,0))))</f>
        <v>0</v>
      </c>
      <c r="I73" s="60">
        <f>IF('10หลักสูตรระยะสั้น'!I73&lt;15,0,IF('10หลักสูตรระยะสั้น'!I73&lt;30,1,IF((MOD('10หลักสูตรระยะสั้น'!I73/30,1))&lt;0.3333,ROUNDDOWN('10หลักสูตรระยะสั้น'!I73/30,0),ROUNDUP('10หลักสูตรระยะสั้น'!I73/30,0))))</f>
        <v>0</v>
      </c>
      <c r="J73" s="60">
        <f>IF('10หลักสูตรระยะสั้น'!J73&lt;15,0,IF('10หลักสูตรระยะสั้น'!J73&lt;30,1,IF((MOD('10หลักสูตรระยะสั้น'!J73/30,1))&lt;0.3333,ROUNDDOWN('10หลักสูตรระยะสั้น'!J73/30,0),ROUNDUP('10หลักสูตรระยะสั้น'!J73/30,0))))</f>
        <v>0</v>
      </c>
      <c r="K73" s="60">
        <f>IF('10หลักสูตรระยะสั้น'!K73&lt;15,0,IF('10หลักสูตรระยะสั้น'!K73&lt;30,1,IF((MOD('10หลักสูตรระยะสั้น'!K73/30,1))&lt;0.3333,ROUNDDOWN('10หลักสูตรระยะสั้น'!K73/30,0),ROUNDUP('10หลักสูตรระยะสั้น'!K73/30,0))))</f>
        <v>0</v>
      </c>
      <c r="L73" s="60">
        <f>IF('10หลักสูตรระยะสั้น'!L73&lt;15,0,IF('10หลักสูตรระยะสั้น'!L73&lt;30,1,IF((MOD('10หลักสูตรระยะสั้น'!L73/30,1))&lt;0.3333,ROUNDDOWN('10หลักสูตรระยะสั้น'!L73/30,0),ROUNDUP('10หลักสูตรระยะสั้น'!L73/30,0))))</f>
        <v>0</v>
      </c>
      <c r="M73" s="60">
        <f>IF('10หลักสูตรระยะสั้น'!M73&lt;15,0,IF('10หลักสูตรระยะสั้น'!M73&lt;30,1,IF((MOD('10หลักสูตรระยะสั้น'!M73/30,1))&lt;0.3333,ROUNDDOWN('10หลักสูตรระยะสั้น'!M73/30,0),ROUNDUP('10หลักสูตรระยะสั้น'!M73/30,0))))</f>
        <v>0</v>
      </c>
      <c r="N73" s="60">
        <f>IF('10หลักสูตรระยะสั้น'!N73&lt;15,0,IF('10หลักสูตรระยะสั้น'!N73&lt;30,1,IF((MOD('10หลักสูตรระยะสั้น'!N73/30,1))&lt;0.3333,ROUNDDOWN('10หลักสูตรระยะสั้น'!N73/30,0),ROUNDUP('10หลักสูตรระยะสั้น'!N73/30,0))))</f>
        <v>0</v>
      </c>
      <c r="O73" s="60">
        <f>IF('10หลักสูตรระยะสั้น'!O73&lt;15,0,IF('10หลักสูตรระยะสั้น'!O73&lt;30,1,IF((MOD('10หลักสูตรระยะสั้น'!O73/30,1))&lt;0.3333,ROUNDDOWN('10หลักสูตรระยะสั้น'!O73/30,0),ROUNDUP('10หลักสูตรระยะสั้น'!O73/30,0))))</f>
        <v>0</v>
      </c>
      <c r="P73" s="60">
        <f>IF('10หลักสูตรระยะสั้น'!P73&lt;15,0,IF('10หลักสูตรระยะสั้น'!P73&lt;30,1,IF((MOD('10หลักสูตรระยะสั้น'!P73/30,1))&lt;0.3333,ROUNDDOWN('10หลักสูตรระยะสั้น'!P73/30,0),ROUNDUP('10หลักสูตรระยะสั้น'!P73/30,0))))</f>
        <v>0</v>
      </c>
      <c r="Q73" s="60">
        <f>IF('10หลักสูตรระยะสั้น'!Q73&lt;15,0,IF('10หลักสูตรระยะสั้น'!Q73&lt;30,1,IF((MOD('10หลักสูตรระยะสั้น'!Q73/30,1))&lt;0.3333,ROUNDDOWN('10หลักสูตรระยะสั้น'!Q73/30,0),ROUNDUP('10หลักสูตรระยะสั้น'!Q73/30,0))))</f>
        <v>0</v>
      </c>
      <c r="R73" s="60">
        <f>IF('10หลักสูตรระยะสั้น'!R73&lt;15,0,IF('10หลักสูตรระยะสั้น'!R73&lt;30,1,IF((MOD('10หลักสูตรระยะสั้น'!R73/30,1))&lt;0.3333,ROUNDDOWN('10หลักสูตรระยะสั้น'!R73/30,0),ROUNDUP('10หลักสูตรระยะสั้น'!R73/30,0))))</f>
        <v>0</v>
      </c>
      <c r="S73" s="60">
        <f>IF('10หลักสูตรระยะสั้น'!S73&lt;15,0,IF('10หลักสูตรระยะสั้น'!S73&lt;30,1,IF((MOD('10หลักสูตรระยะสั้น'!S73/30,1))&lt;0.3333,ROUNDDOWN('10หลักสูตรระยะสั้น'!S73/30,0),ROUNDUP('10หลักสูตรระยะสั้น'!S73/30,0))))</f>
        <v>0</v>
      </c>
      <c r="T73" s="60">
        <f>IF('10หลักสูตรระยะสั้น'!T73&lt;15,0,IF('10หลักสูตรระยะสั้น'!T73&lt;30,1,IF((MOD('10หลักสูตรระยะสั้น'!T73/30,1))&lt;0.3333,ROUNDDOWN('10หลักสูตรระยะสั้น'!T73/30,0),ROUNDUP('10หลักสูตรระยะสั้น'!T73/30,0))))</f>
        <v>0</v>
      </c>
      <c r="U73" s="60">
        <f>IF('10หลักสูตรระยะสั้น'!U73&lt;15,0,IF('10หลักสูตรระยะสั้น'!U73&lt;30,1,IF((MOD('10หลักสูตรระยะสั้น'!U73/30,1))&lt;0.3333,ROUNDDOWN('10หลักสูตรระยะสั้น'!U73/30,0),ROUNDUP('10หลักสูตรระยะสั้น'!U73/30,0))))</f>
        <v>0</v>
      </c>
      <c r="V73" s="60">
        <f>IF('10หลักสูตรระยะสั้น'!V73&lt;15,0,IF('10หลักสูตรระยะสั้น'!V73&lt;30,1,IF((MOD('10หลักสูตรระยะสั้น'!V73/30,1))&lt;0.3333,ROUNDDOWN('10หลักสูตรระยะสั้น'!V73/30,0),ROUNDUP('10หลักสูตรระยะสั้น'!V73/30,0))))</f>
        <v>0</v>
      </c>
      <c r="W73" s="60">
        <f>IF('10หลักสูตรระยะสั้น'!W73&lt;15,0,IF('10หลักสูตรระยะสั้น'!W73&lt;30,1,IF((MOD('10หลักสูตรระยะสั้น'!W73/30,1))&lt;0.3333,ROUNDDOWN('10หลักสูตรระยะสั้น'!W73/30,0),ROUNDUP('10หลักสูตรระยะสั้น'!W73/30,0))))</f>
        <v>0</v>
      </c>
      <c r="X73" s="60">
        <f>IF('10หลักสูตรระยะสั้น'!X73&lt;15,0,IF('10หลักสูตรระยะสั้น'!X73&lt;30,1,IF((MOD('10หลักสูตรระยะสั้น'!X73/30,1))&lt;0.3333,ROUNDDOWN('10หลักสูตรระยะสั้น'!X73/30,0),ROUNDUP('10หลักสูตรระยะสั้น'!X73/30,0))))</f>
        <v>0</v>
      </c>
      <c r="Y73" s="60">
        <f>IF('10หลักสูตรระยะสั้น'!Y73&lt;15,0,IF('10หลักสูตรระยะสั้น'!Y73&lt;30,1,IF((MOD('10หลักสูตรระยะสั้น'!Y73/30,1))&lt;0.3333,ROUNDDOWN('10หลักสูตรระยะสั้น'!Y73/30,0),ROUNDUP('10หลักสูตรระยะสั้น'!Y73/30,0))))</f>
        <v>0</v>
      </c>
      <c r="Z73" s="60">
        <f>IF('10หลักสูตรระยะสั้น'!Z73&lt;15,0,IF('10หลักสูตรระยะสั้น'!Z73&lt;30,1,IF((MOD('10หลักสูตรระยะสั้น'!Z73/30,1))&lt;0.3333,ROUNDDOWN('10หลักสูตรระยะสั้น'!Z73/30,0),ROUNDUP('10หลักสูตรระยะสั้น'!Z73/30,0))))</f>
        <v>0</v>
      </c>
      <c r="AA73" s="60">
        <f>IF('10หลักสูตรระยะสั้น'!AA73&lt;15,0,IF('10หลักสูตรระยะสั้น'!AA73&lt;30,1,IF((MOD('10หลักสูตรระยะสั้น'!AA73/30,1))&lt;0.3333,ROUNDDOWN('10หลักสูตรระยะสั้น'!AA73/30,0),ROUNDUP('10หลักสูตรระยะสั้น'!AA73/30,0))))</f>
        <v>0</v>
      </c>
      <c r="AB73" s="60">
        <f>IF('10หลักสูตรระยะสั้น'!AB73&lt;15,0,IF('10หลักสูตรระยะสั้น'!AB73&lt;30,1,IF((MOD('10หลักสูตรระยะสั้น'!AB73/30,1))&lt;0.3333,ROUNDDOWN('10หลักสูตรระยะสั้น'!AB73/30,0),ROUNDUP('10หลักสูตรระยะสั้น'!AB73/30,0))))</f>
        <v>0</v>
      </c>
      <c r="AC73" s="60">
        <f>IF('10หลักสูตรระยะสั้น'!AC73&lt;15,0,IF('10หลักสูตรระยะสั้น'!AC73&lt;30,1,IF((MOD('10หลักสูตรระยะสั้น'!AC73/30,1))&lt;0.3333,ROUNDDOWN('10หลักสูตรระยะสั้น'!AC73/30,0),ROUNDUP('10หลักสูตรระยะสั้น'!AC73/30,0))))</f>
        <v>0</v>
      </c>
      <c r="AD73" s="5">
        <f t="shared" si="2"/>
        <v>0</v>
      </c>
      <c r="AE73" s="5">
        <f t="shared" si="3"/>
        <v>0</v>
      </c>
    </row>
    <row r="74" spans="2:31" x14ac:dyDescent="0.55000000000000004">
      <c r="B74" s="5">
        <v>70</v>
      </c>
      <c r="C74" s="5">
        <f>'10หลักสูตรระยะสั้น'!C74</f>
        <v>0</v>
      </c>
      <c r="D74" s="5">
        <f>'10หลักสูตรระยะสั้น'!D74</f>
        <v>0</v>
      </c>
      <c r="E74" s="60">
        <f>IF('10หลักสูตรระยะสั้น'!E74&lt;15,0,IF('10หลักสูตรระยะสั้น'!E74&lt;30,1,IF((MOD('10หลักสูตรระยะสั้น'!E74/30,1))&lt;0.3333,ROUNDDOWN('10หลักสูตรระยะสั้น'!E74/30,0),ROUNDUP('10หลักสูตรระยะสั้น'!E74/30,0))))</f>
        <v>0</v>
      </c>
      <c r="F74" s="60">
        <f>IF('10หลักสูตรระยะสั้น'!F74&lt;15,0,IF('10หลักสูตรระยะสั้น'!F74&lt;30,1,IF((MOD('10หลักสูตรระยะสั้น'!F74/30,1))&lt;0.3333,ROUNDDOWN('10หลักสูตรระยะสั้น'!F74/30,0),ROUNDUP('10หลักสูตรระยะสั้น'!F74/30,0))))</f>
        <v>0</v>
      </c>
      <c r="G74" s="60">
        <f>IF('10หลักสูตรระยะสั้น'!G74&lt;15,0,IF('10หลักสูตรระยะสั้น'!G74&lt;30,1,IF((MOD('10หลักสูตรระยะสั้น'!G74/30,1))&lt;0.3333,ROUNDDOWN('10หลักสูตรระยะสั้น'!G74/30,0),ROUNDUP('10หลักสูตรระยะสั้น'!G74/30,0))))</f>
        <v>0</v>
      </c>
      <c r="H74" s="60">
        <f>IF('10หลักสูตรระยะสั้น'!H74&lt;15,0,IF('10หลักสูตรระยะสั้น'!H74&lt;30,1,IF((MOD('10หลักสูตรระยะสั้น'!H74/30,1))&lt;0.3333,ROUNDDOWN('10หลักสูตรระยะสั้น'!H74/30,0),ROUNDUP('10หลักสูตรระยะสั้น'!H74/30,0))))</f>
        <v>0</v>
      </c>
      <c r="I74" s="60">
        <f>IF('10หลักสูตรระยะสั้น'!I74&lt;15,0,IF('10หลักสูตรระยะสั้น'!I74&lt;30,1,IF((MOD('10หลักสูตรระยะสั้น'!I74/30,1))&lt;0.3333,ROUNDDOWN('10หลักสูตรระยะสั้น'!I74/30,0),ROUNDUP('10หลักสูตรระยะสั้น'!I74/30,0))))</f>
        <v>0</v>
      </c>
      <c r="J74" s="60">
        <f>IF('10หลักสูตรระยะสั้น'!J74&lt;15,0,IF('10หลักสูตรระยะสั้น'!J74&lt;30,1,IF((MOD('10หลักสูตรระยะสั้น'!J74/30,1))&lt;0.3333,ROUNDDOWN('10หลักสูตรระยะสั้น'!J74/30,0),ROUNDUP('10หลักสูตรระยะสั้น'!J74/30,0))))</f>
        <v>0</v>
      </c>
      <c r="K74" s="60">
        <f>IF('10หลักสูตรระยะสั้น'!K74&lt;15,0,IF('10หลักสูตรระยะสั้น'!K74&lt;30,1,IF((MOD('10หลักสูตรระยะสั้น'!K74/30,1))&lt;0.3333,ROUNDDOWN('10หลักสูตรระยะสั้น'!K74/30,0),ROUNDUP('10หลักสูตรระยะสั้น'!K74/30,0))))</f>
        <v>0</v>
      </c>
      <c r="L74" s="60">
        <f>IF('10หลักสูตรระยะสั้น'!L74&lt;15,0,IF('10หลักสูตรระยะสั้น'!L74&lt;30,1,IF((MOD('10หลักสูตรระยะสั้น'!L74/30,1))&lt;0.3333,ROUNDDOWN('10หลักสูตรระยะสั้น'!L74/30,0),ROUNDUP('10หลักสูตรระยะสั้น'!L74/30,0))))</f>
        <v>0</v>
      </c>
      <c r="M74" s="60">
        <f>IF('10หลักสูตรระยะสั้น'!M74&lt;15,0,IF('10หลักสูตรระยะสั้น'!M74&lt;30,1,IF((MOD('10หลักสูตรระยะสั้น'!M74/30,1))&lt;0.3333,ROUNDDOWN('10หลักสูตรระยะสั้น'!M74/30,0),ROUNDUP('10หลักสูตรระยะสั้น'!M74/30,0))))</f>
        <v>0</v>
      </c>
      <c r="N74" s="60">
        <f>IF('10หลักสูตรระยะสั้น'!N74&lt;15,0,IF('10หลักสูตรระยะสั้น'!N74&lt;30,1,IF((MOD('10หลักสูตรระยะสั้น'!N74/30,1))&lt;0.3333,ROUNDDOWN('10หลักสูตรระยะสั้น'!N74/30,0),ROUNDUP('10หลักสูตรระยะสั้น'!N74/30,0))))</f>
        <v>0</v>
      </c>
      <c r="O74" s="60">
        <f>IF('10หลักสูตรระยะสั้น'!O74&lt;15,0,IF('10หลักสูตรระยะสั้น'!O74&lt;30,1,IF((MOD('10หลักสูตรระยะสั้น'!O74/30,1))&lt;0.3333,ROUNDDOWN('10หลักสูตรระยะสั้น'!O74/30,0),ROUNDUP('10หลักสูตรระยะสั้น'!O74/30,0))))</f>
        <v>0</v>
      </c>
      <c r="P74" s="60">
        <f>IF('10หลักสูตรระยะสั้น'!P74&lt;15,0,IF('10หลักสูตรระยะสั้น'!P74&lt;30,1,IF((MOD('10หลักสูตรระยะสั้น'!P74/30,1))&lt;0.3333,ROUNDDOWN('10หลักสูตรระยะสั้น'!P74/30,0),ROUNDUP('10หลักสูตรระยะสั้น'!P74/30,0))))</f>
        <v>0</v>
      </c>
      <c r="Q74" s="60">
        <f>IF('10หลักสูตรระยะสั้น'!Q74&lt;15,0,IF('10หลักสูตรระยะสั้น'!Q74&lt;30,1,IF((MOD('10หลักสูตรระยะสั้น'!Q74/30,1))&lt;0.3333,ROUNDDOWN('10หลักสูตรระยะสั้น'!Q74/30,0),ROUNDUP('10หลักสูตรระยะสั้น'!Q74/30,0))))</f>
        <v>0</v>
      </c>
      <c r="R74" s="60">
        <f>IF('10หลักสูตรระยะสั้น'!R74&lt;15,0,IF('10หลักสูตรระยะสั้น'!R74&lt;30,1,IF((MOD('10หลักสูตรระยะสั้น'!R74/30,1))&lt;0.3333,ROUNDDOWN('10หลักสูตรระยะสั้น'!R74/30,0),ROUNDUP('10หลักสูตรระยะสั้น'!R74/30,0))))</f>
        <v>0</v>
      </c>
      <c r="S74" s="60">
        <f>IF('10หลักสูตรระยะสั้น'!S74&lt;15,0,IF('10หลักสูตรระยะสั้น'!S74&lt;30,1,IF((MOD('10หลักสูตรระยะสั้น'!S74/30,1))&lt;0.3333,ROUNDDOWN('10หลักสูตรระยะสั้น'!S74/30,0),ROUNDUP('10หลักสูตรระยะสั้น'!S74/30,0))))</f>
        <v>0</v>
      </c>
      <c r="T74" s="60">
        <f>IF('10หลักสูตรระยะสั้น'!T74&lt;15,0,IF('10หลักสูตรระยะสั้น'!T74&lt;30,1,IF((MOD('10หลักสูตรระยะสั้น'!T74/30,1))&lt;0.3333,ROUNDDOWN('10หลักสูตรระยะสั้น'!T74/30,0),ROUNDUP('10หลักสูตรระยะสั้น'!T74/30,0))))</f>
        <v>0</v>
      </c>
      <c r="U74" s="60">
        <f>IF('10หลักสูตรระยะสั้น'!U74&lt;15,0,IF('10หลักสูตรระยะสั้น'!U74&lt;30,1,IF((MOD('10หลักสูตรระยะสั้น'!U74/30,1))&lt;0.3333,ROUNDDOWN('10หลักสูตรระยะสั้น'!U74/30,0),ROUNDUP('10หลักสูตรระยะสั้น'!U74/30,0))))</f>
        <v>0</v>
      </c>
      <c r="V74" s="60">
        <f>IF('10หลักสูตรระยะสั้น'!V74&lt;15,0,IF('10หลักสูตรระยะสั้น'!V74&lt;30,1,IF((MOD('10หลักสูตรระยะสั้น'!V74/30,1))&lt;0.3333,ROUNDDOWN('10หลักสูตรระยะสั้น'!V74/30,0),ROUNDUP('10หลักสูตรระยะสั้น'!V74/30,0))))</f>
        <v>0</v>
      </c>
      <c r="W74" s="60">
        <f>IF('10หลักสูตรระยะสั้น'!W74&lt;15,0,IF('10หลักสูตรระยะสั้น'!W74&lt;30,1,IF((MOD('10หลักสูตรระยะสั้น'!W74/30,1))&lt;0.3333,ROUNDDOWN('10หลักสูตรระยะสั้น'!W74/30,0),ROUNDUP('10หลักสูตรระยะสั้น'!W74/30,0))))</f>
        <v>0</v>
      </c>
      <c r="X74" s="60">
        <f>IF('10หลักสูตรระยะสั้น'!X74&lt;15,0,IF('10หลักสูตรระยะสั้น'!X74&lt;30,1,IF((MOD('10หลักสูตรระยะสั้น'!X74/30,1))&lt;0.3333,ROUNDDOWN('10หลักสูตรระยะสั้น'!X74/30,0),ROUNDUP('10หลักสูตรระยะสั้น'!X74/30,0))))</f>
        <v>0</v>
      </c>
      <c r="Y74" s="60">
        <f>IF('10หลักสูตรระยะสั้น'!Y74&lt;15,0,IF('10หลักสูตรระยะสั้น'!Y74&lt;30,1,IF((MOD('10หลักสูตรระยะสั้น'!Y74/30,1))&lt;0.3333,ROUNDDOWN('10หลักสูตรระยะสั้น'!Y74/30,0),ROUNDUP('10หลักสูตรระยะสั้น'!Y74/30,0))))</f>
        <v>0</v>
      </c>
      <c r="Z74" s="60">
        <f>IF('10หลักสูตรระยะสั้น'!Z74&lt;15,0,IF('10หลักสูตรระยะสั้น'!Z74&lt;30,1,IF((MOD('10หลักสูตรระยะสั้น'!Z74/30,1))&lt;0.3333,ROUNDDOWN('10หลักสูตรระยะสั้น'!Z74/30,0),ROUNDUP('10หลักสูตรระยะสั้น'!Z74/30,0))))</f>
        <v>0</v>
      </c>
      <c r="AA74" s="60">
        <f>IF('10หลักสูตรระยะสั้น'!AA74&lt;15,0,IF('10หลักสูตรระยะสั้น'!AA74&lt;30,1,IF((MOD('10หลักสูตรระยะสั้น'!AA74/30,1))&lt;0.3333,ROUNDDOWN('10หลักสูตรระยะสั้น'!AA74/30,0),ROUNDUP('10หลักสูตรระยะสั้น'!AA74/30,0))))</f>
        <v>0</v>
      </c>
      <c r="AB74" s="60">
        <f>IF('10หลักสูตรระยะสั้น'!AB74&lt;15,0,IF('10หลักสูตรระยะสั้น'!AB74&lt;30,1,IF((MOD('10หลักสูตรระยะสั้น'!AB74/30,1))&lt;0.3333,ROUNDDOWN('10หลักสูตรระยะสั้น'!AB74/30,0),ROUNDUP('10หลักสูตรระยะสั้น'!AB74/30,0))))</f>
        <v>0</v>
      </c>
      <c r="AC74" s="60">
        <f>IF('10หลักสูตรระยะสั้น'!AC74&lt;15,0,IF('10หลักสูตรระยะสั้น'!AC74&lt;30,1,IF((MOD('10หลักสูตรระยะสั้น'!AC74/30,1))&lt;0.3333,ROUNDDOWN('10หลักสูตรระยะสั้น'!AC74/30,0),ROUNDUP('10หลักสูตรระยะสั้น'!AC74/30,0))))</f>
        <v>0</v>
      </c>
      <c r="AD74" s="5">
        <f t="shared" si="2"/>
        <v>0</v>
      </c>
      <c r="AE74" s="5">
        <f t="shared" si="3"/>
        <v>0</v>
      </c>
    </row>
    <row r="75" spans="2:31" x14ac:dyDescent="0.55000000000000004">
      <c r="B75" s="5">
        <v>71</v>
      </c>
      <c r="C75" s="5">
        <f>'10หลักสูตรระยะสั้น'!C75</f>
        <v>0</v>
      </c>
      <c r="D75" s="5">
        <f>'10หลักสูตรระยะสั้น'!D75</f>
        <v>0</v>
      </c>
      <c r="E75" s="60">
        <f>IF('10หลักสูตรระยะสั้น'!E75&lt;15,0,IF('10หลักสูตรระยะสั้น'!E75&lt;30,1,IF((MOD('10หลักสูตรระยะสั้น'!E75/30,1))&lt;0.3333,ROUNDDOWN('10หลักสูตรระยะสั้น'!E75/30,0),ROUNDUP('10หลักสูตรระยะสั้น'!E75/30,0))))</f>
        <v>0</v>
      </c>
      <c r="F75" s="60">
        <f>IF('10หลักสูตรระยะสั้น'!F75&lt;15,0,IF('10หลักสูตรระยะสั้น'!F75&lt;30,1,IF((MOD('10หลักสูตรระยะสั้น'!F75/30,1))&lt;0.3333,ROUNDDOWN('10หลักสูตรระยะสั้น'!F75/30,0),ROUNDUP('10หลักสูตรระยะสั้น'!F75/30,0))))</f>
        <v>0</v>
      </c>
      <c r="G75" s="60">
        <f>IF('10หลักสูตรระยะสั้น'!G75&lt;15,0,IF('10หลักสูตรระยะสั้น'!G75&lt;30,1,IF((MOD('10หลักสูตรระยะสั้น'!G75/30,1))&lt;0.3333,ROUNDDOWN('10หลักสูตรระยะสั้น'!G75/30,0),ROUNDUP('10หลักสูตรระยะสั้น'!G75/30,0))))</f>
        <v>0</v>
      </c>
      <c r="H75" s="60">
        <f>IF('10หลักสูตรระยะสั้น'!H75&lt;15,0,IF('10หลักสูตรระยะสั้น'!H75&lt;30,1,IF((MOD('10หลักสูตรระยะสั้น'!H75/30,1))&lt;0.3333,ROUNDDOWN('10หลักสูตรระยะสั้น'!H75/30,0),ROUNDUP('10หลักสูตรระยะสั้น'!H75/30,0))))</f>
        <v>0</v>
      </c>
      <c r="I75" s="60">
        <f>IF('10หลักสูตรระยะสั้น'!I75&lt;15,0,IF('10หลักสูตรระยะสั้น'!I75&lt;30,1,IF((MOD('10หลักสูตรระยะสั้น'!I75/30,1))&lt;0.3333,ROUNDDOWN('10หลักสูตรระยะสั้น'!I75/30,0),ROUNDUP('10หลักสูตรระยะสั้น'!I75/30,0))))</f>
        <v>0</v>
      </c>
      <c r="J75" s="60">
        <f>IF('10หลักสูตรระยะสั้น'!J75&lt;15,0,IF('10หลักสูตรระยะสั้น'!J75&lt;30,1,IF((MOD('10หลักสูตรระยะสั้น'!J75/30,1))&lt;0.3333,ROUNDDOWN('10หลักสูตรระยะสั้น'!J75/30,0),ROUNDUP('10หลักสูตรระยะสั้น'!J75/30,0))))</f>
        <v>0</v>
      </c>
      <c r="K75" s="60">
        <f>IF('10หลักสูตรระยะสั้น'!K75&lt;15,0,IF('10หลักสูตรระยะสั้น'!K75&lt;30,1,IF((MOD('10หลักสูตรระยะสั้น'!K75/30,1))&lt;0.3333,ROUNDDOWN('10หลักสูตรระยะสั้น'!K75/30,0),ROUNDUP('10หลักสูตรระยะสั้น'!K75/30,0))))</f>
        <v>0</v>
      </c>
      <c r="L75" s="60">
        <f>IF('10หลักสูตรระยะสั้น'!L75&lt;15,0,IF('10หลักสูตรระยะสั้น'!L75&lt;30,1,IF((MOD('10หลักสูตรระยะสั้น'!L75/30,1))&lt;0.3333,ROUNDDOWN('10หลักสูตรระยะสั้น'!L75/30,0),ROUNDUP('10หลักสูตรระยะสั้น'!L75/30,0))))</f>
        <v>0</v>
      </c>
      <c r="M75" s="60">
        <f>IF('10หลักสูตรระยะสั้น'!M75&lt;15,0,IF('10หลักสูตรระยะสั้น'!M75&lt;30,1,IF((MOD('10หลักสูตรระยะสั้น'!M75/30,1))&lt;0.3333,ROUNDDOWN('10หลักสูตรระยะสั้น'!M75/30,0),ROUNDUP('10หลักสูตรระยะสั้น'!M75/30,0))))</f>
        <v>0</v>
      </c>
      <c r="N75" s="60">
        <f>IF('10หลักสูตรระยะสั้น'!N75&lt;15,0,IF('10หลักสูตรระยะสั้น'!N75&lt;30,1,IF((MOD('10หลักสูตรระยะสั้น'!N75/30,1))&lt;0.3333,ROUNDDOWN('10หลักสูตรระยะสั้น'!N75/30,0),ROUNDUP('10หลักสูตรระยะสั้น'!N75/30,0))))</f>
        <v>0</v>
      </c>
      <c r="O75" s="60">
        <f>IF('10หลักสูตรระยะสั้น'!O75&lt;15,0,IF('10หลักสูตรระยะสั้น'!O75&lt;30,1,IF((MOD('10หลักสูตรระยะสั้น'!O75/30,1))&lt;0.3333,ROUNDDOWN('10หลักสูตรระยะสั้น'!O75/30,0),ROUNDUP('10หลักสูตรระยะสั้น'!O75/30,0))))</f>
        <v>0</v>
      </c>
      <c r="P75" s="60">
        <f>IF('10หลักสูตรระยะสั้น'!P75&lt;15,0,IF('10หลักสูตรระยะสั้น'!P75&lt;30,1,IF((MOD('10หลักสูตรระยะสั้น'!P75/30,1))&lt;0.3333,ROUNDDOWN('10หลักสูตรระยะสั้น'!P75/30,0),ROUNDUP('10หลักสูตรระยะสั้น'!P75/30,0))))</f>
        <v>0</v>
      </c>
      <c r="Q75" s="60">
        <f>IF('10หลักสูตรระยะสั้น'!Q75&lt;15,0,IF('10หลักสูตรระยะสั้น'!Q75&lt;30,1,IF((MOD('10หลักสูตรระยะสั้น'!Q75/30,1))&lt;0.3333,ROUNDDOWN('10หลักสูตรระยะสั้น'!Q75/30,0),ROUNDUP('10หลักสูตรระยะสั้น'!Q75/30,0))))</f>
        <v>0</v>
      </c>
      <c r="R75" s="60">
        <f>IF('10หลักสูตรระยะสั้น'!R75&lt;15,0,IF('10หลักสูตรระยะสั้น'!R75&lt;30,1,IF((MOD('10หลักสูตรระยะสั้น'!R75/30,1))&lt;0.3333,ROUNDDOWN('10หลักสูตรระยะสั้น'!R75/30,0),ROUNDUP('10หลักสูตรระยะสั้น'!R75/30,0))))</f>
        <v>0</v>
      </c>
      <c r="S75" s="60">
        <f>IF('10หลักสูตรระยะสั้น'!S75&lt;15,0,IF('10หลักสูตรระยะสั้น'!S75&lt;30,1,IF((MOD('10หลักสูตรระยะสั้น'!S75/30,1))&lt;0.3333,ROUNDDOWN('10หลักสูตรระยะสั้น'!S75/30,0),ROUNDUP('10หลักสูตรระยะสั้น'!S75/30,0))))</f>
        <v>0</v>
      </c>
      <c r="T75" s="60">
        <f>IF('10หลักสูตรระยะสั้น'!T75&lt;15,0,IF('10หลักสูตรระยะสั้น'!T75&lt;30,1,IF((MOD('10หลักสูตรระยะสั้น'!T75/30,1))&lt;0.3333,ROUNDDOWN('10หลักสูตรระยะสั้น'!T75/30,0),ROUNDUP('10หลักสูตรระยะสั้น'!T75/30,0))))</f>
        <v>0</v>
      </c>
      <c r="U75" s="60">
        <f>IF('10หลักสูตรระยะสั้น'!U75&lt;15,0,IF('10หลักสูตรระยะสั้น'!U75&lt;30,1,IF((MOD('10หลักสูตรระยะสั้น'!U75/30,1))&lt;0.3333,ROUNDDOWN('10หลักสูตรระยะสั้น'!U75/30,0),ROUNDUP('10หลักสูตรระยะสั้น'!U75/30,0))))</f>
        <v>0</v>
      </c>
      <c r="V75" s="60">
        <f>IF('10หลักสูตรระยะสั้น'!V75&lt;15,0,IF('10หลักสูตรระยะสั้น'!V75&lt;30,1,IF((MOD('10หลักสูตรระยะสั้น'!V75/30,1))&lt;0.3333,ROUNDDOWN('10หลักสูตรระยะสั้น'!V75/30,0),ROUNDUP('10หลักสูตรระยะสั้น'!V75/30,0))))</f>
        <v>0</v>
      </c>
      <c r="W75" s="60">
        <f>IF('10หลักสูตรระยะสั้น'!W75&lt;15,0,IF('10หลักสูตรระยะสั้น'!W75&lt;30,1,IF((MOD('10หลักสูตรระยะสั้น'!W75/30,1))&lt;0.3333,ROUNDDOWN('10หลักสูตรระยะสั้น'!W75/30,0),ROUNDUP('10หลักสูตรระยะสั้น'!W75/30,0))))</f>
        <v>0</v>
      </c>
      <c r="X75" s="60">
        <f>IF('10หลักสูตรระยะสั้น'!X75&lt;15,0,IF('10หลักสูตรระยะสั้น'!X75&lt;30,1,IF((MOD('10หลักสูตรระยะสั้น'!X75/30,1))&lt;0.3333,ROUNDDOWN('10หลักสูตรระยะสั้น'!X75/30,0),ROUNDUP('10หลักสูตรระยะสั้น'!X75/30,0))))</f>
        <v>0</v>
      </c>
      <c r="Y75" s="60">
        <f>IF('10หลักสูตรระยะสั้น'!Y75&lt;15,0,IF('10หลักสูตรระยะสั้น'!Y75&lt;30,1,IF((MOD('10หลักสูตรระยะสั้น'!Y75/30,1))&lt;0.3333,ROUNDDOWN('10หลักสูตรระยะสั้น'!Y75/30,0),ROUNDUP('10หลักสูตรระยะสั้น'!Y75/30,0))))</f>
        <v>0</v>
      </c>
      <c r="Z75" s="60">
        <f>IF('10หลักสูตรระยะสั้น'!Z75&lt;15,0,IF('10หลักสูตรระยะสั้น'!Z75&lt;30,1,IF((MOD('10หลักสูตรระยะสั้น'!Z75/30,1))&lt;0.3333,ROUNDDOWN('10หลักสูตรระยะสั้น'!Z75/30,0),ROUNDUP('10หลักสูตรระยะสั้น'!Z75/30,0))))</f>
        <v>0</v>
      </c>
      <c r="AA75" s="60">
        <f>IF('10หลักสูตรระยะสั้น'!AA75&lt;15,0,IF('10หลักสูตรระยะสั้น'!AA75&lt;30,1,IF((MOD('10หลักสูตรระยะสั้น'!AA75/30,1))&lt;0.3333,ROUNDDOWN('10หลักสูตรระยะสั้น'!AA75/30,0),ROUNDUP('10หลักสูตรระยะสั้น'!AA75/30,0))))</f>
        <v>0</v>
      </c>
      <c r="AB75" s="60">
        <f>IF('10หลักสูตรระยะสั้น'!AB75&lt;15,0,IF('10หลักสูตรระยะสั้น'!AB75&lt;30,1,IF((MOD('10หลักสูตรระยะสั้น'!AB75/30,1))&lt;0.3333,ROUNDDOWN('10หลักสูตรระยะสั้น'!AB75/30,0),ROUNDUP('10หลักสูตรระยะสั้น'!AB75/30,0))))</f>
        <v>0</v>
      </c>
      <c r="AC75" s="60">
        <f>IF('10หลักสูตรระยะสั้น'!AC75&lt;15,0,IF('10หลักสูตรระยะสั้น'!AC75&lt;30,1,IF((MOD('10หลักสูตรระยะสั้น'!AC75/30,1))&lt;0.3333,ROUNDDOWN('10หลักสูตรระยะสั้น'!AC75/30,0),ROUNDUP('10หลักสูตรระยะสั้น'!AC75/30,0))))</f>
        <v>0</v>
      </c>
      <c r="AD75" s="5">
        <f t="shared" si="2"/>
        <v>0</v>
      </c>
      <c r="AE75" s="5">
        <f t="shared" si="3"/>
        <v>0</v>
      </c>
    </row>
    <row r="76" spans="2:31" x14ac:dyDescent="0.55000000000000004">
      <c r="B76" s="5">
        <v>72</v>
      </c>
      <c r="C76" s="5">
        <f>'10หลักสูตรระยะสั้น'!C76</f>
        <v>0</v>
      </c>
      <c r="D76" s="5">
        <f>'10หลักสูตรระยะสั้น'!D76</f>
        <v>0</v>
      </c>
      <c r="E76" s="60">
        <f>IF('10หลักสูตรระยะสั้น'!E76&lt;15,0,IF('10หลักสูตรระยะสั้น'!E76&lt;30,1,IF((MOD('10หลักสูตรระยะสั้น'!E76/30,1))&lt;0.3333,ROUNDDOWN('10หลักสูตรระยะสั้น'!E76/30,0),ROUNDUP('10หลักสูตรระยะสั้น'!E76/30,0))))</f>
        <v>0</v>
      </c>
      <c r="F76" s="60">
        <f>IF('10หลักสูตรระยะสั้น'!F76&lt;15,0,IF('10หลักสูตรระยะสั้น'!F76&lt;30,1,IF((MOD('10หลักสูตรระยะสั้น'!F76/30,1))&lt;0.3333,ROUNDDOWN('10หลักสูตรระยะสั้น'!F76/30,0),ROUNDUP('10หลักสูตรระยะสั้น'!F76/30,0))))</f>
        <v>0</v>
      </c>
      <c r="G76" s="60">
        <f>IF('10หลักสูตรระยะสั้น'!G76&lt;15,0,IF('10หลักสูตรระยะสั้น'!G76&lt;30,1,IF((MOD('10หลักสูตรระยะสั้น'!G76/30,1))&lt;0.3333,ROUNDDOWN('10หลักสูตรระยะสั้น'!G76/30,0),ROUNDUP('10หลักสูตรระยะสั้น'!G76/30,0))))</f>
        <v>0</v>
      </c>
      <c r="H76" s="60">
        <f>IF('10หลักสูตรระยะสั้น'!H76&lt;15,0,IF('10หลักสูตรระยะสั้น'!H76&lt;30,1,IF((MOD('10หลักสูตรระยะสั้น'!H76/30,1))&lt;0.3333,ROUNDDOWN('10หลักสูตรระยะสั้น'!H76/30,0),ROUNDUP('10หลักสูตรระยะสั้น'!H76/30,0))))</f>
        <v>0</v>
      </c>
      <c r="I76" s="60">
        <f>IF('10หลักสูตรระยะสั้น'!I76&lt;15,0,IF('10หลักสูตรระยะสั้น'!I76&lt;30,1,IF((MOD('10หลักสูตรระยะสั้น'!I76/30,1))&lt;0.3333,ROUNDDOWN('10หลักสูตรระยะสั้น'!I76/30,0),ROUNDUP('10หลักสูตรระยะสั้น'!I76/30,0))))</f>
        <v>0</v>
      </c>
      <c r="J76" s="60">
        <f>IF('10หลักสูตรระยะสั้น'!J76&lt;15,0,IF('10หลักสูตรระยะสั้น'!J76&lt;30,1,IF((MOD('10หลักสูตรระยะสั้น'!J76/30,1))&lt;0.3333,ROUNDDOWN('10หลักสูตรระยะสั้น'!J76/30,0),ROUNDUP('10หลักสูตรระยะสั้น'!J76/30,0))))</f>
        <v>0</v>
      </c>
      <c r="K76" s="60">
        <f>IF('10หลักสูตรระยะสั้น'!K76&lt;15,0,IF('10หลักสูตรระยะสั้น'!K76&lt;30,1,IF((MOD('10หลักสูตรระยะสั้น'!K76/30,1))&lt;0.3333,ROUNDDOWN('10หลักสูตรระยะสั้น'!K76/30,0),ROUNDUP('10หลักสูตรระยะสั้น'!K76/30,0))))</f>
        <v>0</v>
      </c>
      <c r="L76" s="60">
        <f>IF('10หลักสูตรระยะสั้น'!L76&lt;15,0,IF('10หลักสูตรระยะสั้น'!L76&lt;30,1,IF((MOD('10หลักสูตรระยะสั้น'!L76/30,1))&lt;0.3333,ROUNDDOWN('10หลักสูตรระยะสั้น'!L76/30,0),ROUNDUP('10หลักสูตรระยะสั้น'!L76/30,0))))</f>
        <v>0</v>
      </c>
      <c r="M76" s="60">
        <f>IF('10หลักสูตรระยะสั้น'!M76&lt;15,0,IF('10หลักสูตรระยะสั้น'!M76&lt;30,1,IF((MOD('10หลักสูตรระยะสั้น'!M76/30,1))&lt;0.3333,ROUNDDOWN('10หลักสูตรระยะสั้น'!M76/30,0),ROUNDUP('10หลักสูตรระยะสั้น'!M76/30,0))))</f>
        <v>0</v>
      </c>
      <c r="N76" s="60">
        <f>IF('10หลักสูตรระยะสั้น'!N76&lt;15,0,IF('10หลักสูตรระยะสั้น'!N76&lt;30,1,IF((MOD('10หลักสูตรระยะสั้น'!N76/30,1))&lt;0.3333,ROUNDDOWN('10หลักสูตรระยะสั้น'!N76/30,0),ROUNDUP('10หลักสูตรระยะสั้น'!N76/30,0))))</f>
        <v>0</v>
      </c>
      <c r="O76" s="60">
        <f>IF('10หลักสูตรระยะสั้น'!O76&lt;15,0,IF('10หลักสูตรระยะสั้น'!O76&lt;30,1,IF((MOD('10หลักสูตรระยะสั้น'!O76/30,1))&lt;0.3333,ROUNDDOWN('10หลักสูตรระยะสั้น'!O76/30,0),ROUNDUP('10หลักสูตรระยะสั้น'!O76/30,0))))</f>
        <v>0</v>
      </c>
      <c r="P76" s="60">
        <f>IF('10หลักสูตรระยะสั้น'!P76&lt;15,0,IF('10หลักสูตรระยะสั้น'!P76&lt;30,1,IF((MOD('10หลักสูตรระยะสั้น'!P76/30,1))&lt;0.3333,ROUNDDOWN('10หลักสูตรระยะสั้น'!P76/30,0),ROUNDUP('10หลักสูตรระยะสั้น'!P76/30,0))))</f>
        <v>0</v>
      </c>
      <c r="Q76" s="60">
        <f>IF('10หลักสูตรระยะสั้น'!Q76&lt;15,0,IF('10หลักสูตรระยะสั้น'!Q76&lt;30,1,IF((MOD('10หลักสูตรระยะสั้น'!Q76/30,1))&lt;0.3333,ROUNDDOWN('10หลักสูตรระยะสั้น'!Q76/30,0),ROUNDUP('10หลักสูตรระยะสั้น'!Q76/30,0))))</f>
        <v>0</v>
      </c>
      <c r="R76" s="60">
        <f>IF('10หลักสูตรระยะสั้น'!R76&lt;15,0,IF('10หลักสูตรระยะสั้น'!R76&lt;30,1,IF((MOD('10หลักสูตรระยะสั้น'!R76/30,1))&lt;0.3333,ROUNDDOWN('10หลักสูตรระยะสั้น'!R76/30,0),ROUNDUP('10หลักสูตรระยะสั้น'!R76/30,0))))</f>
        <v>0</v>
      </c>
      <c r="S76" s="60">
        <f>IF('10หลักสูตรระยะสั้น'!S76&lt;15,0,IF('10หลักสูตรระยะสั้น'!S76&lt;30,1,IF((MOD('10หลักสูตรระยะสั้น'!S76/30,1))&lt;0.3333,ROUNDDOWN('10หลักสูตรระยะสั้น'!S76/30,0),ROUNDUP('10หลักสูตรระยะสั้น'!S76/30,0))))</f>
        <v>0</v>
      </c>
      <c r="T76" s="60">
        <f>IF('10หลักสูตรระยะสั้น'!T76&lt;15,0,IF('10หลักสูตรระยะสั้น'!T76&lt;30,1,IF((MOD('10หลักสูตรระยะสั้น'!T76/30,1))&lt;0.3333,ROUNDDOWN('10หลักสูตรระยะสั้น'!T76/30,0),ROUNDUP('10หลักสูตรระยะสั้น'!T76/30,0))))</f>
        <v>0</v>
      </c>
      <c r="U76" s="60">
        <f>IF('10หลักสูตรระยะสั้น'!U76&lt;15,0,IF('10หลักสูตรระยะสั้น'!U76&lt;30,1,IF((MOD('10หลักสูตรระยะสั้น'!U76/30,1))&lt;0.3333,ROUNDDOWN('10หลักสูตรระยะสั้น'!U76/30,0),ROUNDUP('10หลักสูตรระยะสั้น'!U76/30,0))))</f>
        <v>0</v>
      </c>
      <c r="V76" s="60">
        <f>IF('10หลักสูตรระยะสั้น'!V76&lt;15,0,IF('10หลักสูตรระยะสั้น'!V76&lt;30,1,IF((MOD('10หลักสูตรระยะสั้น'!V76/30,1))&lt;0.3333,ROUNDDOWN('10หลักสูตรระยะสั้น'!V76/30,0),ROUNDUP('10หลักสูตรระยะสั้น'!V76/30,0))))</f>
        <v>0</v>
      </c>
      <c r="W76" s="60">
        <f>IF('10หลักสูตรระยะสั้น'!W76&lt;15,0,IF('10หลักสูตรระยะสั้น'!W76&lt;30,1,IF((MOD('10หลักสูตรระยะสั้น'!W76/30,1))&lt;0.3333,ROUNDDOWN('10หลักสูตรระยะสั้น'!W76/30,0),ROUNDUP('10หลักสูตรระยะสั้น'!W76/30,0))))</f>
        <v>0</v>
      </c>
      <c r="X76" s="60">
        <f>IF('10หลักสูตรระยะสั้น'!X76&lt;15,0,IF('10หลักสูตรระยะสั้น'!X76&lt;30,1,IF((MOD('10หลักสูตรระยะสั้น'!X76/30,1))&lt;0.3333,ROUNDDOWN('10หลักสูตรระยะสั้น'!X76/30,0),ROUNDUP('10หลักสูตรระยะสั้น'!X76/30,0))))</f>
        <v>0</v>
      </c>
      <c r="Y76" s="60">
        <f>IF('10หลักสูตรระยะสั้น'!Y76&lt;15,0,IF('10หลักสูตรระยะสั้น'!Y76&lt;30,1,IF((MOD('10หลักสูตรระยะสั้น'!Y76/30,1))&lt;0.3333,ROUNDDOWN('10หลักสูตรระยะสั้น'!Y76/30,0),ROUNDUP('10หลักสูตรระยะสั้น'!Y76/30,0))))</f>
        <v>0</v>
      </c>
      <c r="Z76" s="60">
        <f>IF('10หลักสูตรระยะสั้น'!Z76&lt;15,0,IF('10หลักสูตรระยะสั้น'!Z76&lt;30,1,IF((MOD('10หลักสูตรระยะสั้น'!Z76/30,1))&lt;0.3333,ROUNDDOWN('10หลักสูตรระยะสั้น'!Z76/30,0),ROUNDUP('10หลักสูตรระยะสั้น'!Z76/30,0))))</f>
        <v>0</v>
      </c>
      <c r="AA76" s="60">
        <f>IF('10หลักสูตรระยะสั้น'!AA76&lt;15,0,IF('10หลักสูตรระยะสั้น'!AA76&lt;30,1,IF((MOD('10หลักสูตรระยะสั้น'!AA76/30,1))&lt;0.3333,ROUNDDOWN('10หลักสูตรระยะสั้น'!AA76/30,0),ROUNDUP('10หลักสูตรระยะสั้น'!AA76/30,0))))</f>
        <v>0</v>
      </c>
      <c r="AB76" s="60">
        <f>IF('10หลักสูตรระยะสั้น'!AB76&lt;15,0,IF('10หลักสูตรระยะสั้น'!AB76&lt;30,1,IF((MOD('10หลักสูตรระยะสั้น'!AB76/30,1))&lt;0.3333,ROUNDDOWN('10หลักสูตรระยะสั้น'!AB76/30,0),ROUNDUP('10หลักสูตรระยะสั้น'!AB76/30,0))))</f>
        <v>0</v>
      </c>
      <c r="AC76" s="60">
        <f>IF('10หลักสูตรระยะสั้น'!AC76&lt;15,0,IF('10หลักสูตรระยะสั้น'!AC76&lt;30,1,IF((MOD('10หลักสูตรระยะสั้น'!AC76/30,1))&lt;0.3333,ROUNDDOWN('10หลักสูตรระยะสั้น'!AC76/30,0),ROUNDUP('10หลักสูตรระยะสั้น'!AC76/30,0))))</f>
        <v>0</v>
      </c>
      <c r="AD76" s="5">
        <f t="shared" si="2"/>
        <v>0</v>
      </c>
      <c r="AE76" s="5">
        <f t="shared" si="3"/>
        <v>0</v>
      </c>
    </row>
    <row r="77" spans="2:31" x14ac:dyDescent="0.55000000000000004">
      <c r="B77" s="5">
        <v>73</v>
      </c>
      <c r="C77" s="5">
        <f>'10หลักสูตรระยะสั้น'!C77</f>
        <v>0</v>
      </c>
      <c r="D77" s="5">
        <f>'10หลักสูตรระยะสั้น'!D77</f>
        <v>0</v>
      </c>
      <c r="E77" s="60">
        <f>IF('10หลักสูตรระยะสั้น'!E77&lt;15,0,IF('10หลักสูตรระยะสั้น'!E77&lt;30,1,IF((MOD('10หลักสูตรระยะสั้น'!E77/30,1))&lt;0.3333,ROUNDDOWN('10หลักสูตรระยะสั้น'!E77/30,0),ROUNDUP('10หลักสูตรระยะสั้น'!E77/30,0))))</f>
        <v>0</v>
      </c>
      <c r="F77" s="60">
        <f>IF('10หลักสูตรระยะสั้น'!F77&lt;15,0,IF('10หลักสูตรระยะสั้น'!F77&lt;30,1,IF((MOD('10หลักสูตรระยะสั้น'!F77/30,1))&lt;0.3333,ROUNDDOWN('10หลักสูตรระยะสั้น'!F77/30,0),ROUNDUP('10หลักสูตรระยะสั้น'!F77/30,0))))</f>
        <v>0</v>
      </c>
      <c r="G77" s="60">
        <f>IF('10หลักสูตรระยะสั้น'!G77&lt;15,0,IF('10หลักสูตรระยะสั้น'!G77&lt;30,1,IF((MOD('10หลักสูตรระยะสั้น'!G77/30,1))&lt;0.3333,ROUNDDOWN('10หลักสูตรระยะสั้น'!G77/30,0),ROUNDUP('10หลักสูตรระยะสั้น'!G77/30,0))))</f>
        <v>0</v>
      </c>
      <c r="H77" s="60">
        <f>IF('10หลักสูตรระยะสั้น'!H77&lt;15,0,IF('10หลักสูตรระยะสั้น'!H77&lt;30,1,IF((MOD('10หลักสูตรระยะสั้น'!H77/30,1))&lt;0.3333,ROUNDDOWN('10หลักสูตรระยะสั้น'!H77/30,0),ROUNDUP('10หลักสูตรระยะสั้น'!H77/30,0))))</f>
        <v>0</v>
      </c>
      <c r="I77" s="60">
        <f>IF('10หลักสูตรระยะสั้น'!I77&lt;15,0,IF('10หลักสูตรระยะสั้น'!I77&lt;30,1,IF((MOD('10หลักสูตรระยะสั้น'!I77/30,1))&lt;0.3333,ROUNDDOWN('10หลักสูตรระยะสั้น'!I77/30,0),ROUNDUP('10หลักสูตรระยะสั้น'!I77/30,0))))</f>
        <v>0</v>
      </c>
      <c r="J77" s="60">
        <f>IF('10หลักสูตรระยะสั้น'!J77&lt;15,0,IF('10หลักสูตรระยะสั้น'!J77&lt;30,1,IF((MOD('10หลักสูตรระยะสั้น'!J77/30,1))&lt;0.3333,ROUNDDOWN('10หลักสูตรระยะสั้น'!J77/30,0),ROUNDUP('10หลักสูตรระยะสั้น'!J77/30,0))))</f>
        <v>0</v>
      </c>
      <c r="K77" s="60">
        <f>IF('10หลักสูตรระยะสั้น'!K77&lt;15,0,IF('10หลักสูตรระยะสั้น'!K77&lt;30,1,IF((MOD('10หลักสูตรระยะสั้น'!K77/30,1))&lt;0.3333,ROUNDDOWN('10หลักสูตรระยะสั้น'!K77/30,0),ROUNDUP('10หลักสูตรระยะสั้น'!K77/30,0))))</f>
        <v>0</v>
      </c>
      <c r="L77" s="60">
        <f>IF('10หลักสูตรระยะสั้น'!L77&lt;15,0,IF('10หลักสูตรระยะสั้น'!L77&lt;30,1,IF((MOD('10หลักสูตรระยะสั้น'!L77/30,1))&lt;0.3333,ROUNDDOWN('10หลักสูตรระยะสั้น'!L77/30,0),ROUNDUP('10หลักสูตรระยะสั้น'!L77/30,0))))</f>
        <v>0</v>
      </c>
      <c r="M77" s="60">
        <f>IF('10หลักสูตรระยะสั้น'!M77&lt;15,0,IF('10หลักสูตรระยะสั้น'!M77&lt;30,1,IF((MOD('10หลักสูตรระยะสั้น'!M77/30,1))&lt;0.3333,ROUNDDOWN('10หลักสูตรระยะสั้น'!M77/30,0),ROUNDUP('10หลักสูตรระยะสั้น'!M77/30,0))))</f>
        <v>0</v>
      </c>
      <c r="N77" s="60">
        <f>IF('10หลักสูตรระยะสั้น'!N77&lt;15,0,IF('10หลักสูตรระยะสั้น'!N77&lt;30,1,IF((MOD('10หลักสูตรระยะสั้น'!N77/30,1))&lt;0.3333,ROUNDDOWN('10หลักสูตรระยะสั้น'!N77/30,0),ROUNDUP('10หลักสูตรระยะสั้น'!N77/30,0))))</f>
        <v>0</v>
      </c>
      <c r="O77" s="60">
        <f>IF('10หลักสูตรระยะสั้น'!O77&lt;15,0,IF('10หลักสูตรระยะสั้น'!O77&lt;30,1,IF((MOD('10หลักสูตรระยะสั้น'!O77/30,1))&lt;0.3333,ROUNDDOWN('10หลักสูตรระยะสั้น'!O77/30,0),ROUNDUP('10หลักสูตรระยะสั้น'!O77/30,0))))</f>
        <v>0</v>
      </c>
      <c r="P77" s="60">
        <f>IF('10หลักสูตรระยะสั้น'!P77&lt;15,0,IF('10หลักสูตรระยะสั้น'!P77&lt;30,1,IF((MOD('10หลักสูตรระยะสั้น'!P77/30,1))&lt;0.3333,ROUNDDOWN('10หลักสูตรระยะสั้น'!P77/30,0),ROUNDUP('10หลักสูตรระยะสั้น'!P77/30,0))))</f>
        <v>0</v>
      </c>
      <c r="Q77" s="60">
        <f>IF('10หลักสูตรระยะสั้น'!Q77&lt;15,0,IF('10หลักสูตรระยะสั้น'!Q77&lt;30,1,IF((MOD('10หลักสูตรระยะสั้น'!Q77/30,1))&lt;0.3333,ROUNDDOWN('10หลักสูตรระยะสั้น'!Q77/30,0),ROUNDUP('10หลักสูตรระยะสั้น'!Q77/30,0))))</f>
        <v>0</v>
      </c>
      <c r="R77" s="60">
        <f>IF('10หลักสูตรระยะสั้น'!R77&lt;15,0,IF('10หลักสูตรระยะสั้น'!R77&lt;30,1,IF((MOD('10หลักสูตรระยะสั้น'!R77/30,1))&lt;0.3333,ROUNDDOWN('10หลักสูตรระยะสั้น'!R77/30,0),ROUNDUP('10หลักสูตรระยะสั้น'!R77/30,0))))</f>
        <v>0</v>
      </c>
      <c r="S77" s="60">
        <f>IF('10หลักสูตรระยะสั้น'!S77&lt;15,0,IF('10หลักสูตรระยะสั้น'!S77&lt;30,1,IF((MOD('10หลักสูตรระยะสั้น'!S77/30,1))&lt;0.3333,ROUNDDOWN('10หลักสูตรระยะสั้น'!S77/30,0),ROUNDUP('10หลักสูตรระยะสั้น'!S77/30,0))))</f>
        <v>0</v>
      </c>
      <c r="T77" s="60">
        <f>IF('10หลักสูตรระยะสั้น'!T77&lt;15,0,IF('10หลักสูตรระยะสั้น'!T77&lt;30,1,IF((MOD('10หลักสูตรระยะสั้น'!T77/30,1))&lt;0.3333,ROUNDDOWN('10หลักสูตรระยะสั้น'!T77/30,0),ROUNDUP('10หลักสูตรระยะสั้น'!T77/30,0))))</f>
        <v>0</v>
      </c>
      <c r="U77" s="60">
        <f>IF('10หลักสูตรระยะสั้น'!U77&lt;15,0,IF('10หลักสูตรระยะสั้น'!U77&lt;30,1,IF((MOD('10หลักสูตรระยะสั้น'!U77/30,1))&lt;0.3333,ROUNDDOWN('10หลักสูตรระยะสั้น'!U77/30,0),ROUNDUP('10หลักสูตรระยะสั้น'!U77/30,0))))</f>
        <v>0</v>
      </c>
      <c r="V77" s="60">
        <f>IF('10หลักสูตรระยะสั้น'!V77&lt;15,0,IF('10หลักสูตรระยะสั้น'!V77&lt;30,1,IF((MOD('10หลักสูตรระยะสั้น'!V77/30,1))&lt;0.3333,ROUNDDOWN('10หลักสูตรระยะสั้น'!V77/30,0),ROUNDUP('10หลักสูตรระยะสั้น'!V77/30,0))))</f>
        <v>0</v>
      </c>
      <c r="W77" s="60">
        <f>IF('10หลักสูตรระยะสั้น'!W77&lt;15,0,IF('10หลักสูตรระยะสั้น'!W77&lt;30,1,IF((MOD('10หลักสูตรระยะสั้น'!W77/30,1))&lt;0.3333,ROUNDDOWN('10หลักสูตรระยะสั้น'!W77/30,0),ROUNDUP('10หลักสูตรระยะสั้น'!W77/30,0))))</f>
        <v>0</v>
      </c>
      <c r="X77" s="60">
        <f>IF('10หลักสูตรระยะสั้น'!X77&lt;15,0,IF('10หลักสูตรระยะสั้น'!X77&lt;30,1,IF((MOD('10หลักสูตรระยะสั้น'!X77/30,1))&lt;0.3333,ROUNDDOWN('10หลักสูตรระยะสั้น'!X77/30,0),ROUNDUP('10หลักสูตรระยะสั้น'!X77/30,0))))</f>
        <v>0</v>
      </c>
      <c r="Y77" s="60">
        <f>IF('10หลักสูตรระยะสั้น'!Y77&lt;15,0,IF('10หลักสูตรระยะสั้น'!Y77&lt;30,1,IF((MOD('10หลักสูตรระยะสั้น'!Y77/30,1))&lt;0.3333,ROUNDDOWN('10หลักสูตรระยะสั้น'!Y77/30,0),ROUNDUP('10หลักสูตรระยะสั้น'!Y77/30,0))))</f>
        <v>0</v>
      </c>
      <c r="Z77" s="60">
        <f>IF('10หลักสูตรระยะสั้น'!Z77&lt;15,0,IF('10หลักสูตรระยะสั้น'!Z77&lt;30,1,IF((MOD('10หลักสูตรระยะสั้น'!Z77/30,1))&lt;0.3333,ROUNDDOWN('10หลักสูตรระยะสั้น'!Z77/30,0),ROUNDUP('10หลักสูตรระยะสั้น'!Z77/30,0))))</f>
        <v>0</v>
      </c>
      <c r="AA77" s="60">
        <f>IF('10หลักสูตรระยะสั้น'!AA77&lt;15,0,IF('10หลักสูตรระยะสั้น'!AA77&lt;30,1,IF((MOD('10หลักสูตรระยะสั้น'!AA77/30,1))&lt;0.3333,ROUNDDOWN('10หลักสูตรระยะสั้น'!AA77/30,0),ROUNDUP('10หลักสูตรระยะสั้น'!AA77/30,0))))</f>
        <v>0</v>
      </c>
      <c r="AB77" s="60">
        <f>IF('10หลักสูตรระยะสั้น'!AB77&lt;15,0,IF('10หลักสูตรระยะสั้น'!AB77&lt;30,1,IF((MOD('10หลักสูตรระยะสั้น'!AB77/30,1))&lt;0.3333,ROUNDDOWN('10หลักสูตรระยะสั้น'!AB77/30,0),ROUNDUP('10หลักสูตรระยะสั้น'!AB77/30,0))))</f>
        <v>0</v>
      </c>
      <c r="AC77" s="60">
        <f>IF('10หลักสูตรระยะสั้น'!AC77&lt;15,0,IF('10หลักสูตรระยะสั้น'!AC77&lt;30,1,IF((MOD('10หลักสูตรระยะสั้น'!AC77/30,1))&lt;0.3333,ROUNDDOWN('10หลักสูตรระยะสั้น'!AC77/30,0),ROUNDUP('10หลักสูตรระยะสั้น'!AC77/30,0))))</f>
        <v>0</v>
      </c>
      <c r="AD77" s="5">
        <f t="shared" si="2"/>
        <v>0</v>
      </c>
      <c r="AE77" s="5">
        <f t="shared" si="3"/>
        <v>0</v>
      </c>
    </row>
    <row r="78" spans="2:31" x14ac:dyDescent="0.55000000000000004">
      <c r="B78" s="5">
        <v>74</v>
      </c>
      <c r="C78" s="5">
        <f>'10หลักสูตรระยะสั้น'!C78</f>
        <v>0</v>
      </c>
      <c r="D78" s="5">
        <f>'10หลักสูตรระยะสั้น'!D78</f>
        <v>0</v>
      </c>
      <c r="E78" s="60">
        <f>IF('10หลักสูตรระยะสั้น'!E78&lt;15,0,IF('10หลักสูตรระยะสั้น'!E78&lt;30,1,IF((MOD('10หลักสูตรระยะสั้น'!E78/30,1))&lt;0.3333,ROUNDDOWN('10หลักสูตรระยะสั้น'!E78/30,0),ROUNDUP('10หลักสูตรระยะสั้น'!E78/30,0))))</f>
        <v>0</v>
      </c>
      <c r="F78" s="60">
        <f>IF('10หลักสูตรระยะสั้น'!F78&lt;15,0,IF('10หลักสูตรระยะสั้น'!F78&lt;30,1,IF((MOD('10หลักสูตรระยะสั้น'!F78/30,1))&lt;0.3333,ROUNDDOWN('10หลักสูตรระยะสั้น'!F78/30,0),ROUNDUP('10หลักสูตรระยะสั้น'!F78/30,0))))</f>
        <v>0</v>
      </c>
      <c r="G78" s="60">
        <f>IF('10หลักสูตรระยะสั้น'!G78&lt;15,0,IF('10หลักสูตรระยะสั้น'!G78&lt;30,1,IF((MOD('10หลักสูตรระยะสั้น'!G78/30,1))&lt;0.3333,ROUNDDOWN('10หลักสูตรระยะสั้น'!G78/30,0),ROUNDUP('10หลักสูตรระยะสั้น'!G78/30,0))))</f>
        <v>0</v>
      </c>
      <c r="H78" s="60">
        <f>IF('10หลักสูตรระยะสั้น'!H78&lt;15,0,IF('10หลักสูตรระยะสั้น'!H78&lt;30,1,IF((MOD('10หลักสูตรระยะสั้น'!H78/30,1))&lt;0.3333,ROUNDDOWN('10หลักสูตรระยะสั้น'!H78/30,0),ROUNDUP('10หลักสูตรระยะสั้น'!H78/30,0))))</f>
        <v>0</v>
      </c>
      <c r="I78" s="60">
        <f>IF('10หลักสูตรระยะสั้น'!I78&lt;15,0,IF('10หลักสูตรระยะสั้น'!I78&lt;30,1,IF((MOD('10หลักสูตรระยะสั้น'!I78/30,1))&lt;0.3333,ROUNDDOWN('10หลักสูตรระยะสั้น'!I78/30,0),ROUNDUP('10หลักสูตรระยะสั้น'!I78/30,0))))</f>
        <v>0</v>
      </c>
      <c r="J78" s="60">
        <f>IF('10หลักสูตรระยะสั้น'!J78&lt;15,0,IF('10หลักสูตรระยะสั้น'!J78&lt;30,1,IF((MOD('10หลักสูตรระยะสั้น'!J78/30,1))&lt;0.3333,ROUNDDOWN('10หลักสูตรระยะสั้น'!J78/30,0),ROUNDUP('10หลักสูตรระยะสั้น'!J78/30,0))))</f>
        <v>0</v>
      </c>
      <c r="K78" s="60">
        <f>IF('10หลักสูตรระยะสั้น'!K78&lt;15,0,IF('10หลักสูตรระยะสั้น'!K78&lt;30,1,IF((MOD('10หลักสูตรระยะสั้น'!K78/30,1))&lt;0.3333,ROUNDDOWN('10หลักสูตรระยะสั้น'!K78/30,0),ROUNDUP('10หลักสูตรระยะสั้น'!K78/30,0))))</f>
        <v>0</v>
      </c>
      <c r="L78" s="60">
        <f>IF('10หลักสูตรระยะสั้น'!L78&lt;15,0,IF('10หลักสูตรระยะสั้น'!L78&lt;30,1,IF((MOD('10หลักสูตรระยะสั้น'!L78/30,1))&lt;0.3333,ROUNDDOWN('10หลักสูตรระยะสั้น'!L78/30,0),ROUNDUP('10หลักสูตรระยะสั้น'!L78/30,0))))</f>
        <v>0</v>
      </c>
      <c r="M78" s="60">
        <f>IF('10หลักสูตรระยะสั้น'!M78&lt;15,0,IF('10หลักสูตรระยะสั้น'!M78&lt;30,1,IF((MOD('10หลักสูตรระยะสั้น'!M78/30,1))&lt;0.3333,ROUNDDOWN('10หลักสูตรระยะสั้น'!M78/30,0),ROUNDUP('10หลักสูตรระยะสั้น'!M78/30,0))))</f>
        <v>0</v>
      </c>
      <c r="N78" s="60">
        <f>IF('10หลักสูตรระยะสั้น'!N78&lt;15,0,IF('10หลักสูตรระยะสั้น'!N78&lt;30,1,IF((MOD('10หลักสูตรระยะสั้น'!N78/30,1))&lt;0.3333,ROUNDDOWN('10หลักสูตรระยะสั้น'!N78/30,0),ROUNDUP('10หลักสูตรระยะสั้น'!N78/30,0))))</f>
        <v>0</v>
      </c>
      <c r="O78" s="60">
        <f>IF('10หลักสูตรระยะสั้น'!O78&lt;15,0,IF('10หลักสูตรระยะสั้น'!O78&lt;30,1,IF((MOD('10หลักสูตรระยะสั้น'!O78/30,1))&lt;0.3333,ROUNDDOWN('10หลักสูตรระยะสั้น'!O78/30,0),ROUNDUP('10หลักสูตรระยะสั้น'!O78/30,0))))</f>
        <v>0</v>
      </c>
      <c r="P78" s="60">
        <f>IF('10หลักสูตรระยะสั้น'!P78&lt;15,0,IF('10หลักสูตรระยะสั้น'!P78&lt;30,1,IF((MOD('10หลักสูตรระยะสั้น'!P78/30,1))&lt;0.3333,ROUNDDOWN('10หลักสูตรระยะสั้น'!P78/30,0),ROUNDUP('10หลักสูตรระยะสั้น'!P78/30,0))))</f>
        <v>0</v>
      </c>
      <c r="Q78" s="60">
        <f>IF('10หลักสูตรระยะสั้น'!Q78&lt;15,0,IF('10หลักสูตรระยะสั้น'!Q78&lt;30,1,IF((MOD('10หลักสูตรระยะสั้น'!Q78/30,1))&lt;0.3333,ROUNDDOWN('10หลักสูตรระยะสั้น'!Q78/30,0),ROUNDUP('10หลักสูตรระยะสั้น'!Q78/30,0))))</f>
        <v>0</v>
      </c>
      <c r="R78" s="60">
        <f>IF('10หลักสูตรระยะสั้น'!R78&lt;15,0,IF('10หลักสูตรระยะสั้น'!R78&lt;30,1,IF((MOD('10หลักสูตรระยะสั้น'!R78/30,1))&lt;0.3333,ROUNDDOWN('10หลักสูตรระยะสั้น'!R78/30,0),ROUNDUP('10หลักสูตรระยะสั้น'!R78/30,0))))</f>
        <v>0</v>
      </c>
      <c r="S78" s="60">
        <f>IF('10หลักสูตรระยะสั้น'!S78&lt;15,0,IF('10หลักสูตรระยะสั้น'!S78&lt;30,1,IF((MOD('10หลักสูตรระยะสั้น'!S78/30,1))&lt;0.3333,ROUNDDOWN('10หลักสูตรระยะสั้น'!S78/30,0),ROUNDUP('10หลักสูตรระยะสั้น'!S78/30,0))))</f>
        <v>0</v>
      </c>
      <c r="T78" s="60">
        <f>IF('10หลักสูตรระยะสั้น'!T78&lt;15,0,IF('10หลักสูตรระยะสั้น'!T78&lt;30,1,IF((MOD('10หลักสูตรระยะสั้น'!T78/30,1))&lt;0.3333,ROUNDDOWN('10หลักสูตรระยะสั้น'!T78/30,0),ROUNDUP('10หลักสูตรระยะสั้น'!T78/30,0))))</f>
        <v>0</v>
      </c>
      <c r="U78" s="60">
        <f>IF('10หลักสูตรระยะสั้น'!U78&lt;15,0,IF('10หลักสูตรระยะสั้น'!U78&lt;30,1,IF((MOD('10หลักสูตรระยะสั้น'!U78/30,1))&lt;0.3333,ROUNDDOWN('10หลักสูตรระยะสั้น'!U78/30,0),ROUNDUP('10หลักสูตรระยะสั้น'!U78/30,0))))</f>
        <v>0</v>
      </c>
      <c r="V78" s="60">
        <f>IF('10หลักสูตรระยะสั้น'!V78&lt;15,0,IF('10หลักสูตรระยะสั้น'!V78&lt;30,1,IF((MOD('10หลักสูตรระยะสั้น'!V78/30,1))&lt;0.3333,ROUNDDOWN('10หลักสูตรระยะสั้น'!V78/30,0),ROUNDUP('10หลักสูตรระยะสั้น'!V78/30,0))))</f>
        <v>0</v>
      </c>
      <c r="W78" s="60">
        <f>IF('10หลักสูตรระยะสั้น'!W78&lt;15,0,IF('10หลักสูตรระยะสั้น'!W78&lt;30,1,IF((MOD('10หลักสูตรระยะสั้น'!W78/30,1))&lt;0.3333,ROUNDDOWN('10หลักสูตรระยะสั้น'!W78/30,0),ROUNDUP('10หลักสูตรระยะสั้น'!W78/30,0))))</f>
        <v>0</v>
      </c>
      <c r="X78" s="60">
        <f>IF('10หลักสูตรระยะสั้น'!X78&lt;15,0,IF('10หลักสูตรระยะสั้น'!X78&lt;30,1,IF((MOD('10หลักสูตรระยะสั้น'!X78/30,1))&lt;0.3333,ROUNDDOWN('10หลักสูตรระยะสั้น'!X78/30,0),ROUNDUP('10หลักสูตรระยะสั้น'!X78/30,0))))</f>
        <v>0</v>
      </c>
      <c r="Y78" s="60">
        <f>IF('10หลักสูตรระยะสั้น'!Y78&lt;15,0,IF('10หลักสูตรระยะสั้น'!Y78&lt;30,1,IF((MOD('10หลักสูตรระยะสั้น'!Y78/30,1))&lt;0.3333,ROUNDDOWN('10หลักสูตรระยะสั้น'!Y78/30,0),ROUNDUP('10หลักสูตรระยะสั้น'!Y78/30,0))))</f>
        <v>0</v>
      </c>
      <c r="Z78" s="60">
        <f>IF('10หลักสูตรระยะสั้น'!Z78&lt;15,0,IF('10หลักสูตรระยะสั้น'!Z78&lt;30,1,IF((MOD('10หลักสูตรระยะสั้น'!Z78/30,1))&lt;0.3333,ROUNDDOWN('10หลักสูตรระยะสั้น'!Z78/30,0),ROUNDUP('10หลักสูตรระยะสั้น'!Z78/30,0))))</f>
        <v>0</v>
      </c>
      <c r="AA78" s="60">
        <f>IF('10หลักสูตรระยะสั้น'!AA78&lt;15,0,IF('10หลักสูตรระยะสั้น'!AA78&lt;30,1,IF((MOD('10หลักสูตรระยะสั้น'!AA78/30,1))&lt;0.3333,ROUNDDOWN('10หลักสูตรระยะสั้น'!AA78/30,0),ROUNDUP('10หลักสูตรระยะสั้น'!AA78/30,0))))</f>
        <v>0</v>
      </c>
      <c r="AB78" s="60">
        <f>IF('10หลักสูตรระยะสั้น'!AB78&lt;15,0,IF('10หลักสูตรระยะสั้น'!AB78&lt;30,1,IF((MOD('10หลักสูตรระยะสั้น'!AB78/30,1))&lt;0.3333,ROUNDDOWN('10หลักสูตรระยะสั้น'!AB78/30,0),ROUNDUP('10หลักสูตรระยะสั้น'!AB78/30,0))))</f>
        <v>0</v>
      </c>
      <c r="AC78" s="60">
        <f>IF('10หลักสูตรระยะสั้น'!AC78&lt;15,0,IF('10หลักสูตรระยะสั้น'!AC78&lt;30,1,IF((MOD('10หลักสูตรระยะสั้น'!AC78/30,1))&lt;0.3333,ROUNDDOWN('10หลักสูตรระยะสั้น'!AC78/30,0),ROUNDUP('10หลักสูตรระยะสั้น'!AC78/30,0))))</f>
        <v>0</v>
      </c>
      <c r="AD78" s="5">
        <f t="shared" si="2"/>
        <v>0</v>
      </c>
      <c r="AE78" s="5">
        <f t="shared" si="3"/>
        <v>0</v>
      </c>
    </row>
    <row r="79" spans="2:31" x14ac:dyDescent="0.55000000000000004">
      <c r="B79" s="5">
        <v>75</v>
      </c>
      <c r="C79" s="5">
        <f>'10หลักสูตรระยะสั้น'!C79</f>
        <v>0</v>
      </c>
      <c r="D79" s="5">
        <f>'10หลักสูตรระยะสั้น'!D79</f>
        <v>0</v>
      </c>
      <c r="E79" s="60">
        <f>IF('10หลักสูตรระยะสั้น'!E79&lt;15,0,IF('10หลักสูตรระยะสั้น'!E79&lt;30,1,IF((MOD('10หลักสูตรระยะสั้น'!E79/30,1))&lt;0.3333,ROUNDDOWN('10หลักสูตรระยะสั้น'!E79/30,0),ROUNDUP('10หลักสูตรระยะสั้น'!E79/30,0))))</f>
        <v>0</v>
      </c>
      <c r="F79" s="60">
        <f>IF('10หลักสูตรระยะสั้น'!F79&lt;15,0,IF('10หลักสูตรระยะสั้น'!F79&lt;30,1,IF((MOD('10หลักสูตรระยะสั้น'!F79/30,1))&lt;0.3333,ROUNDDOWN('10หลักสูตรระยะสั้น'!F79/30,0),ROUNDUP('10หลักสูตรระยะสั้น'!F79/30,0))))</f>
        <v>0</v>
      </c>
      <c r="G79" s="60">
        <f>IF('10หลักสูตรระยะสั้น'!G79&lt;15,0,IF('10หลักสูตรระยะสั้น'!G79&lt;30,1,IF((MOD('10หลักสูตรระยะสั้น'!G79/30,1))&lt;0.3333,ROUNDDOWN('10หลักสูตรระยะสั้น'!G79/30,0),ROUNDUP('10หลักสูตรระยะสั้น'!G79/30,0))))</f>
        <v>0</v>
      </c>
      <c r="H79" s="60">
        <f>IF('10หลักสูตรระยะสั้น'!H79&lt;15,0,IF('10หลักสูตรระยะสั้น'!H79&lt;30,1,IF((MOD('10หลักสูตรระยะสั้น'!H79/30,1))&lt;0.3333,ROUNDDOWN('10หลักสูตรระยะสั้น'!H79/30,0),ROUNDUP('10หลักสูตรระยะสั้น'!H79/30,0))))</f>
        <v>0</v>
      </c>
      <c r="I79" s="60">
        <f>IF('10หลักสูตรระยะสั้น'!I79&lt;15,0,IF('10หลักสูตรระยะสั้น'!I79&lt;30,1,IF((MOD('10หลักสูตรระยะสั้น'!I79/30,1))&lt;0.3333,ROUNDDOWN('10หลักสูตรระยะสั้น'!I79/30,0),ROUNDUP('10หลักสูตรระยะสั้น'!I79/30,0))))</f>
        <v>0</v>
      </c>
      <c r="J79" s="60">
        <f>IF('10หลักสูตรระยะสั้น'!J79&lt;15,0,IF('10หลักสูตรระยะสั้น'!J79&lt;30,1,IF((MOD('10หลักสูตรระยะสั้น'!J79/30,1))&lt;0.3333,ROUNDDOWN('10หลักสูตรระยะสั้น'!J79/30,0),ROUNDUP('10หลักสูตรระยะสั้น'!J79/30,0))))</f>
        <v>0</v>
      </c>
      <c r="K79" s="60">
        <f>IF('10หลักสูตรระยะสั้น'!K79&lt;15,0,IF('10หลักสูตรระยะสั้น'!K79&lt;30,1,IF((MOD('10หลักสูตรระยะสั้น'!K79/30,1))&lt;0.3333,ROUNDDOWN('10หลักสูตรระยะสั้น'!K79/30,0),ROUNDUP('10หลักสูตรระยะสั้น'!K79/30,0))))</f>
        <v>0</v>
      </c>
      <c r="L79" s="60">
        <f>IF('10หลักสูตรระยะสั้น'!L79&lt;15,0,IF('10หลักสูตรระยะสั้น'!L79&lt;30,1,IF((MOD('10หลักสูตรระยะสั้น'!L79/30,1))&lt;0.3333,ROUNDDOWN('10หลักสูตรระยะสั้น'!L79/30,0),ROUNDUP('10หลักสูตรระยะสั้น'!L79/30,0))))</f>
        <v>0</v>
      </c>
      <c r="M79" s="60">
        <f>IF('10หลักสูตรระยะสั้น'!M79&lt;15,0,IF('10หลักสูตรระยะสั้น'!M79&lt;30,1,IF((MOD('10หลักสูตรระยะสั้น'!M79/30,1))&lt;0.3333,ROUNDDOWN('10หลักสูตรระยะสั้น'!M79/30,0),ROUNDUP('10หลักสูตรระยะสั้น'!M79/30,0))))</f>
        <v>0</v>
      </c>
      <c r="N79" s="60">
        <f>IF('10หลักสูตรระยะสั้น'!N79&lt;15,0,IF('10หลักสูตรระยะสั้น'!N79&lt;30,1,IF((MOD('10หลักสูตรระยะสั้น'!N79/30,1))&lt;0.3333,ROUNDDOWN('10หลักสูตรระยะสั้น'!N79/30,0),ROUNDUP('10หลักสูตรระยะสั้น'!N79/30,0))))</f>
        <v>0</v>
      </c>
      <c r="O79" s="60">
        <f>IF('10หลักสูตรระยะสั้น'!O79&lt;15,0,IF('10หลักสูตรระยะสั้น'!O79&lt;30,1,IF((MOD('10หลักสูตรระยะสั้น'!O79/30,1))&lt;0.3333,ROUNDDOWN('10หลักสูตรระยะสั้น'!O79/30,0),ROUNDUP('10หลักสูตรระยะสั้น'!O79/30,0))))</f>
        <v>0</v>
      </c>
      <c r="P79" s="60">
        <f>IF('10หลักสูตรระยะสั้น'!P79&lt;15,0,IF('10หลักสูตรระยะสั้น'!P79&lt;30,1,IF((MOD('10หลักสูตรระยะสั้น'!P79/30,1))&lt;0.3333,ROUNDDOWN('10หลักสูตรระยะสั้น'!P79/30,0),ROUNDUP('10หลักสูตรระยะสั้น'!P79/30,0))))</f>
        <v>0</v>
      </c>
      <c r="Q79" s="60">
        <f>IF('10หลักสูตรระยะสั้น'!Q79&lt;15,0,IF('10หลักสูตรระยะสั้น'!Q79&lt;30,1,IF((MOD('10หลักสูตรระยะสั้น'!Q79/30,1))&lt;0.3333,ROUNDDOWN('10หลักสูตรระยะสั้น'!Q79/30,0),ROUNDUP('10หลักสูตรระยะสั้น'!Q79/30,0))))</f>
        <v>0</v>
      </c>
      <c r="R79" s="60">
        <f>IF('10หลักสูตรระยะสั้น'!R79&lt;15,0,IF('10หลักสูตรระยะสั้น'!R79&lt;30,1,IF((MOD('10หลักสูตรระยะสั้น'!R79/30,1))&lt;0.3333,ROUNDDOWN('10หลักสูตรระยะสั้น'!R79/30,0),ROUNDUP('10หลักสูตรระยะสั้น'!R79/30,0))))</f>
        <v>0</v>
      </c>
      <c r="S79" s="60">
        <f>IF('10หลักสูตรระยะสั้น'!S79&lt;15,0,IF('10หลักสูตรระยะสั้น'!S79&lt;30,1,IF((MOD('10หลักสูตรระยะสั้น'!S79/30,1))&lt;0.3333,ROUNDDOWN('10หลักสูตรระยะสั้น'!S79/30,0),ROUNDUP('10หลักสูตรระยะสั้น'!S79/30,0))))</f>
        <v>0</v>
      </c>
      <c r="T79" s="60">
        <f>IF('10หลักสูตรระยะสั้น'!T79&lt;15,0,IF('10หลักสูตรระยะสั้น'!T79&lt;30,1,IF((MOD('10หลักสูตรระยะสั้น'!T79/30,1))&lt;0.3333,ROUNDDOWN('10หลักสูตรระยะสั้น'!T79/30,0),ROUNDUP('10หลักสูตรระยะสั้น'!T79/30,0))))</f>
        <v>0</v>
      </c>
      <c r="U79" s="60">
        <f>IF('10หลักสูตรระยะสั้น'!U79&lt;15,0,IF('10หลักสูตรระยะสั้น'!U79&lt;30,1,IF((MOD('10หลักสูตรระยะสั้น'!U79/30,1))&lt;0.3333,ROUNDDOWN('10หลักสูตรระยะสั้น'!U79/30,0),ROUNDUP('10หลักสูตรระยะสั้น'!U79/30,0))))</f>
        <v>0</v>
      </c>
      <c r="V79" s="60">
        <f>IF('10หลักสูตรระยะสั้น'!V79&lt;15,0,IF('10หลักสูตรระยะสั้น'!V79&lt;30,1,IF((MOD('10หลักสูตรระยะสั้น'!V79/30,1))&lt;0.3333,ROUNDDOWN('10หลักสูตรระยะสั้น'!V79/30,0),ROUNDUP('10หลักสูตรระยะสั้น'!V79/30,0))))</f>
        <v>0</v>
      </c>
      <c r="W79" s="60">
        <f>IF('10หลักสูตรระยะสั้น'!W79&lt;15,0,IF('10หลักสูตรระยะสั้น'!W79&lt;30,1,IF((MOD('10หลักสูตรระยะสั้น'!W79/30,1))&lt;0.3333,ROUNDDOWN('10หลักสูตรระยะสั้น'!W79/30,0),ROUNDUP('10หลักสูตรระยะสั้น'!W79/30,0))))</f>
        <v>0</v>
      </c>
      <c r="X79" s="60">
        <f>IF('10หลักสูตรระยะสั้น'!X79&lt;15,0,IF('10หลักสูตรระยะสั้น'!X79&lt;30,1,IF((MOD('10หลักสูตรระยะสั้น'!X79/30,1))&lt;0.3333,ROUNDDOWN('10หลักสูตรระยะสั้น'!X79/30,0),ROUNDUP('10หลักสูตรระยะสั้น'!X79/30,0))))</f>
        <v>0</v>
      </c>
      <c r="Y79" s="60">
        <f>IF('10หลักสูตรระยะสั้น'!Y79&lt;15,0,IF('10หลักสูตรระยะสั้น'!Y79&lt;30,1,IF((MOD('10หลักสูตรระยะสั้น'!Y79/30,1))&lt;0.3333,ROUNDDOWN('10หลักสูตรระยะสั้น'!Y79/30,0),ROUNDUP('10หลักสูตรระยะสั้น'!Y79/30,0))))</f>
        <v>0</v>
      </c>
      <c r="Z79" s="60">
        <f>IF('10หลักสูตรระยะสั้น'!Z79&lt;15,0,IF('10หลักสูตรระยะสั้น'!Z79&lt;30,1,IF((MOD('10หลักสูตรระยะสั้น'!Z79/30,1))&lt;0.3333,ROUNDDOWN('10หลักสูตรระยะสั้น'!Z79/30,0),ROUNDUP('10หลักสูตรระยะสั้น'!Z79/30,0))))</f>
        <v>0</v>
      </c>
      <c r="AA79" s="60">
        <f>IF('10หลักสูตรระยะสั้น'!AA79&lt;15,0,IF('10หลักสูตรระยะสั้น'!AA79&lt;30,1,IF((MOD('10หลักสูตรระยะสั้น'!AA79/30,1))&lt;0.3333,ROUNDDOWN('10หลักสูตรระยะสั้น'!AA79/30,0),ROUNDUP('10หลักสูตรระยะสั้น'!AA79/30,0))))</f>
        <v>0</v>
      </c>
      <c r="AB79" s="60">
        <f>IF('10หลักสูตรระยะสั้น'!AB79&lt;15,0,IF('10หลักสูตรระยะสั้น'!AB79&lt;30,1,IF((MOD('10หลักสูตรระยะสั้น'!AB79/30,1))&lt;0.3333,ROUNDDOWN('10หลักสูตรระยะสั้น'!AB79/30,0),ROUNDUP('10หลักสูตรระยะสั้น'!AB79/30,0))))</f>
        <v>0</v>
      </c>
      <c r="AC79" s="60">
        <f>IF('10หลักสูตรระยะสั้น'!AC79&lt;15,0,IF('10หลักสูตรระยะสั้น'!AC79&lt;30,1,IF((MOD('10หลักสูตรระยะสั้น'!AC79/30,1))&lt;0.3333,ROUNDDOWN('10หลักสูตรระยะสั้น'!AC79/30,0),ROUNDUP('10หลักสูตรระยะสั้น'!AC79/30,0))))</f>
        <v>0</v>
      </c>
      <c r="AD79" s="5">
        <f t="shared" si="2"/>
        <v>0</v>
      </c>
      <c r="AE79" s="5">
        <f t="shared" si="3"/>
        <v>0</v>
      </c>
    </row>
    <row r="80" spans="2:31" x14ac:dyDescent="0.55000000000000004">
      <c r="B80" s="5">
        <v>76</v>
      </c>
      <c r="C80" s="5">
        <f>'10หลักสูตรระยะสั้น'!C80</f>
        <v>0</v>
      </c>
      <c r="D80" s="5">
        <f>'10หลักสูตรระยะสั้น'!D80</f>
        <v>0</v>
      </c>
      <c r="E80" s="60">
        <f>IF('10หลักสูตรระยะสั้น'!E80&lt;15,0,IF('10หลักสูตรระยะสั้น'!E80&lt;30,1,IF((MOD('10หลักสูตรระยะสั้น'!E80/30,1))&lt;0.3333,ROUNDDOWN('10หลักสูตรระยะสั้น'!E80/30,0),ROUNDUP('10หลักสูตรระยะสั้น'!E80/30,0))))</f>
        <v>0</v>
      </c>
      <c r="F80" s="60">
        <f>IF('10หลักสูตรระยะสั้น'!F80&lt;15,0,IF('10หลักสูตรระยะสั้น'!F80&lt;30,1,IF((MOD('10หลักสูตรระยะสั้น'!F80/30,1))&lt;0.3333,ROUNDDOWN('10หลักสูตรระยะสั้น'!F80/30,0),ROUNDUP('10หลักสูตรระยะสั้น'!F80/30,0))))</f>
        <v>0</v>
      </c>
      <c r="G80" s="60">
        <f>IF('10หลักสูตรระยะสั้น'!G80&lt;15,0,IF('10หลักสูตรระยะสั้น'!G80&lt;30,1,IF((MOD('10หลักสูตรระยะสั้น'!G80/30,1))&lt;0.3333,ROUNDDOWN('10หลักสูตรระยะสั้น'!G80/30,0),ROUNDUP('10หลักสูตรระยะสั้น'!G80/30,0))))</f>
        <v>0</v>
      </c>
      <c r="H80" s="60">
        <f>IF('10หลักสูตรระยะสั้น'!H80&lt;15,0,IF('10หลักสูตรระยะสั้น'!H80&lt;30,1,IF((MOD('10หลักสูตรระยะสั้น'!H80/30,1))&lt;0.3333,ROUNDDOWN('10หลักสูตรระยะสั้น'!H80/30,0),ROUNDUP('10หลักสูตรระยะสั้น'!H80/30,0))))</f>
        <v>0</v>
      </c>
      <c r="I80" s="60">
        <f>IF('10หลักสูตรระยะสั้น'!I80&lt;15,0,IF('10หลักสูตรระยะสั้น'!I80&lt;30,1,IF((MOD('10หลักสูตรระยะสั้น'!I80/30,1))&lt;0.3333,ROUNDDOWN('10หลักสูตรระยะสั้น'!I80/30,0),ROUNDUP('10หลักสูตรระยะสั้น'!I80/30,0))))</f>
        <v>0</v>
      </c>
      <c r="J80" s="60">
        <f>IF('10หลักสูตรระยะสั้น'!J80&lt;15,0,IF('10หลักสูตรระยะสั้น'!J80&lt;30,1,IF((MOD('10หลักสูตรระยะสั้น'!J80/30,1))&lt;0.3333,ROUNDDOWN('10หลักสูตรระยะสั้น'!J80/30,0),ROUNDUP('10หลักสูตรระยะสั้น'!J80/30,0))))</f>
        <v>0</v>
      </c>
      <c r="K80" s="60">
        <f>IF('10หลักสูตรระยะสั้น'!K80&lt;15,0,IF('10หลักสูตรระยะสั้น'!K80&lt;30,1,IF((MOD('10หลักสูตรระยะสั้น'!K80/30,1))&lt;0.3333,ROUNDDOWN('10หลักสูตรระยะสั้น'!K80/30,0),ROUNDUP('10หลักสูตรระยะสั้น'!K80/30,0))))</f>
        <v>0</v>
      </c>
      <c r="L80" s="60">
        <f>IF('10หลักสูตรระยะสั้น'!L80&lt;15,0,IF('10หลักสูตรระยะสั้น'!L80&lt;30,1,IF((MOD('10หลักสูตรระยะสั้น'!L80/30,1))&lt;0.3333,ROUNDDOWN('10หลักสูตรระยะสั้น'!L80/30,0),ROUNDUP('10หลักสูตรระยะสั้น'!L80/30,0))))</f>
        <v>0</v>
      </c>
      <c r="M80" s="60">
        <f>IF('10หลักสูตรระยะสั้น'!M80&lt;15,0,IF('10หลักสูตรระยะสั้น'!M80&lt;30,1,IF((MOD('10หลักสูตรระยะสั้น'!M80/30,1))&lt;0.3333,ROUNDDOWN('10หลักสูตรระยะสั้น'!M80/30,0),ROUNDUP('10หลักสูตรระยะสั้น'!M80/30,0))))</f>
        <v>0</v>
      </c>
      <c r="N80" s="60">
        <f>IF('10หลักสูตรระยะสั้น'!N80&lt;15,0,IF('10หลักสูตรระยะสั้น'!N80&lt;30,1,IF((MOD('10หลักสูตรระยะสั้น'!N80/30,1))&lt;0.3333,ROUNDDOWN('10หลักสูตรระยะสั้น'!N80/30,0),ROUNDUP('10หลักสูตรระยะสั้น'!N80/30,0))))</f>
        <v>0</v>
      </c>
      <c r="O80" s="60">
        <f>IF('10หลักสูตรระยะสั้น'!O80&lt;15,0,IF('10หลักสูตรระยะสั้น'!O80&lt;30,1,IF((MOD('10หลักสูตรระยะสั้น'!O80/30,1))&lt;0.3333,ROUNDDOWN('10หลักสูตรระยะสั้น'!O80/30,0),ROUNDUP('10หลักสูตรระยะสั้น'!O80/30,0))))</f>
        <v>0</v>
      </c>
      <c r="P80" s="60">
        <f>IF('10หลักสูตรระยะสั้น'!P80&lt;15,0,IF('10หลักสูตรระยะสั้น'!P80&lt;30,1,IF((MOD('10หลักสูตรระยะสั้น'!P80/30,1))&lt;0.3333,ROUNDDOWN('10หลักสูตรระยะสั้น'!P80/30,0),ROUNDUP('10หลักสูตรระยะสั้น'!P80/30,0))))</f>
        <v>0</v>
      </c>
      <c r="Q80" s="60">
        <f>IF('10หลักสูตรระยะสั้น'!Q80&lt;15,0,IF('10หลักสูตรระยะสั้น'!Q80&lt;30,1,IF((MOD('10หลักสูตรระยะสั้น'!Q80/30,1))&lt;0.3333,ROUNDDOWN('10หลักสูตรระยะสั้น'!Q80/30,0),ROUNDUP('10หลักสูตรระยะสั้น'!Q80/30,0))))</f>
        <v>0</v>
      </c>
      <c r="R80" s="60">
        <f>IF('10หลักสูตรระยะสั้น'!R80&lt;15,0,IF('10หลักสูตรระยะสั้น'!R80&lt;30,1,IF((MOD('10หลักสูตรระยะสั้น'!R80/30,1))&lt;0.3333,ROUNDDOWN('10หลักสูตรระยะสั้น'!R80/30,0),ROUNDUP('10หลักสูตรระยะสั้น'!R80/30,0))))</f>
        <v>0</v>
      </c>
      <c r="S80" s="60">
        <f>IF('10หลักสูตรระยะสั้น'!S80&lt;15,0,IF('10หลักสูตรระยะสั้น'!S80&lt;30,1,IF((MOD('10หลักสูตรระยะสั้น'!S80/30,1))&lt;0.3333,ROUNDDOWN('10หลักสูตรระยะสั้น'!S80/30,0),ROUNDUP('10หลักสูตรระยะสั้น'!S80/30,0))))</f>
        <v>0</v>
      </c>
      <c r="T80" s="60">
        <f>IF('10หลักสูตรระยะสั้น'!T80&lt;15,0,IF('10หลักสูตรระยะสั้น'!T80&lt;30,1,IF((MOD('10หลักสูตรระยะสั้น'!T80/30,1))&lt;0.3333,ROUNDDOWN('10หลักสูตรระยะสั้น'!T80/30,0),ROUNDUP('10หลักสูตรระยะสั้น'!T80/30,0))))</f>
        <v>0</v>
      </c>
      <c r="U80" s="60">
        <f>IF('10หลักสูตรระยะสั้น'!U80&lt;15,0,IF('10หลักสูตรระยะสั้น'!U80&lt;30,1,IF((MOD('10หลักสูตรระยะสั้น'!U80/30,1))&lt;0.3333,ROUNDDOWN('10หลักสูตรระยะสั้น'!U80/30,0),ROUNDUP('10หลักสูตรระยะสั้น'!U80/30,0))))</f>
        <v>0</v>
      </c>
      <c r="V80" s="60">
        <f>IF('10หลักสูตรระยะสั้น'!V80&lt;15,0,IF('10หลักสูตรระยะสั้น'!V80&lt;30,1,IF((MOD('10หลักสูตรระยะสั้น'!V80/30,1))&lt;0.3333,ROUNDDOWN('10หลักสูตรระยะสั้น'!V80/30,0),ROUNDUP('10หลักสูตรระยะสั้น'!V80/30,0))))</f>
        <v>0</v>
      </c>
      <c r="W80" s="60">
        <f>IF('10หลักสูตรระยะสั้น'!W80&lt;15,0,IF('10หลักสูตรระยะสั้น'!W80&lt;30,1,IF((MOD('10หลักสูตรระยะสั้น'!W80/30,1))&lt;0.3333,ROUNDDOWN('10หลักสูตรระยะสั้น'!W80/30,0),ROUNDUP('10หลักสูตรระยะสั้น'!W80/30,0))))</f>
        <v>0</v>
      </c>
      <c r="X80" s="60">
        <f>IF('10หลักสูตรระยะสั้น'!X80&lt;15,0,IF('10หลักสูตรระยะสั้น'!X80&lt;30,1,IF((MOD('10หลักสูตรระยะสั้น'!X80/30,1))&lt;0.3333,ROUNDDOWN('10หลักสูตรระยะสั้น'!X80/30,0),ROUNDUP('10หลักสูตรระยะสั้น'!X80/30,0))))</f>
        <v>0</v>
      </c>
      <c r="Y80" s="60">
        <f>IF('10หลักสูตรระยะสั้น'!Y80&lt;15,0,IF('10หลักสูตรระยะสั้น'!Y80&lt;30,1,IF((MOD('10หลักสูตรระยะสั้น'!Y80/30,1))&lt;0.3333,ROUNDDOWN('10หลักสูตรระยะสั้น'!Y80/30,0),ROUNDUP('10หลักสูตรระยะสั้น'!Y80/30,0))))</f>
        <v>0</v>
      </c>
      <c r="Z80" s="60">
        <f>IF('10หลักสูตรระยะสั้น'!Z80&lt;15,0,IF('10หลักสูตรระยะสั้น'!Z80&lt;30,1,IF((MOD('10หลักสูตรระยะสั้น'!Z80/30,1))&lt;0.3333,ROUNDDOWN('10หลักสูตรระยะสั้น'!Z80/30,0),ROUNDUP('10หลักสูตรระยะสั้น'!Z80/30,0))))</f>
        <v>0</v>
      </c>
      <c r="AA80" s="60">
        <f>IF('10หลักสูตรระยะสั้น'!AA80&lt;15,0,IF('10หลักสูตรระยะสั้น'!AA80&lt;30,1,IF((MOD('10หลักสูตรระยะสั้น'!AA80/30,1))&lt;0.3333,ROUNDDOWN('10หลักสูตรระยะสั้น'!AA80/30,0),ROUNDUP('10หลักสูตรระยะสั้น'!AA80/30,0))))</f>
        <v>0</v>
      </c>
      <c r="AB80" s="60">
        <f>IF('10หลักสูตรระยะสั้น'!AB80&lt;15,0,IF('10หลักสูตรระยะสั้น'!AB80&lt;30,1,IF((MOD('10หลักสูตรระยะสั้น'!AB80/30,1))&lt;0.3333,ROUNDDOWN('10หลักสูตรระยะสั้น'!AB80/30,0),ROUNDUP('10หลักสูตรระยะสั้น'!AB80/30,0))))</f>
        <v>0</v>
      </c>
      <c r="AC80" s="60">
        <f>IF('10หลักสูตรระยะสั้น'!AC80&lt;15,0,IF('10หลักสูตรระยะสั้น'!AC80&lt;30,1,IF((MOD('10หลักสูตรระยะสั้น'!AC80/30,1))&lt;0.3333,ROUNDDOWN('10หลักสูตรระยะสั้น'!AC80/30,0),ROUNDUP('10หลักสูตรระยะสั้น'!AC80/30,0))))</f>
        <v>0</v>
      </c>
      <c r="AD80" s="5">
        <f t="shared" si="2"/>
        <v>0</v>
      </c>
      <c r="AE80" s="5">
        <f t="shared" si="3"/>
        <v>0</v>
      </c>
    </row>
    <row r="81" spans="2:31" x14ac:dyDescent="0.55000000000000004">
      <c r="B81" s="5">
        <v>77</v>
      </c>
      <c r="C81" s="5">
        <f>'10หลักสูตรระยะสั้น'!C81</f>
        <v>0</v>
      </c>
      <c r="D81" s="5">
        <f>'10หลักสูตรระยะสั้น'!D81</f>
        <v>0</v>
      </c>
      <c r="E81" s="60">
        <f>IF('10หลักสูตรระยะสั้น'!E81&lt;15,0,IF('10หลักสูตรระยะสั้น'!E81&lt;30,1,IF((MOD('10หลักสูตรระยะสั้น'!E81/30,1))&lt;0.3333,ROUNDDOWN('10หลักสูตรระยะสั้น'!E81/30,0),ROUNDUP('10หลักสูตรระยะสั้น'!E81/30,0))))</f>
        <v>0</v>
      </c>
      <c r="F81" s="60">
        <f>IF('10หลักสูตรระยะสั้น'!F81&lt;15,0,IF('10หลักสูตรระยะสั้น'!F81&lt;30,1,IF((MOD('10หลักสูตรระยะสั้น'!F81/30,1))&lt;0.3333,ROUNDDOWN('10หลักสูตรระยะสั้น'!F81/30,0),ROUNDUP('10หลักสูตรระยะสั้น'!F81/30,0))))</f>
        <v>0</v>
      </c>
      <c r="G81" s="60">
        <f>IF('10หลักสูตรระยะสั้น'!G81&lt;15,0,IF('10หลักสูตรระยะสั้น'!G81&lt;30,1,IF((MOD('10หลักสูตรระยะสั้น'!G81/30,1))&lt;0.3333,ROUNDDOWN('10หลักสูตรระยะสั้น'!G81/30,0),ROUNDUP('10หลักสูตรระยะสั้น'!G81/30,0))))</f>
        <v>0</v>
      </c>
      <c r="H81" s="60">
        <f>IF('10หลักสูตรระยะสั้น'!H81&lt;15,0,IF('10หลักสูตรระยะสั้น'!H81&lt;30,1,IF((MOD('10หลักสูตรระยะสั้น'!H81/30,1))&lt;0.3333,ROUNDDOWN('10หลักสูตรระยะสั้น'!H81/30,0),ROUNDUP('10หลักสูตรระยะสั้น'!H81/30,0))))</f>
        <v>0</v>
      </c>
      <c r="I81" s="60">
        <f>IF('10หลักสูตรระยะสั้น'!I81&lt;15,0,IF('10หลักสูตรระยะสั้น'!I81&lt;30,1,IF((MOD('10หลักสูตรระยะสั้น'!I81/30,1))&lt;0.3333,ROUNDDOWN('10หลักสูตรระยะสั้น'!I81/30,0),ROUNDUP('10หลักสูตรระยะสั้น'!I81/30,0))))</f>
        <v>0</v>
      </c>
      <c r="J81" s="60">
        <f>IF('10หลักสูตรระยะสั้น'!J81&lt;15,0,IF('10หลักสูตรระยะสั้น'!J81&lt;30,1,IF((MOD('10หลักสูตรระยะสั้น'!J81/30,1))&lt;0.3333,ROUNDDOWN('10หลักสูตรระยะสั้น'!J81/30,0),ROUNDUP('10หลักสูตรระยะสั้น'!J81/30,0))))</f>
        <v>0</v>
      </c>
      <c r="K81" s="60">
        <f>IF('10หลักสูตรระยะสั้น'!K81&lt;15,0,IF('10หลักสูตรระยะสั้น'!K81&lt;30,1,IF((MOD('10หลักสูตรระยะสั้น'!K81/30,1))&lt;0.3333,ROUNDDOWN('10หลักสูตรระยะสั้น'!K81/30,0),ROUNDUP('10หลักสูตรระยะสั้น'!K81/30,0))))</f>
        <v>0</v>
      </c>
      <c r="L81" s="60">
        <f>IF('10หลักสูตรระยะสั้น'!L81&lt;15,0,IF('10หลักสูตรระยะสั้น'!L81&lt;30,1,IF((MOD('10หลักสูตรระยะสั้น'!L81/30,1))&lt;0.3333,ROUNDDOWN('10หลักสูตรระยะสั้น'!L81/30,0),ROUNDUP('10หลักสูตรระยะสั้น'!L81/30,0))))</f>
        <v>0</v>
      </c>
      <c r="M81" s="60">
        <f>IF('10หลักสูตรระยะสั้น'!M81&lt;15,0,IF('10หลักสูตรระยะสั้น'!M81&lt;30,1,IF((MOD('10หลักสูตรระยะสั้น'!M81/30,1))&lt;0.3333,ROUNDDOWN('10หลักสูตรระยะสั้น'!M81/30,0),ROUNDUP('10หลักสูตรระยะสั้น'!M81/30,0))))</f>
        <v>0</v>
      </c>
      <c r="N81" s="60">
        <f>IF('10หลักสูตรระยะสั้น'!N81&lt;15,0,IF('10หลักสูตรระยะสั้น'!N81&lt;30,1,IF((MOD('10หลักสูตรระยะสั้น'!N81/30,1))&lt;0.3333,ROUNDDOWN('10หลักสูตรระยะสั้น'!N81/30,0),ROUNDUP('10หลักสูตรระยะสั้น'!N81/30,0))))</f>
        <v>0</v>
      </c>
      <c r="O81" s="60">
        <f>IF('10หลักสูตรระยะสั้น'!O81&lt;15,0,IF('10หลักสูตรระยะสั้น'!O81&lt;30,1,IF((MOD('10หลักสูตรระยะสั้น'!O81/30,1))&lt;0.3333,ROUNDDOWN('10หลักสูตรระยะสั้น'!O81/30,0),ROUNDUP('10หลักสูตรระยะสั้น'!O81/30,0))))</f>
        <v>0</v>
      </c>
      <c r="P81" s="60">
        <f>IF('10หลักสูตรระยะสั้น'!P81&lt;15,0,IF('10หลักสูตรระยะสั้น'!P81&lt;30,1,IF((MOD('10หลักสูตรระยะสั้น'!P81/30,1))&lt;0.3333,ROUNDDOWN('10หลักสูตรระยะสั้น'!P81/30,0),ROUNDUP('10หลักสูตรระยะสั้น'!P81/30,0))))</f>
        <v>0</v>
      </c>
      <c r="Q81" s="60">
        <f>IF('10หลักสูตรระยะสั้น'!Q81&lt;15,0,IF('10หลักสูตรระยะสั้น'!Q81&lt;30,1,IF((MOD('10หลักสูตรระยะสั้น'!Q81/30,1))&lt;0.3333,ROUNDDOWN('10หลักสูตรระยะสั้น'!Q81/30,0),ROUNDUP('10หลักสูตรระยะสั้น'!Q81/30,0))))</f>
        <v>0</v>
      </c>
      <c r="R81" s="60">
        <f>IF('10หลักสูตรระยะสั้น'!R81&lt;15,0,IF('10หลักสูตรระยะสั้น'!R81&lt;30,1,IF((MOD('10หลักสูตรระยะสั้น'!R81/30,1))&lt;0.3333,ROUNDDOWN('10หลักสูตรระยะสั้น'!R81/30,0),ROUNDUP('10หลักสูตรระยะสั้น'!R81/30,0))))</f>
        <v>0</v>
      </c>
      <c r="S81" s="60">
        <f>IF('10หลักสูตรระยะสั้น'!S81&lt;15,0,IF('10หลักสูตรระยะสั้น'!S81&lt;30,1,IF((MOD('10หลักสูตรระยะสั้น'!S81/30,1))&lt;0.3333,ROUNDDOWN('10หลักสูตรระยะสั้น'!S81/30,0),ROUNDUP('10หลักสูตรระยะสั้น'!S81/30,0))))</f>
        <v>0</v>
      </c>
      <c r="T81" s="60">
        <f>IF('10หลักสูตรระยะสั้น'!T81&lt;15,0,IF('10หลักสูตรระยะสั้น'!T81&lt;30,1,IF((MOD('10หลักสูตรระยะสั้น'!T81/30,1))&lt;0.3333,ROUNDDOWN('10หลักสูตรระยะสั้น'!T81/30,0),ROUNDUP('10หลักสูตรระยะสั้น'!T81/30,0))))</f>
        <v>0</v>
      </c>
      <c r="U81" s="60">
        <f>IF('10หลักสูตรระยะสั้น'!U81&lt;15,0,IF('10หลักสูตรระยะสั้น'!U81&lt;30,1,IF((MOD('10หลักสูตรระยะสั้น'!U81/30,1))&lt;0.3333,ROUNDDOWN('10หลักสูตรระยะสั้น'!U81/30,0),ROUNDUP('10หลักสูตรระยะสั้น'!U81/30,0))))</f>
        <v>0</v>
      </c>
      <c r="V81" s="60">
        <f>IF('10หลักสูตรระยะสั้น'!V81&lt;15,0,IF('10หลักสูตรระยะสั้น'!V81&lt;30,1,IF((MOD('10หลักสูตรระยะสั้น'!V81/30,1))&lt;0.3333,ROUNDDOWN('10หลักสูตรระยะสั้น'!V81/30,0),ROUNDUP('10หลักสูตรระยะสั้น'!V81/30,0))))</f>
        <v>0</v>
      </c>
      <c r="W81" s="60">
        <f>IF('10หลักสูตรระยะสั้น'!W81&lt;15,0,IF('10หลักสูตรระยะสั้น'!W81&lt;30,1,IF((MOD('10หลักสูตรระยะสั้น'!W81/30,1))&lt;0.3333,ROUNDDOWN('10หลักสูตรระยะสั้น'!W81/30,0),ROUNDUP('10หลักสูตรระยะสั้น'!W81/30,0))))</f>
        <v>0</v>
      </c>
      <c r="X81" s="60">
        <f>IF('10หลักสูตรระยะสั้น'!X81&lt;15,0,IF('10หลักสูตรระยะสั้น'!X81&lt;30,1,IF((MOD('10หลักสูตรระยะสั้น'!X81/30,1))&lt;0.3333,ROUNDDOWN('10หลักสูตรระยะสั้น'!X81/30,0),ROUNDUP('10หลักสูตรระยะสั้น'!X81/30,0))))</f>
        <v>0</v>
      </c>
      <c r="Y81" s="60">
        <f>IF('10หลักสูตรระยะสั้น'!Y81&lt;15,0,IF('10หลักสูตรระยะสั้น'!Y81&lt;30,1,IF((MOD('10หลักสูตรระยะสั้น'!Y81/30,1))&lt;0.3333,ROUNDDOWN('10หลักสูตรระยะสั้น'!Y81/30,0),ROUNDUP('10หลักสูตรระยะสั้น'!Y81/30,0))))</f>
        <v>0</v>
      </c>
      <c r="Z81" s="60">
        <f>IF('10หลักสูตรระยะสั้น'!Z81&lt;15,0,IF('10หลักสูตรระยะสั้น'!Z81&lt;30,1,IF((MOD('10หลักสูตรระยะสั้น'!Z81/30,1))&lt;0.3333,ROUNDDOWN('10หลักสูตรระยะสั้น'!Z81/30,0),ROUNDUP('10หลักสูตรระยะสั้น'!Z81/30,0))))</f>
        <v>0</v>
      </c>
      <c r="AA81" s="60">
        <f>IF('10หลักสูตรระยะสั้น'!AA81&lt;15,0,IF('10หลักสูตรระยะสั้น'!AA81&lt;30,1,IF((MOD('10หลักสูตรระยะสั้น'!AA81/30,1))&lt;0.3333,ROUNDDOWN('10หลักสูตรระยะสั้น'!AA81/30,0),ROUNDUP('10หลักสูตรระยะสั้น'!AA81/30,0))))</f>
        <v>0</v>
      </c>
      <c r="AB81" s="60">
        <f>IF('10หลักสูตรระยะสั้น'!AB81&lt;15,0,IF('10หลักสูตรระยะสั้น'!AB81&lt;30,1,IF((MOD('10หลักสูตรระยะสั้น'!AB81/30,1))&lt;0.3333,ROUNDDOWN('10หลักสูตรระยะสั้น'!AB81/30,0),ROUNDUP('10หลักสูตรระยะสั้น'!AB81/30,0))))</f>
        <v>0</v>
      </c>
      <c r="AC81" s="60">
        <f>IF('10หลักสูตรระยะสั้น'!AC81&lt;15,0,IF('10หลักสูตรระยะสั้น'!AC81&lt;30,1,IF((MOD('10หลักสูตรระยะสั้น'!AC81/30,1))&lt;0.3333,ROUNDDOWN('10หลักสูตรระยะสั้น'!AC81/30,0),ROUNDUP('10หลักสูตรระยะสั้น'!AC81/30,0))))</f>
        <v>0</v>
      </c>
      <c r="AD81" s="5">
        <f t="shared" si="2"/>
        <v>0</v>
      </c>
      <c r="AE81" s="5">
        <f t="shared" si="3"/>
        <v>0</v>
      </c>
    </row>
    <row r="82" spans="2:31" x14ac:dyDescent="0.55000000000000004">
      <c r="B82" s="5">
        <v>78</v>
      </c>
      <c r="C82" s="5">
        <f>'10หลักสูตรระยะสั้น'!C82</f>
        <v>0</v>
      </c>
      <c r="D82" s="5">
        <f>'10หลักสูตรระยะสั้น'!D82</f>
        <v>0</v>
      </c>
      <c r="E82" s="60">
        <f>IF('10หลักสูตรระยะสั้น'!E82&lt;15,0,IF('10หลักสูตรระยะสั้น'!E82&lt;30,1,IF((MOD('10หลักสูตรระยะสั้น'!E82/30,1))&lt;0.3333,ROUNDDOWN('10หลักสูตรระยะสั้น'!E82/30,0),ROUNDUP('10หลักสูตรระยะสั้น'!E82/30,0))))</f>
        <v>0</v>
      </c>
      <c r="F82" s="60">
        <f>IF('10หลักสูตรระยะสั้น'!F82&lt;15,0,IF('10หลักสูตรระยะสั้น'!F82&lt;30,1,IF((MOD('10หลักสูตรระยะสั้น'!F82/30,1))&lt;0.3333,ROUNDDOWN('10หลักสูตรระยะสั้น'!F82/30,0),ROUNDUP('10หลักสูตรระยะสั้น'!F82/30,0))))</f>
        <v>0</v>
      </c>
      <c r="G82" s="60">
        <f>IF('10หลักสูตรระยะสั้น'!G82&lt;15,0,IF('10หลักสูตรระยะสั้น'!G82&lt;30,1,IF((MOD('10หลักสูตรระยะสั้น'!G82/30,1))&lt;0.3333,ROUNDDOWN('10หลักสูตรระยะสั้น'!G82/30,0),ROUNDUP('10หลักสูตรระยะสั้น'!G82/30,0))))</f>
        <v>0</v>
      </c>
      <c r="H82" s="60">
        <f>IF('10หลักสูตรระยะสั้น'!H82&lt;15,0,IF('10หลักสูตรระยะสั้น'!H82&lt;30,1,IF((MOD('10หลักสูตรระยะสั้น'!H82/30,1))&lt;0.3333,ROUNDDOWN('10หลักสูตรระยะสั้น'!H82/30,0),ROUNDUP('10หลักสูตรระยะสั้น'!H82/30,0))))</f>
        <v>0</v>
      </c>
      <c r="I82" s="60">
        <f>IF('10หลักสูตรระยะสั้น'!I82&lt;15,0,IF('10หลักสูตรระยะสั้น'!I82&lt;30,1,IF((MOD('10หลักสูตรระยะสั้น'!I82/30,1))&lt;0.3333,ROUNDDOWN('10หลักสูตรระยะสั้น'!I82/30,0),ROUNDUP('10หลักสูตรระยะสั้น'!I82/30,0))))</f>
        <v>0</v>
      </c>
      <c r="J82" s="60">
        <f>IF('10หลักสูตรระยะสั้น'!J82&lt;15,0,IF('10หลักสูตรระยะสั้น'!J82&lt;30,1,IF((MOD('10หลักสูตรระยะสั้น'!J82/30,1))&lt;0.3333,ROUNDDOWN('10หลักสูตรระยะสั้น'!J82/30,0),ROUNDUP('10หลักสูตรระยะสั้น'!J82/30,0))))</f>
        <v>0</v>
      </c>
      <c r="K82" s="60">
        <f>IF('10หลักสูตรระยะสั้น'!K82&lt;15,0,IF('10หลักสูตรระยะสั้น'!K82&lt;30,1,IF((MOD('10หลักสูตรระยะสั้น'!K82/30,1))&lt;0.3333,ROUNDDOWN('10หลักสูตรระยะสั้น'!K82/30,0),ROUNDUP('10หลักสูตรระยะสั้น'!K82/30,0))))</f>
        <v>0</v>
      </c>
      <c r="L82" s="60">
        <f>IF('10หลักสูตรระยะสั้น'!L82&lt;15,0,IF('10หลักสูตรระยะสั้น'!L82&lt;30,1,IF((MOD('10หลักสูตรระยะสั้น'!L82/30,1))&lt;0.3333,ROUNDDOWN('10หลักสูตรระยะสั้น'!L82/30,0),ROUNDUP('10หลักสูตรระยะสั้น'!L82/30,0))))</f>
        <v>0</v>
      </c>
      <c r="M82" s="60">
        <f>IF('10หลักสูตรระยะสั้น'!M82&lt;15,0,IF('10หลักสูตรระยะสั้น'!M82&lt;30,1,IF((MOD('10หลักสูตรระยะสั้น'!M82/30,1))&lt;0.3333,ROUNDDOWN('10หลักสูตรระยะสั้น'!M82/30,0),ROUNDUP('10หลักสูตรระยะสั้น'!M82/30,0))))</f>
        <v>0</v>
      </c>
      <c r="N82" s="60">
        <f>IF('10หลักสูตรระยะสั้น'!N82&lt;15,0,IF('10หลักสูตรระยะสั้น'!N82&lt;30,1,IF((MOD('10หลักสูตรระยะสั้น'!N82/30,1))&lt;0.3333,ROUNDDOWN('10หลักสูตรระยะสั้น'!N82/30,0),ROUNDUP('10หลักสูตรระยะสั้น'!N82/30,0))))</f>
        <v>0</v>
      </c>
      <c r="O82" s="60">
        <f>IF('10หลักสูตรระยะสั้น'!O82&lt;15,0,IF('10หลักสูตรระยะสั้น'!O82&lt;30,1,IF((MOD('10หลักสูตรระยะสั้น'!O82/30,1))&lt;0.3333,ROUNDDOWN('10หลักสูตรระยะสั้น'!O82/30,0),ROUNDUP('10หลักสูตรระยะสั้น'!O82/30,0))))</f>
        <v>0</v>
      </c>
      <c r="P82" s="60">
        <f>IF('10หลักสูตรระยะสั้น'!P82&lt;15,0,IF('10หลักสูตรระยะสั้น'!P82&lt;30,1,IF((MOD('10หลักสูตรระยะสั้น'!P82/30,1))&lt;0.3333,ROUNDDOWN('10หลักสูตรระยะสั้น'!P82/30,0),ROUNDUP('10หลักสูตรระยะสั้น'!P82/30,0))))</f>
        <v>0</v>
      </c>
      <c r="Q82" s="60">
        <f>IF('10หลักสูตรระยะสั้น'!Q82&lt;15,0,IF('10หลักสูตรระยะสั้น'!Q82&lt;30,1,IF((MOD('10หลักสูตรระยะสั้น'!Q82/30,1))&lt;0.3333,ROUNDDOWN('10หลักสูตรระยะสั้น'!Q82/30,0),ROUNDUP('10หลักสูตรระยะสั้น'!Q82/30,0))))</f>
        <v>0</v>
      </c>
      <c r="R82" s="60">
        <f>IF('10หลักสูตรระยะสั้น'!R82&lt;15,0,IF('10หลักสูตรระยะสั้น'!R82&lt;30,1,IF((MOD('10หลักสูตรระยะสั้น'!R82/30,1))&lt;0.3333,ROUNDDOWN('10หลักสูตรระยะสั้น'!R82/30,0),ROUNDUP('10หลักสูตรระยะสั้น'!R82/30,0))))</f>
        <v>0</v>
      </c>
      <c r="S82" s="60">
        <f>IF('10หลักสูตรระยะสั้น'!S82&lt;15,0,IF('10หลักสูตรระยะสั้น'!S82&lt;30,1,IF((MOD('10หลักสูตรระยะสั้น'!S82/30,1))&lt;0.3333,ROUNDDOWN('10หลักสูตรระยะสั้น'!S82/30,0),ROUNDUP('10หลักสูตรระยะสั้น'!S82/30,0))))</f>
        <v>0</v>
      </c>
      <c r="T82" s="60">
        <f>IF('10หลักสูตรระยะสั้น'!T82&lt;15,0,IF('10หลักสูตรระยะสั้น'!T82&lt;30,1,IF((MOD('10หลักสูตรระยะสั้น'!T82/30,1))&lt;0.3333,ROUNDDOWN('10หลักสูตรระยะสั้น'!T82/30,0),ROUNDUP('10หลักสูตรระยะสั้น'!T82/30,0))))</f>
        <v>0</v>
      </c>
      <c r="U82" s="60">
        <f>IF('10หลักสูตรระยะสั้น'!U82&lt;15,0,IF('10หลักสูตรระยะสั้น'!U82&lt;30,1,IF((MOD('10หลักสูตรระยะสั้น'!U82/30,1))&lt;0.3333,ROUNDDOWN('10หลักสูตรระยะสั้น'!U82/30,0),ROUNDUP('10หลักสูตรระยะสั้น'!U82/30,0))))</f>
        <v>0</v>
      </c>
      <c r="V82" s="60">
        <f>IF('10หลักสูตรระยะสั้น'!V82&lt;15,0,IF('10หลักสูตรระยะสั้น'!V82&lt;30,1,IF((MOD('10หลักสูตรระยะสั้น'!V82/30,1))&lt;0.3333,ROUNDDOWN('10หลักสูตรระยะสั้น'!V82/30,0),ROUNDUP('10หลักสูตรระยะสั้น'!V82/30,0))))</f>
        <v>0</v>
      </c>
      <c r="W82" s="60">
        <f>IF('10หลักสูตรระยะสั้น'!W82&lt;15,0,IF('10หลักสูตรระยะสั้น'!W82&lt;30,1,IF((MOD('10หลักสูตรระยะสั้น'!W82/30,1))&lt;0.3333,ROUNDDOWN('10หลักสูตรระยะสั้น'!W82/30,0),ROUNDUP('10หลักสูตรระยะสั้น'!W82/30,0))))</f>
        <v>0</v>
      </c>
      <c r="X82" s="60">
        <f>IF('10หลักสูตรระยะสั้น'!X82&lt;15,0,IF('10หลักสูตรระยะสั้น'!X82&lt;30,1,IF((MOD('10หลักสูตรระยะสั้น'!X82/30,1))&lt;0.3333,ROUNDDOWN('10หลักสูตรระยะสั้น'!X82/30,0),ROUNDUP('10หลักสูตรระยะสั้น'!X82/30,0))))</f>
        <v>0</v>
      </c>
      <c r="Y82" s="60">
        <f>IF('10หลักสูตรระยะสั้น'!Y82&lt;15,0,IF('10หลักสูตรระยะสั้น'!Y82&lt;30,1,IF((MOD('10หลักสูตรระยะสั้น'!Y82/30,1))&lt;0.3333,ROUNDDOWN('10หลักสูตรระยะสั้น'!Y82/30,0),ROUNDUP('10หลักสูตรระยะสั้น'!Y82/30,0))))</f>
        <v>0</v>
      </c>
      <c r="Z82" s="60">
        <f>IF('10หลักสูตรระยะสั้น'!Z82&lt;15,0,IF('10หลักสูตรระยะสั้น'!Z82&lt;30,1,IF((MOD('10หลักสูตรระยะสั้น'!Z82/30,1))&lt;0.3333,ROUNDDOWN('10หลักสูตรระยะสั้น'!Z82/30,0),ROUNDUP('10หลักสูตรระยะสั้น'!Z82/30,0))))</f>
        <v>0</v>
      </c>
      <c r="AA82" s="60">
        <f>IF('10หลักสูตรระยะสั้น'!AA82&lt;15,0,IF('10หลักสูตรระยะสั้น'!AA82&lt;30,1,IF((MOD('10หลักสูตรระยะสั้น'!AA82/30,1))&lt;0.3333,ROUNDDOWN('10หลักสูตรระยะสั้น'!AA82/30,0),ROUNDUP('10หลักสูตรระยะสั้น'!AA82/30,0))))</f>
        <v>0</v>
      </c>
      <c r="AB82" s="60">
        <f>IF('10หลักสูตรระยะสั้น'!AB82&lt;15,0,IF('10หลักสูตรระยะสั้น'!AB82&lt;30,1,IF((MOD('10หลักสูตรระยะสั้น'!AB82/30,1))&lt;0.3333,ROUNDDOWN('10หลักสูตรระยะสั้น'!AB82/30,0),ROUNDUP('10หลักสูตรระยะสั้น'!AB82/30,0))))</f>
        <v>0</v>
      </c>
      <c r="AC82" s="60">
        <f>IF('10หลักสูตรระยะสั้น'!AC82&lt;15,0,IF('10หลักสูตรระยะสั้น'!AC82&lt;30,1,IF((MOD('10หลักสูตรระยะสั้น'!AC82/30,1))&lt;0.3333,ROUNDDOWN('10หลักสูตรระยะสั้น'!AC82/30,0),ROUNDUP('10หลักสูตรระยะสั้น'!AC82/30,0))))</f>
        <v>0</v>
      </c>
      <c r="AD82" s="5">
        <f t="shared" si="2"/>
        <v>0</v>
      </c>
      <c r="AE82" s="5">
        <f t="shared" si="3"/>
        <v>0</v>
      </c>
    </row>
    <row r="83" spans="2:31" x14ac:dyDescent="0.55000000000000004">
      <c r="B83" s="5">
        <v>79</v>
      </c>
      <c r="C83" s="5">
        <f>'10หลักสูตรระยะสั้น'!C83</f>
        <v>0</v>
      </c>
      <c r="D83" s="5">
        <f>'10หลักสูตรระยะสั้น'!D83</f>
        <v>0</v>
      </c>
      <c r="E83" s="60">
        <f>IF('10หลักสูตรระยะสั้น'!E83&lt;15,0,IF('10หลักสูตรระยะสั้น'!E83&lt;30,1,IF((MOD('10หลักสูตรระยะสั้น'!E83/30,1))&lt;0.3333,ROUNDDOWN('10หลักสูตรระยะสั้น'!E83/30,0),ROUNDUP('10หลักสูตรระยะสั้น'!E83/30,0))))</f>
        <v>0</v>
      </c>
      <c r="F83" s="60">
        <f>IF('10หลักสูตรระยะสั้น'!F83&lt;15,0,IF('10หลักสูตรระยะสั้น'!F83&lt;30,1,IF((MOD('10หลักสูตรระยะสั้น'!F83/30,1))&lt;0.3333,ROUNDDOWN('10หลักสูตรระยะสั้น'!F83/30,0),ROUNDUP('10หลักสูตรระยะสั้น'!F83/30,0))))</f>
        <v>0</v>
      </c>
      <c r="G83" s="60">
        <f>IF('10หลักสูตรระยะสั้น'!G83&lt;15,0,IF('10หลักสูตรระยะสั้น'!G83&lt;30,1,IF((MOD('10หลักสูตรระยะสั้น'!G83/30,1))&lt;0.3333,ROUNDDOWN('10หลักสูตรระยะสั้น'!G83/30,0),ROUNDUP('10หลักสูตรระยะสั้น'!G83/30,0))))</f>
        <v>0</v>
      </c>
      <c r="H83" s="60">
        <f>IF('10หลักสูตรระยะสั้น'!H83&lt;15,0,IF('10หลักสูตรระยะสั้น'!H83&lt;30,1,IF((MOD('10หลักสูตรระยะสั้น'!H83/30,1))&lt;0.3333,ROUNDDOWN('10หลักสูตรระยะสั้น'!H83/30,0),ROUNDUP('10หลักสูตรระยะสั้น'!H83/30,0))))</f>
        <v>0</v>
      </c>
      <c r="I83" s="60">
        <f>IF('10หลักสูตรระยะสั้น'!I83&lt;15,0,IF('10หลักสูตรระยะสั้น'!I83&lt;30,1,IF((MOD('10หลักสูตรระยะสั้น'!I83/30,1))&lt;0.3333,ROUNDDOWN('10หลักสูตรระยะสั้น'!I83/30,0),ROUNDUP('10หลักสูตรระยะสั้น'!I83/30,0))))</f>
        <v>0</v>
      </c>
      <c r="J83" s="60">
        <f>IF('10หลักสูตรระยะสั้น'!J83&lt;15,0,IF('10หลักสูตรระยะสั้น'!J83&lt;30,1,IF((MOD('10หลักสูตรระยะสั้น'!J83/30,1))&lt;0.3333,ROUNDDOWN('10หลักสูตรระยะสั้น'!J83/30,0),ROUNDUP('10หลักสูตรระยะสั้น'!J83/30,0))))</f>
        <v>0</v>
      </c>
      <c r="K83" s="60">
        <f>IF('10หลักสูตรระยะสั้น'!K83&lt;15,0,IF('10หลักสูตรระยะสั้น'!K83&lt;30,1,IF((MOD('10หลักสูตรระยะสั้น'!K83/30,1))&lt;0.3333,ROUNDDOWN('10หลักสูตรระยะสั้น'!K83/30,0),ROUNDUP('10หลักสูตรระยะสั้น'!K83/30,0))))</f>
        <v>0</v>
      </c>
      <c r="L83" s="60">
        <f>IF('10หลักสูตรระยะสั้น'!L83&lt;15,0,IF('10หลักสูตรระยะสั้น'!L83&lt;30,1,IF((MOD('10หลักสูตรระยะสั้น'!L83/30,1))&lt;0.3333,ROUNDDOWN('10หลักสูตรระยะสั้น'!L83/30,0),ROUNDUP('10หลักสูตรระยะสั้น'!L83/30,0))))</f>
        <v>0</v>
      </c>
      <c r="M83" s="60">
        <f>IF('10หลักสูตรระยะสั้น'!M83&lt;15,0,IF('10หลักสูตรระยะสั้น'!M83&lt;30,1,IF((MOD('10หลักสูตรระยะสั้น'!M83/30,1))&lt;0.3333,ROUNDDOWN('10หลักสูตรระยะสั้น'!M83/30,0),ROUNDUP('10หลักสูตรระยะสั้น'!M83/30,0))))</f>
        <v>0</v>
      </c>
      <c r="N83" s="60">
        <f>IF('10หลักสูตรระยะสั้น'!N83&lt;15,0,IF('10หลักสูตรระยะสั้น'!N83&lt;30,1,IF((MOD('10หลักสูตรระยะสั้น'!N83/30,1))&lt;0.3333,ROUNDDOWN('10หลักสูตรระยะสั้น'!N83/30,0),ROUNDUP('10หลักสูตรระยะสั้น'!N83/30,0))))</f>
        <v>0</v>
      </c>
      <c r="O83" s="60">
        <f>IF('10หลักสูตรระยะสั้น'!O83&lt;15,0,IF('10หลักสูตรระยะสั้น'!O83&lt;30,1,IF((MOD('10หลักสูตรระยะสั้น'!O83/30,1))&lt;0.3333,ROUNDDOWN('10หลักสูตรระยะสั้น'!O83/30,0),ROUNDUP('10หลักสูตรระยะสั้น'!O83/30,0))))</f>
        <v>0</v>
      </c>
      <c r="P83" s="60">
        <f>IF('10หลักสูตรระยะสั้น'!P83&lt;15,0,IF('10หลักสูตรระยะสั้น'!P83&lt;30,1,IF((MOD('10หลักสูตรระยะสั้น'!P83/30,1))&lt;0.3333,ROUNDDOWN('10หลักสูตรระยะสั้น'!P83/30,0),ROUNDUP('10หลักสูตรระยะสั้น'!P83/30,0))))</f>
        <v>0</v>
      </c>
      <c r="Q83" s="60">
        <f>IF('10หลักสูตรระยะสั้น'!Q83&lt;15,0,IF('10หลักสูตรระยะสั้น'!Q83&lt;30,1,IF((MOD('10หลักสูตรระยะสั้น'!Q83/30,1))&lt;0.3333,ROUNDDOWN('10หลักสูตรระยะสั้น'!Q83/30,0),ROUNDUP('10หลักสูตรระยะสั้น'!Q83/30,0))))</f>
        <v>0</v>
      </c>
      <c r="R83" s="60">
        <f>IF('10หลักสูตรระยะสั้น'!R83&lt;15,0,IF('10หลักสูตรระยะสั้น'!R83&lt;30,1,IF((MOD('10หลักสูตรระยะสั้น'!R83/30,1))&lt;0.3333,ROUNDDOWN('10หลักสูตรระยะสั้น'!R83/30,0),ROUNDUP('10หลักสูตรระยะสั้น'!R83/30,0))))</f>
        <v>0</v>
      </c>
      <c r="S83" s="60">
        <f>IF('10หลักสูตรระยะสั้น'!S83&lt;15,0,IF('10หลักสูตรระยะสั้น'!S83&lt;30,1,IF((MOD('10หลักสูตรระยะสั้น'!S83/30,1))&lt;0.3333,ROUNDDOWN('10หลักสูตรระยะสั้น'!S83/30,0),ROUNDUP('10หลักสูตรระยะสั้น'!S83/30,0))))</f>
        <v>0</v>
      </c>
      <c r="T83" s="60">
        <f>IF('10หลักสูตรระยะสั้น'!T83&lt;15,0,IF('10หลักสูตรระยะสั้น'!T83&lt;30,1,IF((MOD('10หลักสูตรระยะสั้น'!T83/30,1))&lt;0.3333,ROUNDDOWN('10หลักสูตรระยะสั้น'!T83/30,0),ROUNDUP('10หลักสูตรระยะสั้น'!T83/30,0))))</f>
        <v>0</v>
      </c>
      <c r="U83" s="60">
        <f>IF('10หลักสูตรระยะสั้น'!U83&lt;15,0,IF('10หลักสูตรระยะสั้น'!U83&lt;30,1,IF((MOD('10หลักสูตรระยะสั้น'!U83/30,1))&lt;0.3333,ROUNDDOWN('10หลักสูตรระยะสั้น'!U83/30,0),ROUNDUP('10หลักสูตรระยะสั้น'!U83/30,0))))</f>
        <v>0</v>
      </c>
      <c r="V83" s="60">
        <f>IF('10หลักสูตรระยะสั้น'!V83&lt;15,0,IF('10หลักสูตรระยะสั้น'!V83&lt;30,1,IF((MOD('10หลักสูตรระยะสั้น'!V83/30,1))&lt;0.3333,ROUNDDOWN('10หลักสูตรระยะสั้น'!V83/30,0),ROUNDUP('10หลักสูตรระยะสั้น'!V83/30,0))))</f>
        <v>0</v>
      </c>
      <c r="W83" s="60">
        <f>IF('10หลักสูตรระยะสั้น'!W83&lt;15,0,IF('10หลักสูตรระยะสั้น'!W83&lt;30,1,IF((MOD('10หลักสูตรระยะสั้น'!W83/30,1))&lt;0.3333,ROUNDDOWN('10หลักสูตรระยะสั้น'!W83/30,0),ROUNDUP('10หลักสูตรระยะสั้น'!W83/30,0))))</f>
        <v>0</v>
      </c>
      <c r="X83" s="60">
        <f>IF('10หลักสูตรระยะสั้น'!X83&lt;15,0,IF('10หลักสูตรระยะสั้น'!X83&lt;30,1,IF((MOD('10หลักสูตรระยะสั้น'!X83/30,1))&lt;0.3333,ROUNDDOWN('10หลักสูตรระยะสั้น'!X83/30,0),ROUNDUP('10หลักสูตรระยะสั้น'!X83/30,0))))</f>
        <v>0</v>
      </c>
      <c r="Y83" s="60">
        <f>IF('10หลักสูตรระยะสั้น'!Y83&lt;15,0,IF('10หลักสูตรระยะสั้น'!Y83&lt;30,1,IF((MOD('10หลักสูตรระยะสั้น'!Y83/30,1))&lt;0.3333,ROUNDDOWN('10หลักสูตรระยะสั้น'!Y83/30,0),ROUNDUP('10หลักสูตรระยะสั้น'!Y83/30,0))))</f>
        <v>0</v>
      </c>
      <c r="Z83" s="60">
        <f>IF('10หลักสูตรระยะสั้น'!Z83&lt;15,0,IF('10หลักสูตรระยะสั้น'!Z83&lt;30,1,IF((MOD('10หลักสูตรระยะสั้น'!Z83/30,1))&lt;0.3333,ROUNDDOWN('10หลักสูตรระยะสั้น'!Z83/30,0),ROUNDUP('10หลักสูตรระยะสั้น'!Z83/30,0))))</f>
        <v>0</v>
      </c>
      <c r="AA83" s="60">
        <f>IF('10หลักสูตรระยะสั้น'!AA83&lt;15,0,IF('10หลักสูตรระยะสั้น'!AA83&lt;30,1,IF((MOD('10หลักสูตรระยะสั้น'!AA83/30,1))&lt;0.3333,ROUNDDOWN('10หลักสูตรระยะสั้น'!AA83/30,0),ROUNDUP('10หลักสูตรระยะสั้น'!AA83/30,0))))</f>
        <v>0</v>
      </c>
      <c r="AB83" s="60">
        <f>IF('10หลักสูตรระยะสั้น'!AB83&lt;15,0,IF('10หลักสูตรระยะสั้น'!AB83&lt;30,1,IF((MOD('10หลักสูตรระยะสั้น'!AB83/30,1))&lt;0.3333,ROUNDDOWN('10หลักสูตรระยะสั้น'!AB83/30,0),ROUNDUP('10หลักสูตรระยะสั้น'!AB83/30,0))))</f>
        <v>0</v>
      </c>
      <c r="AC83" s="60">
        <f>IF('10หลักสูตรระยะสั้น'!AC83&lt;15,0,IF('10หลักสูตรระยะสั้น'!AC83&lt;30,1,IF((MOD('10หลักสูตรระยะสั้น'!AC83/30,1))&lt;0.3333,ROUNDDOWN('10หลักสูตรระยะสั้น'!AC83/30,0),ROUNDUP('10หลักสูตรระยะสั้น'!AC83/30,0))))</f>
        <v>0</v>
      </c>
      <c r="AD83" s="5">
        <f t="shared" si="2"/>
        <v>0</v>
      </c>
      <c r="AE83" s="5">
        <f t="shared" si="3"/>
        <v>0</v>
      </c>
    </row>
    <row r="84" spans="2:31" x14ac:dyDescent="0.55000000000000004">
      <c r="B84" s="5">
        <v>80</v>
      </c>
      <c r="C84" s="5">
        <f>'10หลักสูตรระยะสั้น'!C84</f>
        <v>0</v>
      </c>
      <c r="D84" s="5">
        <f>'10หลักสูตรระยะสั้น'!D84</f>
        <v>0</v>
      </c>
      <c r="E84" s="60">
        <f>IF('10หลักสูตรระยะสั้น'!E84&lt;15,0,IF('10หลักสูตรระยะสั้น'!E84&lt;30,1,IF((MOD('10หลักสูตรระยะสั้น'!E84/30,1))&lt;0.3333,ROUNDDOWN('10หลักสูตรระยะสั้น'!E84/30,0),ROUNDUP('10หลักสูตรระยะสั้น'!E84/30,0))))</f>
        <v>0</v>
      </c>
      <c r="F84" s="60">
        <f>IF('10หลักสูตรระยะสั้น'!F84&lt;15,0,IF('10หลักสูตรระยะสั้น'!F84&lt;30,1,IF((MOD('10หลักสูตรระยะสั้น'!F84/30,1))&lt;0.3333,ROUNDDOWN('10หลักสูตรระยะสั้น'!F84/30,0),ROUNDUP('10หลักสูตรระยะสั้น'!F84/30,0))))</f>
        <v>0</v>
      </c>
      <c r="G84" s="60">
        <f>IF('10หลักสูตรระยะสั้น'!G84&lt;15,0,IF('10หลักสูตรระยะสั้น'!G84&lt;30,1,IF((MOD('10หลักสูตรระยะสั้น'!G84/30,1))&lt;0.3333,ROUNDDOWN('10หลักสูตรระยะสั้น'!G84/30,0),ROUNDUP('10หลักสูตรระยะสั้น'!G84/30,0))))</f>
        <v>0</v>
      </c>
      <c r="H84" s="60">
        <f>IF('10หลักสูตรระยะสั้น'!H84&lt;15,0,IF('10หลักสูตรระยะสั้น'!H84&lt;30,1,IF((MOD('10หลักสูตรระยะสั้น'!H84/30,1))&lt;0.3333,ROUNDDOWN('10หลักสูตรระยะสั้น'!H84/30,0),ROUNDUP('10หลักสูตรระยะสั้น'!H84/30,0))))</f>
        <v>0</v>
      </c>
      <c r="I84" s="60">
        <f>IF('10หลักสูตรระยะสั้น'!I84&lt;15,0,IF('10หลักสูตรระยะสั้น'!I84&lt;30,1,IF((MOD('10หลักสูตรระยะสั้น'!I84/30,1))&lt;0.3333,ROUNDDOWN('10หลักสูตรระยะสั้น'!I84/30,0),ROUNDUP('10หลักสูตรระยะสั้น'!I84/30,0))))</f>
        <v>0</v>
      </c>
      <c r="J84" s="60">
        <f>IF('10หลักสูตรระยะสั้น'!J84&lt;15,0,IF('10หลักสูตรระยะสั้น'!J84&lt;30,1,IF((MOD('10หลักสูตรระยะสั้น'!J84/30,1))&lt;0.3333,ROUNDDOWN('10หลักสูตรระยะสั้น'!J84/30,0),ROUNDUP('10หลักสูตรระยะสั้น'!J84/30,0))))</f>
        <v>0</v>
      </c>
      <c r="K84" s="60">
        <f>IF('10หลักสูตรระยะสั้น'!K84&lt;15,0,IF('10หลักสูตรระยะสั้น'!K84&lt;30,1,IF((MOD('10หลักสูตรระยะสั้น'!K84/30,1))&lt;0.3333,ROUNDDOWN('10หลักสูตรระยะสั้น'!K84/30,0),ROUNDUP('10หลักสูตรระยะสั้น'!K84/30,0))))</f>
        <v>0</v>
      </c>
      <c r="L84" s="60">
        <f>IF('10หลักสูตรระยะสั้น'!L84&lt;15,0,IF('10หลักสูตรระยะสั้น'!L84&lt;30,1,IF((MOD('10หลักสูตรระยะสั้น'!L84/30,1))&lt;0.3333,ROUNDDOWN('10หลักสูตรระยะสั้น'!L84/30,0),ROUNDUP('10หลักสูตรระยะสั้น'!L84/30,0))))</f>
        <v>0</v>
      </c>
      <c r="M84" s="60">
        <f>IF('10หลักสูตรระยะสั้น'!M84&lt;15,0,IF('10หลักสูตรระยะสั้น'!M84&lt;30,1,IF((MOD('10หลักสูตรระยะสั้น'!M84/30,1))&lt;0.3333,ROUNDDOWN('10หลักสูตรระยะสั้น'!M84/30,0),ROUNDUP('10หลักสูตรระยะสั้น'!M84/30,0))))</f>
        <v>0</v>
      </c>
      <c r="N84" s="60">
        <f>IF('10หลักสูตรระยะสั้น'!N84&lt;15,0,IF('10หลักสูตรระยะสั้น'!N84&lt;30,1,IF((MOD('10หลักสูตรระยะสั้น'!N84/30,1))&lt;0.3333,ROUNDDOWN('10หลักสูตรระยะสั้น'!N84/30,0),ROUNDUP('10หลักสูตรระยะสั้น'!N84/30,0))))</f>
        <v>0</v>
      </c>
      <c r="O84" s="60">
        <f>IF('10หลักสูตรระยะสั้น'!O84&lt;15,0,IF('10หลักสูตรระยะสั้น'!O84&lt;30,1,IF((MOD('10หลักสูตรระยะสั้น'!O84/30,1))&lt;0.3333,ROUNDDOWN('10หลักสูตรระยะสั้น'!O84/30,0),ROUNDUP('10หลักสูตรระยะสั้น'!O84/30,0))))</f>
        <v>0</v>
      </c>
      <c r="P84" s="60">
        <f>IF('10หลักสูตรระยะสั้น'!P84&lt;15,0,IF('10หลักสูตรระยะสั้น'!P84&lt;30,1,IF((MOD('10หลักสูตรระยะสั้น'!P84/30,1))&lt;0.3333,ROUNDDOWN('10หลักสูตรระยะสั้น'!P84/30,0),ROUNDUP('10หลักสูตรระยะสั้น'!P84/30,0))))</f>
        <v>0</v>
      </c>
      <c r="Q84" s="60">
        <f>IF('10หลักสูตรระยะสั้น'!Q84&lt;15,0,IF('10หลักสูตรระยะสั้น'!Q84&lt;30,1,IF((MOD('10หลักสูตรระยะสั้น'!Q84/30,1))&lt;0.3333,ROUNDDOWN('10หลักสูตรระยะสั้น'!Q84/30,0),ROUNDUP('10หลักสูตรระยะสั้น'!Q84/30,0))))</f>
        <v>0</v>
      </c>
      <c r="R84" s="60">
        <f>IF('10หลักสูตรระยะสั้น'!R84&lt;15,0,IF('10หลักสูตรระยะสั้น'!R84&lt;30,1,IF((MOD('10หลักสูตรระยะสั้น'!R84/30,1))&lt;0.3333,ROUNDDOWN('10หลักสูตรระยะสั้น'!R84/30,0),ROUNDUP('10หลักสูตรระยะสั้น'!R84/30,0))))</f>
        <v>0</v>
      </c>
      <c r="S84" s="60">
        <f>IF('10หลักสูตรระยะสั้น'!S84&lt;15,0,IF('10หลักสูตรระยะสั้น'!S84&lt;30,1,IF((MOD('10หลักสูตรระยะสั้น'!S84/30,1))&lt;0.3333,ROUNDDOWN('10หลักสูตรระยะสั้น'!S84/30,0),ROUNDUP('10หลักสูตรระยะสั้น'!S84/30,0))))</f>
        <v>0</v>
      </c>
      <c r="T84" s="60">
        <f>IF('10หลักสูตรระยะสั้น'!T84&lt;15,0,IF('10หลักสูตรระยะสั้น'!T84&lt;30,1,IF((MOD('10หลักสูตรระยะสั้น'!T84/30,1))&lt;0.3333,ROUNDDOWN('10หลักสูตรระยะสั้น'!T84/30,0),ROUNDUP('10หลักสูตรระยะสั้น'!T84/30,0))))</f>
        <v>0</v>
      </c>
      <c r="U84" s="60">
        <f>IF('10หลักสูตรระยะสั้น'!U84&lt;15,0,IF('10หลักสูตรระยะสั้น'!U84&lt;30,1,IF((MOD('10หลักสูตรระยะสั้น'!U84/30,1))&lt;0.3333,ROUNDDOWN('10หลักสูตรระยะสั้น'!U84/30,0),ROUNDUP('10หลักสูตรระยะสั้น'!U84/30,0))))</f>
        <v>0</v>
      </c>
      <c r="V84" s="60">
        <f>IF('10หลักสูตรระยะสั้น'!V84&lt;15,0,IF('10หลักสูตรระยะสั้น'!V84&lt;30,1,IF((MOD('10หลักสูตรระยะสั้น'!V84/30,1))&lt;0.3333,ROUNDDOWN('10หลักสูตรระยะสั้น'!V84/30,0),ROUNDUP('10หลักสูตรระยะสั้น'!V84/30,0))))</f>
        <v>0</v>
      </c>
      <c r="W84" s="60">
        <f>IF('10หลักสูตรระยะสั้น'!W84&lt;15,0,IF('10หลักสูตรระยะสั้น'!W84&lt;30,1,IF((MOD('10หลักสูตรระยะสั้น'!W84/30,1))&lt;0.3333,ROUNDDOWN('10หลักสูตรระยะสั้น'!W84/30,0),ROUNDUP('10หลักสูตรระยะสั้น'!W84/30,0))))</f>
        <v>0</v>
      </c>
      <c r="X84" s="60">
        <f>IF('10หลักสูตรระยะสั้น'!X84&lt;15,0,IF('10หลักสูตรระยะสั้น'!X84&lt;30,1,IF((MOD('10หลักสูตรระยะสั้น'!X84/30,1))&lt;0.3333,ROUNDDOWN('10หลักสูตรระยะสั้น'!X84/30,0),ROUNDUP('10หลักสูตรระยะสั้น'!X84/30,0))))</f>
        <v>0</v>
      </c>
      <c r="Y84" s="60">
        <f>IF('10หลักสูตรระยะสั้น'!Y84&lt;15,0,IF('10หลักสูตรระยะสั้น'!Y84&lt;30,1,IF((MOD('10หลักสูตรระยะสั้น'!Y84/30,1))&lt;0.3333,ROUNDDOWN('10หลักสูตรระยะสั้น'!Y84/30,0),ROUNDUP('10หลักสูตรระยะสั้น'!Y84/30,0))))</f>
        <v>0</v>
      </c>
      <c r="Z84" s="60">
        <f>IF('10หลักสูตรระยะสั้น'!Z84&lt;15,0,IF('10หลักสูตรระยะสั้น'!Z84&lt;30,1,IF((MOD('10หลักสูตรระยะสั้น'!Z84/30,1))&lt;0.3333,ROUNDDOWN('10หลักสูตรระยะสั้น'!Z84/30,0),ROUNDUP('10หลักสูตรระยะสั้น'!Z84/30,0))))</f>
        <v>0</v>
      </c>
      <c r="AA84" s="60">
        <f>IF('10หลักสูตรระยะสั้น'!AA84&lt;15,0,IF('10หลักสูตรระยะสั้น'!AA84&lt;30,1,IF((MOD('10หลักสูตรระยะสั้น'!AA84/30,1))&lt;0.3333,ROUNDDOWN('10หลักสูตรระยะสั้น'!AA84/30,0),ROUNDUP('10หลักสูตรระยะสั้น'!AA84/30,0))))</f>
        <v>0</v>
      </c>
      <c r="AB84" s="60">
        <f>IF('10หลักสูตรระยะสั้น'!AB84&lt;15,0,IF('10หลักสูตรระยะสั้น'!AB84&lt;30,1,IF((MOD('10หลักสูตรระยะสั้น'!AB84/30,1))&lt;0.3333,ROUNDDOWN('10หลักสูตรระยะสั้น'!AB84/30,0),ROUNDUP('10หลักสูตรระยะสั้น'!AB84/30,0))))</f>
        <v>0</v>
      </c>
      <c r="AC84" s="60">
        <f>IF('10หลักสูตรระยะสั้น'!AC84&lt;15,0,IF('10หลักสูตรระยะสั้น'!AC84&lt;30,1,IF((MOD('10หลักสูตรระยะสั้น'!AC84/30,1))&lt;0.3333,ROUNDDOWN('10หลักสูตรระยะสั้น'!AC84/30,0),ROUNDUP('10หลักสูตรระยะสั้น'!AC84/30,0))))</f>
        <v>0</v>
      </c>
      <c r="AD84" s="5">
        <f t="shared" si="2"/>
        <v>0</v>
      </c>
      <c r="AE84" s="5">
        <f t="shared" si="3"/>
        <v>0</v>
      </c>
    </row>
    <row r="85" spans="2:31" x14ac:dyDescent="0.55000000000000004">
      <c r="B85" s="5">
        <v>81</v>
      </c>
      <c r="C85" s="5">
        <f>'10หลักสูตรระยะสั้น'!C85</f>
        <v>0</v>
      </c>
      <c r="D85" s="5">
        <f>'10หลักสูตรระยะสั้น'!D85</f>
        <v>0</v>
      </c>
      <c r="E85" s="60">
        <f>IF('10หลักสูตรระยะสั้น'!E85&lt;15,0,IF('10หลักสูตรระยะสั้น'!E85&lt;30,1,IF((MOD('10หลักสูตรระยะสั้น'!E85/30,1))&lt;0.3333,ROUNDDOWN('10หลักสูตรระยะสั้น'!E85/30,0),ROUNDUP('10หลักสูตรระยะสั้น'!E85/30,0))))</f>
        <v>0</v>
      </c>
      <c r="F85" s="60">
        <f>IF('10หลักสูตรระยะสั้น'!F85&lt;15,0,IF('10หลักสูตรระยะสั้น'!F85&lt;30,1,IF((MOD('10หลักสูตรระยะสั้น'!F85/30,1))&lt;0.3333,ROUNDDOWN('10หลักสูตรระยะสั้น'!F85/30,0),ROUNDUP('10หลักสูตรระยะสั้น'!F85/30,0))))</f>
        <v>0</v>
      </c>
      <c r="G85" s="60">
        <f>IF('10หลักสูตรระยะสั้น'!G85&lt;15,0,IF('10หลักสูตรระยะสั้น'!G85&lt;30,1,IF((MOD('10หลักสูตรระยะสั้น'!G85/30,1))&lt;0.3333,ROUNDDOWN('10หลักสูตรระยะสั้น'!G85/30,0),ROUNDUP('10หลักสูตรระยะสั้น'!G85/30,0))))</f>
        <v>0</v>
      </c>
      <c r="H85" s="60">
        <f>IF('10หลักสูตรระยะสั้น'!H85&lt;15,0,IF('10หลักสูตรระยะสั้น'!H85&lt;30,1,IF((MOD('10หลักสูตรระยะสั้น'!H85/30,1))&lt;0.3333,ROUNDDOWN('10หลักสูตรระยะสั้น'!H85/30,0),ROUNDUP('10หลักสูตรระยะสั้น'!H85/30,0))))</f>
        <v>0</v>
      </c>
      <c r="I85" s="60">
        <f>IF('10หลักสูตรระยะสั้น'!I85&lt;15,0,IF('10หลักสูตรระยะสั้น'!I85&lt;30,1,IF((MOD('10หลักสูตรระยะสั้น'!I85/30,1))&lt;0.3333,ROUNDDOWN('10หลักสูตรระยะสั้น'!I85/30,0),ROUNDUP('10หลักสูตรระยะสั้น'!I85/30,0))))</f>
        <v>0</v>
      </c>
      <c r="J85" s="60">
        <f>IF('10หลักสูตรระยะสั้น'!J85&lt;15,0,IF('10หลักสูตรระยะสั้น'!J85&lt;30,1,IF((MOD('10หลักสูตรระยะสั้น'!J85/30,1))&lt;0.3333,ROUNDDOWN('10หลักสูตรระยะสั้น'!J85/30,0),ROUNDUP('10หลักสูตรระยะสั้น'!J85/30,0))))</f>
        <v>0</v>
      </c>
      <c r="K85" s="60">
        <f>IF('10หลักสูตรระยะสั้น'!K85&lt;15,0,IF('10หลักสูตรระยะสั้น'!K85&lt;30,1,IF((MOD('10หลักสูตรระยะสั้น'!K85/30,1))&lt;0.3333,ROUNDDOWN('10หลักสูตรระยะสั้น'!K85/30,0),ROUNDUP('10หลักสูตรระยะสั้น'!K85/30,0))))</f>
        <v>0</v>
      </c>
      <c r="L85" s="60">
        <f>IF('10หลักสูตรระยะสั้น'!L85&lt;15,0,IF('10หลักสูตรระยะสั้น'!L85&lt;30,1,IF((MOD('10หลักสูตรระยะสั้น'!L85/30,1))&lt;0.3333,ROUNDDOWN('10หลักสูตรระยะสั้น'!L85/30,0),ROUNDUP('10หลักสูตรระยะสั้น'!L85/30,0))))</f>
        <v>0</v>
      </c>
      <c r="M85" s="60">
        <f>IF('10หลักสูตรระยะสั้น'!M85&lt;15,0,IF('10หลักสูตรระยะสั้น'!M85&lt;30,1,IF((MOD('10หลักสูตรระยะสั้น'!M85/30,1))&lt;0.3333,ROUNDDOWN('10หลักสูตรระยะสั้น'!M85/30,0),ROUNDUP('10หลักสูตรระยะสั้น'!M85/30,0))))</f>
        <v>0</v>
      </c>
      <c r="N85" s="60">
        <f>IF('10หลักสูตรระยะสั้น'!N85&lt;15,0,IF('10หลักสูตรระยะสั้น'!N85&lt;30,1,IF((MOD('10หลักสูตรระยะสั้น'!N85/30,1))&lt;0.3333,ROUNDDOWN('10หลักสูตรระยะสั้น'!N85/30,0),ROUNDUP('10หลักสูตรระยะสั้น'!N85/30,0))))</f>
        <v>0</v>
      </c>
      <c r="O85" s="60">
        <f>IF('10หลักสูตรระยะสั้น'!O85&lt;15,0,IF('10หลักสูตรระยะสั้น'!O85&lt;30,1,IF((MOD('10หลักสูตรระยะสั้น'!O85/30,1))&lt;0.3333,ROUNDDOWN('10หลักสูตรระยะสั้น'!O85/30,0),ROUNDUP('10หลักสูตรระยะสั้น'!O85/30,0))))</f>
        <v>0</v>
      </c>
      <c r="P85" s="60">
        <f>IF('10หลักสูตรระยะสั้น'!P85&lt;15,0,IF('10หลักสูตรระยะสั้น'!P85&lt;30,1,IF((MOD('10หลักสูตรระยะสั้น'!P85/30,1))&lt;0.3333,ROUNDDOWN('10หลักสูตรระยะสั้น'!P85/30,0),ROUNDUP('10หลักสูตรระยะสั้น'!P85/30,0))))</f>
        <v>0</v>
      </c>
      <c r="Q85" s="60">
        <f>IF('10หลักสูตรระยะสั้น'!Q85&lt;15,0,IF('10หลักสูตรระยะสั้น'!Q85&lt;30,1,IF((MOD('10หลักสูตรระยะสั้น'!Q85/30,1))&lt;0.3333,ROUNDDOWN('10หลักสูตรระยะสั้น'!Q85/30,0),ROUNDUP('10หลักสูตรระยะสั้น'!Q85/30,0))))</f>
        <v>0</v>
      </c>
      <c r="R85" s="60">
        <f>IF('10หลักสูตรระยะสั้น'!R85&lt;15,0,IF('10หลักสูตรระยะสั้น'!R85&lt;30,1,IF((MOD('10หลักสูตรระยะสั้น'!R85/30,1))&lt;0.3333,ROUNDDOWN('10หลักสูตรระยะสั้น'!R85/30,0),ROUNDUP('10หลักสูตรระยะสั้น'!R85/30,0))))</f>
        <v>0</v>
      </c>
      <c r="S85" s="60">
        <f>IF('10หลักสูตรระยะสั้น'!S85&lt;15,0,IF('10หลักสูตรระยะสั้น'!S85&lt;30,1,IF((MOD('10หลักสูตรระยะสั้น'!S85/30,1))&lt;0.3333,ROUNDDOWN('10หลักสูตรระยะสั้น'!S85/30,0),ROUNDUP('10หลักสูตรระยะสั้น'!S85/30,0))))</f>
        <v>0</v>
      </c>
      <c r="T85" s="60">
        <f>IF('10หลักสูตรระยะสั้น'!T85&lt;15,0,IF('10หลักสูตรระยะสั้น'!T85&lt;30,1,IF((MOD('10หลักสูตรระยะสั้น'!T85/30,1))&lt;0.3333,ROUNDDOWN('10หลักสูตรระยะสั้น'!T85/30,0),ROUNDUP('10หลักสูตรระยะสั้น'!T85/30,0))))</f>
        <v>0</v>
      </c>
      <c r="U85" s="60">
        <f>IF('10หลักสูตรระยะสั้น'!U85&lt;15,0,IF('10หลักสูตรระยะสั้น'!U85&lt;30,1,IF((MOD('10หลักสูตรระยะสั้น'!U85/30,1))&lt;0.3333,ROUNDDOWN('10หลักสูตรระยะสั้น'!U85/30,0),ROUNDUP('10หลักสูตรระยะสั้น'!U85/30,0))))</f>
        <v>0</v>
      </c>
      <c r="V85" s="60">
        <f>IF('10หลักสูตรระยะสั้น'!V85&lt;15,0,IF('10หลักสูตรระยะสั้น'!V85&lt;30,1,IF((MOD('10หลักสูตรระยะสั้น'!V85/30,1))&lt;0.3333,ROUNDDOWN('10หลักสูตรระยะสั้น'!V85/30,0),ROUNDUP('10หลักสูตรระยะสั้น'!V85/30,0))))</f>
        <v>0</v>
      </c>
      <c r="W85" s="60">
        <f>IF('10หลักสูตรระยะสั้น'!W85&lt;15,0,IF('10หลักสูตรระยะสั้น'!W85&lt;30,1,IF((MOD('10หลักสูตรระยะสั้น'!W85/30,1))&lt;0.3333,ROUNDDOWN('10หลักสูตรระยะสั้น'!W85/30,0),ROUNDUP('10หลักสูตรระยะสั้น'!W85/30,0))))</f>
        <v>0</v>
      </c>
      <c r="X85" s="60">
        <f>IF('10หลักสูตรระยะสั้น'!X85&lt;15,0,IF('10หลักสูตรระยะสั้น'!X85&lt;30,1,IF((MOD('10หลักสูตรระยะสั้น'!X85/30,1))&lt;0.3333,ROUNDDOWN('10หลักสูตรระยะสั้น'!X85/30,0),ROUNDUP('10หลักสูตรระยะสั้น'!X85/30,0))))</f>
        <v>0</v>
      </c>
      <c r="Y85" s="60">
        <f>IF('10หลักสูตรระยะสั้น'!Y85&lt;15,0,IF('10หลักสูตรระยะสั้น'!Y85&lt;30,1,IF((MOD('10หลักสูตรระยะสั้น'!Y85/30,1))&lt;0.3333,ROUNDDOWN('10หลักสูตรระยะสั้น'!Y85/30,0),ROUNDUP('10หลักสูตรระยะสั้น'!Y85/30,0))))</f>
        <v>0</v>
      </c>
      <c r="Z85" s="60">
        <f>IF('10หลักสูตรระยะสั้น'!Z85&lt;15,0,IF('10หลักสูตรระยะสั้น'!Z85&lt;30,1,IF((MOD('10หลักสูตรระยะสั้น'!Z85/30,1))&lt;0.3333,ROUNDDOWN('10หลักสูตรระยะสั้น'!Z85/30,0),ROUNDUP('10หลักสูตรระยะสั้น'!Z85/30,0))))</f>
        <v>0</v>
      </c>
      <c r="AA85" s="60">
        <f>IF('10หลักสูตรระยะสั้น'!AA85&lt;15,0,IF('10หลักสูตรระยะสั้น'!AA85&lt;30,1,IF((MOD('10หลักสูตรระยะสั้น'!AA85/30,1))&lt;0.3333,ROUNDDOWN('10หลักสูตรระยะสั้น'!AA85/30,0),ROUNDUP('10หลักสูตรระยะสั้น'!AA85/30,0))))</f>
        <v>0</v>
      </c>
      <c r="AB85" s="60">
        <f>IF('10หลักสูตรระยะสั้น'!AB85&lt;15,0,IF('10หลักสูตรระยะสั้น'!AB85&lt;30,1,IF((MOD('10หลักสูตรระยะสั้น'!AB85/30,1))&lt;0.3333,ROUNDDOWN('10หลักสูตรระยะสั้น'!AB85/30,0),ROUNDUP('10หลักสูตรระยะสั้น'!AB85/30,0))))</f>
        <v>0</v>
      </c>
      <c r="AC85" s="60">
        <f>IF('10หลักสูตรระยะสั้น'!AC85&lt;15,0,IF('10หลักสูตรระยะสั้น'!AC85&lt;30,1,IF((MOD('10หลักสูตรระยะสั้น'!AC85/30,1))&lt;0.3333,ROUNDDOWN('10หลักสูตรระยะสั้น'!AC85/30,0),ROUNDUP('10หลักสูตรระยะสั้น'!AC85/30,0))))</f>
        <v>0</v>
      </c>
      <c r="AD85" s="5">
        <f t="shared" si="2"/>
        <v>0</v>
      </c>
      <c r="AE85" s="5">
        <f t="shared" si="3"/>
        <v>0</v>
      </c>
    </row>
    <row r="86" spans="2:31" x14ac:dyDescent="0.55000000000000004">
      <c r="B86" s="5">
        <v>82</v>
      </c>
      <c r="C86" s="5">
        <f>'10หลักสูตรระยะสั้น'!C86</f>
        <v>0</v>
      </c>
      <c r="D86" s="5">
        <f>'10หลักสูตรระยะสั้น'!D86</f>
        <v>0</v>
      </c>
      <c r="E86" s="60">
        <f>IF('10หลักสูตรระยะสั้น'!E86&lt;15,0,IF('10หลักสูตรระยะสั้น'!E86&lt;30,1,IF((MOD('10หลักสูตรระยะสั้น'!E86/30,1))&lt;0.3333,ROUNDDOWN('10หลักสูตรระยะสั้น'!E86/30,0),ROUNDUP('10หลักสูตรระยะสั้น'!E86/30,0))))</f>
        <v>0</v>
      </c>
      <c r="F86" s="60">
        <f>IF('10หลักสูตรระยะสั้น'!F86&lt;15,0,IF('10หลักสูตรระยะสั้น'!F86&lt;30,1,IF((MOD('10หลักสูตรระยะสั้น'!F86/30,1))&lt;0.3333,ROUNDDOWN('10หลักสูตรระยะสั้น'!F86/30,0),ROUNDUP('10หลักสูตรระยะสั้น'!F86/30,0))))</f>
        <v>0</v>
      </c>
      <c r="G86" s="60">
        <f>IF('10หลักสูตรระยะสั้น'!G86&lt;15,0,IF('10หลักสูตรระยะสั้น'!G86&lt;30,1,IF((MOD('10หลักสูตรระยะสั้น'!G86/30,1))&lt;0.3333,ROUNDDOWN('10หลักสูตรระยะสั้น'!G86/30,0),ROUNDUP('10หลักสูตรระยะสั้น'!G86/30,0))))</f>
        <v>0</v>
      </c>
      <c r="H86" s="60">
        <f>IF('10หลักสูตรระยะสั้น'!H86&lt;15,0,IF('10หลักสูตรระยะสั้น'!H86&lt;30,1,IF((MOD('10หลักสูตรระยะสั้น'!H86/30,1))&lt;0.3333,ROUNDDOWN('10หลักสูตรระยะสั้น'!H86/30,0),ROUNDUP('10หลักสูตรระยะสั้น'!H86/30,0))))</f>
        <v>0</v>
      </c>
      <c r="I86" s="60">
        <f>IF('10หลักสูตรระยะสั้น'!I86&lt;15,0,IF('10หลักสูตรระยะสั้น'!I86&lt;30,1,IF((MOD('10หลักสูตรระยะสั้น'!I86/30,1))&lt;0.3333,ROUNDDOWN('10หลักสูตรระยะสั้น'!I86/30,0),ROUNDUP('10หลักสูตรระยะสั้น'!I86/30,0))))</f>
        <v>0</v>
      </c>
      <c r="J86" s="60">
        <f>IF('10หลักสูตรระยะสั้น'!J86&lt;15,0,IF('10หลักสูตรระยะสั้น'!J86&lt;30,1,IF((MOD('10หลักสูตรระยะสั้น'!J86/30,1))&lt;0.3333,ROUNDDOWN('10หลักสูตรระยะสั้น'!J86/30,0),ROUNDUP('10หลักสูตรระยะสั้น'!J86/30,0))))</f>
        <v>0</v>
      </c>
      <c r="K86" s="60">
        <f>IF('10หลักสูตรระยะสั้น'!K86&lt;15,0,IF('10หลักสูตรระยะสั้น'!K86&lt;30,1,IF((MOD('10หลักสูตรระยะสั้น'!K86/30,1))&lt;0.3333,ROUNDDOWN('10หลักสูตรระยะสั้น'!K86/30,0),ROUNDUP('10หลักสูตรระยะสั้น'!K86/30,0))))</f>
        <v>0</v>
      </c>
      <c r="L86" s="60">
        <f>IF('10หลักสูตรระยะสั้น'!L86&lt;15,0,IF('10หลักสูตรระยะสั้น'!L86&lt;30,1,IF((MOD('10หลักสูตรระยะสั้น'!L86/30,1))&lt;0.3333,ROUNDDOWN('10หลักสูตรระยะสั้น'!L86/30,0),ROUNDUP('10หลักสูตรระยะสั้น'!L86/30,0))))</f>
        <v>0</v>
      </c>
      <c r="M86" s="60">
        <f>IF('10หลักสูตรระยะสั้น'!M86&lt;15,0,IF('10หลักสูตรระยะสั้น'!M86&lt;30,1,IF((MOD('10หลักสูตรระยะสั้น'!M86/30,1))&lt;0.3333,ROUNDDOWN('10หลักสูตรระยะสั้น'!M86/30,0),ROUNDUP('10หลักสูตรระยะสั้น'!M86/30,0))))</f>
        <v>0</v>
      </c>
      <c r="N86" s="60">
        <f>IF('10หลักสูตรระยะสั้น'!N86&lt;15,0,IF('10หลักสูตรระยะสั้น'!N86&lt;30,1,IF((MOD('10หลักสูตรระยะสั้น'!N86/30,1))&lt;0.3333,ROUNDDOWN('10หลักสูตรระยะสั้น'!N86/30,0),ROUNDUP('10หลักสูตรระยะสั้น'!N86/30,0))))</f>
        <v>0</v>
      </c>
      <c r="O86" s="60">
        <f>IF('10หลักสูตรระยะสั้น'!O86&lt;15,0,IF('10หลักสูตรระยะสั้น'!O86&lt;30,1,IF((MOD('10หลักสูตรระยะสั้น'!O86/30,1))&lt;0.3333,ROUNDDOWN('10หลักสูตรระยะสั้น'!O86/30,0),ROUNDUP('10หลักสูตรระยะสั้น'!O86/30,0))))</f>
        <v>0</v>
      </c>
      <c r="P86" s="60">
        <f>IF('10หลักสูตรระยะสั้น'!P86&lt;15,0,IF('10หลักสูตรระยะสั้น'!P86&lt;30,1,IF((MOD('10หลักสูตรระยะสั้น'!P86/30,1))&lt;0.3333,ROUNDDOWN('10หลักสูตรระยะสั้น'!P86/30,0),ROUNDUP('10หลักสูตรระยะสั้น'!P86/30,0))))</f>
        <v>0</v>
      </c>
      <c r="Q86" s="60">
        <f>IF('10หลักสูตรระยะสั้น'!Q86&lt;15,0,IF('10หลักสูตรระยะสั้น'!Q86&lt;30,1,IF((MOD('10หลักสูตรระยะสั้น'!Q86/30,1))&lt;0.3333,ROUNDDOWN('10หลักสูตรระยะสั้น'!Q86/30,0),ROUNDUP('10หลักสูตรระยะสั้น'!Q86/30,0))))</f>
        <v>0</v>
      </c>
      <c r="R86" s="60">
        <f>IF('10หลักสูตรระยะสั้น'!R86&lt;15,0,IF('10หลักสูตรระยะสั้น'!R86&lt;30,1,IF((MOD('10หลักสูตรระยะสั้น'!R86/30,1))&lt;0.3333,ROUNDDOWN('10หลักสูตรระยะสั้น'!R86/30,0),ROUNDUP('10หลักสูตรระยะสั้น'!R86/30,0))))</f>
        <v>0</v>
      </c>
      <c r="S86" s="60">
        <f>IF('10หลักสูตรระยะสั้น'!S86&lt;15,0,IF('10หลักสูตรระยะสั้น'!S86&lt;30,1,IF((MOD('10หลักสูตรระยะสั้น'!S86/30,1))&lt;0.3333,ROUNDDOWN('10หลักสูตรระยะสั้น'!S86/30,0),ROUNDUP('10หลักสูตรระยะสั้น'!S86/30,0))))</f>
        <v>0</v>
      </c>
      <c r="T86" s="60">
        <f>IF('10หลักสูตรระยะสั้น'!T86&lt;15,0,IF('10หลักสูตรระยะสั้น'!T86&lt;30,1,IF((MOD('10หลักสูตรระยะสั้น'!T86/30,1))&lt;0.3333,ROUNDDOWN('10หลักสูตรระยะสั้น'!T86/30,0),ROUNDUP('10หลักสูตรระยะสั้น'!T86/30,0))))</f>
        <v>0</v>
      </c>
      <c r="U86" s="60">
        <f>IF('10หลักสูตรระยะสั้น'!U86&lt;15,0,IF('10หลักสูตรระยะสั้น'!U86&lt;30,1,IF((MOD('10หลักสูตรระยะสั้น'!U86/30,1))&lt;0.3333,ROUNDDOWN('10หลักสูตรระยะสั้น'!U86/30,0),ROUNDUP('10หลักสูตรระยะสั้น'!U86/30,0))))</f>
        <v>0</v>
      </c>
      <c r="V86" s="60">
        <f>IF('10หลักสูตรระยะสั้น'!V86&lt;15,0,IF('10หลักสูตรระยะสั้น'!V86&lt;30,1,IF((MOD('10หลักสูตรระยะสั้น'!V86/30,1))&lt;0.3333,ROUNDDOWN('10หลักสูตรระยะสั้น'!V86/30,0),ROUNDUP('10หลักสูตรระยะสั้น'!V86/30,0))))</f>
        <v>0</v>
      </c>
      <c r="W86" s="60">
        <f>IF('10หลักสูตรระยะสั้น'!W86&lt;15,0,IF('10หลักสูตรระยะสั้น'!W86&lt;30,1,IF((MOD('10หลักสูตรระยะสั้น'!W86/30,1))&lt;0.3333,ROUNDDOWN('10หลักสูตรระยะสั้น'!W86/30,0),ROUNDUP('10หลักสูตรระยะสั้น'!W86/30,0))))</f>
        <v>0</v>
      </c>
      <c r="X86" s="60">
        <f>IF('10หลักสูตรระยะสั้น'!X86&lt;15,0,IF('10หลักสูตรระยะสั้น'!X86&lt;30,1,IF((MOD('10หลักสูตรระยะสั้น'!X86/30,1))&lt;0.3333,ROUNDDOWN('10หลักสูตรระยะสั้น'!X86/30,0),ROUNDUP('10หลักสูตรระยะสั้น'!X86/30,0))))</f>
        <v>0</v>
      </c>
      <c r="Y86" s="60">
        <f>IF('10หลักสูตรระยะสั้น'!Y86&lt;15,0,IF('10หลักสูตรระยะสั้น'!Y86&lt;30,1,IF((MOD('10หลักสูตรระยะสั้น'!Y86/30,1))&lt;0.3333,ROUNDDOWN('10หลักสูตรระยะสั้น'!Y86/30,0),ROUNDUP('10หลักสูตรระยะสั้น'!Y86/30,0))))</f>
        <v>0</v>
      </c>
      <c r="Z86" s="60">
        <f>IF('10หลักสูตรระยะสั้น'!Z86&lt;15,0,IF('10หลักสูตรระยะสั้น'!Z86&lt;30,1,IF((MOD('10หลักสูตรระยะสั้น'!Z86/30,1))&lt;0.3333,ROUNDDOWN('10หลักสูตรระยะสั้น'!Z86/30,0),ROUNDUP('10หลักสูตรระยะสั้น'!Z86/30,0))))</f>
        <v>0</v>
      </c>
      <c r="AA86" s="60">
        <f>IF('10หลักสูตรระยะสั้น'!AA86&lt;15,0,IF('10หลักสูตรระยะสั้น'!AA86&lt;30,1,IF((MOD('10หลักสูตรระยะสั้น'!AA86/30,1))&lt;0.3333,ROUNDDOWN('10หลักสูตรระยะสั้น'!AA86/30,0),ROUNDUP('10หลักสูตรระยะสั้น'!AA86/30,0))))</f>
        <v>0</v>
      </c>
      <c r="AB86" s="60">
        <f>IF('10หลักสูตรระยะสั้น'!AB86&lt;15,0,IF('10หลักสูตรระยะสั้น'!AB86&lt;30,1,IF((MOD('10หลักสูตรระยะสั้น'!AB86/30,1))&lt;0.3333,ROUNDDOWN('10หลักสูตรระยะสั้น'!AB86/30,0),ROUNDUP('10หลักสูตรระยะสั้น'!AB86/30,0))))</f>
        <v>0</v>
      </c>
      <c r="AC86" s="60">
        <f>IF('10หลักสูตรระยะสั้น'!AC86&lt;15,0,IF('10หลักสูตรระยะสั้น'!AC86&lt;30,1,IF((MOD('10หลักสูตรระยะสั้น'!AC86/30,1))&lt;0.3333,ROUNDDOWN('10หลักสูตรระยะสั้น'!AC86/30,0),ROUNDUP('10หลักสูตรระยะสั้น'!AC86/30,0))))</f>
        <v>0</v>
      </c>
      <c r="AD86" s="5">
        <f t="shared" si="2"/>
        <v>0</v>
      </c>
      <c r="AE86" s="5">
        <f t="shared" si="3"/>
        <v>0</v>
      </c>
    </row>
    <row r="87" spans="2:31" x14ac:dyDescent="0.55000000000000004">
      <c r="B87" s="5">
        <v>83</v>
      </c>
      <c r="C87" s="5">
        <f>'10หลักสูตรระยะสั้น'!C87</f>
        <v>0</v>
      </c>
      <c r="D87" s="5">
        <f>'10หลักสูตรระยะสั้น'!D87</f>
        <v>0</v>
      </c>
      <c r="E87" s="60">
        <f>IF('10หลักสูตรระยะสั้น'!E87&lt;15,0,IF('10หลักสูตรระยะสั้น'!E87&lt;30,1,IF((MOD('10หลักสูตรระยะสั้น'!E87/30,1))&lt;0.3333,ROUNDDOWN('10หลักสูตรระยะสั้น'!E87/30,0),ROUNDUP('10หลักสูตรระยะสั้น'!E87/30,0))))</f>
        <v>0</v>
      </c>
      <c r="F87" s="60">
        <f>IF('10หลักสูตรระยะสั้น'!F87&lt;15,0,IF('10หลักสูตรระยะสั้น'!F87&lt;30,1,IF((MOD('10หลักสูตรระยะสั้น'!F87/30,1))&lt;0.3333,ROUNDDOWN('10หลักสูตรระยะสั้น'!F87/30,0),ROUNDUP('10หลักสูตรระยะสั้น'!F87/30,0))))</f>
        <v>0</v>
      </c>
      <c r="G87" s="60">
        <f>IF('10หลักสูตรระยะสั้น'!G87&lt;15,0,IF('10หลักสูตรระยะสั้น'!G87&lt;30,1,IF((MOD('10หลักสูตรระยะสั้น'!G87/30,1))&lt;0.3333,ROUNDDOWN('10หลักสูตรระยะสั้น'!G87/30,0),ROUNDUP('10หลักสูตรระยะสั้น'!G87/30,0))))</f>
        <v>0</v>
      </c>
      <c r="H87" s="60">
        <f>IF('10หลักสูตรระยะสั้น'!H87&lt;15,0,IF('10หลักสูตรระยะสั้น'!H87&lt;30,1,IF((MOD('10หลักสูตรระยะสั้น'!H87/30,1))&lt;0.3333,ROUNDDOWN('10หลักสูตรระยะสั้น'!H87/30,0),ROUNDUP('10หลักสูตรระยะสั้น'!H87/30,0))))</f>
        <v>0</v>
      </c>
      <c r="I87" s="60">
        <f>IF('10หลักสูตรระยะสั้น'!I87&lt;15,0,IF('10หลักสูตรระยะสั้น'!I87&lt;30,1,IF((MOD('10หลักสูตรระยะสั้น'!I87/30,1))&lt;0.3333,ROUNDDOWN('10หลักสูตรระยะสั้น'!I87/30,0),ROUNDUP('10หลักสูตรระยะสั้น'!I87/30,0))))</f>
        <v>0</v>
      </c>
      <c r="J87" s="60">
        <f>IF('10หลักสูตรระยะสั้น'!J87&lt;15,0,IF('10หลักสูตรระยะสั้น'!J87&lt;30,1,IF((MOD('10หลักสูตรระยะสั้น'!J87/30,1))&lt;0.3333,ROUNDDOWN('10หลักสูตรระยะสั้น'!J87/30,0),ROUNDUP('10หลักสูตรระยะสั้น'!J87/30,0))))</f>
        <v>0</v>
      </c>
      <c r="K87" s="60">
        <f>IF('10หลักสูตรระยะสั้น'!K87&lt;15,0,IF('10หลักสูตรระยะสั้น'!K87&lt;30,1,IF((MOD('10หลักสูตรระยะสั้น'!K87/30,1))&lt;0.3333,ROUNDDOWN('10หลักสูตรระยะสั้น'!K87/30,0),ROUNDUP('10หลักสูตรระยะสั้น'!K87/30,0))))</f>
        <v>0</v>
      </c>
      <c r="L87" s="60">
        <f>IF('10หลักสูตรระยะสั้น'!L87&lt;15,0,IF('10หลักสูตรระยะสั้น'!L87&lt;30,1,IF((MOD('10หลักสูตรระยะสั้น'!L87/30,1))&lt;0.3333,ROUNDDOWN('10หลักสูตรระยะสั้น'!L87/30,0),ROUNDUP('10หลักสูตรระยะสั้น'!L87/30,0))))</f>
        <v>0</v>
      </c>
      <c r="M87" s="60">
        <f>IF('10หลักสูตรระยะสั้น'!M87&lt;15,0,IF('10หลักสูตรระยะสั้น'!M87&lt;30,1,IF((MOD('10หลักสูตรระยะสั้น'!M87/30,1))&lt;0.3333,ROUNDDOWN('10หลักสูตรระยะสั้น'!M87/30,0),ROUNDUP('10หลักสูตรระยะสั้น'!M87/30,0))))</f>
        <v>0</v>
      </c>
      <c r="N87" s="60">
        <f>IF('10หลักสูตรระยะสั้น'!N87&lt;15,0,IF('10หลักสูตรระยะสั้น'!N87&lt;30,1,IF((MOD('10หลักสูตรระยะสั้น'!N87/30,1))&lt;0.3333,ROUNDDOWN('10หลักสูตรระยะสั้น'!N87/30,0),ROUNDUP('10หลักสูตรระยะสั้น'!N87/30,0))))</f>
        <v>0</v>
      </c>
      <c r="O87" s="60">
        <f>IF('10หลักสูตรระยะสั้น'!O87&lt;15,0,IF('10หลักสูตรระยะสั้น'!O87&lt;30,1,IF((MOD('10หลักสูตรระยะสั้น'!O87/30,1))&lt;0.3333,ROUNDDOWN('10หลักสูตรระยะสั้น'!O87/30,0),ROUNDUP('10หลักสูตรระยะสั้น'!O87/30,0))))</f>
        <v>0</v>
      </c>
      <c r="P87" s="60">
        <f>IF('10หลักสูตรระยะสั้น'!P87&lt;15,0,IF('10หลักสูตรระยะสั้น'!P87&lt;30,1,IF((MOD('10หลักสูตรระยะสั้น'!P87/30,1))&lt;0.3333,ROUNDDOWN('10หลักสูตรระยะสั้น'!P87/30,0),ROUNDUP('10หลักสูตรระยะสั้น'!P87/30,0))))</f>
        <v>0</v>
      </c>
      <c r="Q87" s="60">
        <f>IF('10หลักสูตรระยะสั้น'!Q87&lt;15,0,IF('10หลักสูตรระยะสั้น'!Q87&lt;30,1,IF((MOD('10หลักสูตรระยะสั้น'!Q87/30,1))&lt;0.3333,ROUNDDOWN('10หลักสูตรระยะสั้น'!Q87/30,0),ROUNDUP('10หลักสูตรระยะสั้น'!Q87/30,0))))</f>
        <v>0</v>
      </c>
      <c r="R87" s="60">
        <f>IF('10หลักสูตรระยะสั้น'!R87&lt;15,0,IF('10หลักสูตรระยะสั้น'!R87&lt;30,1,IF((MOD('10หลักสูตรระยะสั้น'!R87/30,1))&lt;0.3333,ROUNDDOWN('10หลักสูตรระยะสั้น'!R87/30,0),ROUNDUP('10หลักสูตรระยะสั้น'!R87/30,0))))</f>
        <v>0</v>
      </c>
      <c r="S87" s="60">
        <f>IF('10หลักสูตรระยะสั้น'!S87&lt;15,0,IF('10หลักสูตรระยะสั้น'!S87&lt;30,1,IF((MOD('10หลักสูตรระยะสั้น'!S87/30,1))&lt;0.3333,ROUNDDOWN('10หลักสูตรระยะสั้น'!S87/30,0),ROUNDUP('10หลักสูตรระยะสั้น'!S87/30,0))))</f>
        <v>0</v>
      </c>
      <c r="T87" s="60">
        <f>IF('10หลักสูตรระยะสั้น'!T87&lt;15,0,IF('10หลักสูตรระยะสั้น'!T87&lt;30,1,IF((MOD('10หลักสูตรระยะสั้น'!T87/30,1))&lt;0.3333,ROUNDDOWN('10หลักสูตรระยะสั้น'!T87/30,0),ROUNDUP('10หลักสูตรระยะสั้น'!T87/30,0))))</f>
        <v>0</v>
      </c>
      <c r="U87" s="60">
        <f>IF('10หลักสูตรระยะสั้น'!U87&lt;15,0,IF('10หลักสูตรระยะสั้น'!U87&lt;30,1,IF((MOD('10หลักสูตรระยะสั้น'!U87/30,1))&lt;0.3333,ROUNDDOWN('10หลักสูตรระยะสั้น'!U87/30,0),ROUNDUP('10หลักสูตรระยะสั้น'!U87/30,0))))</f>
        <v>0</v>
      </c>
      <c r="V87" s="60">
        <f>IF('10หลักสูตรระยะสั้น'!V87&lt;15,0,IF('10หลักสูตรระยะสั้น'!V87&lt;30,1,IF((MOD('10หลักสูตรระยะสั้น'!V87/30,1))&lt;0.3333,ROUNDDOWN('10หลักสูตรระยะสั้น'!V87/30,0),ROUNDUP('10หลักสูตรระยะสั้น'!V87/30,0))))</f>
        <v>0</v>
      </c>
      <c r="W87" s="60">
        <f>IF('10หลักสูตรระยะสั้น'!W87&lt;15,0,IF('10หลักสูตรระยะสั้น'!W87&lt;30,1,IF((MOD('10หลักสูตรระยะสั้น'!W87/30,1))&lt;0.3333,ROUNDDOWN('10หลักสูตรระยะสั้น'!W87/30,0),ROUNDUP('10หลักสูตรระยะสั้น'!W87/30,0))))</f>
        <v>0</v>
      </c>
      <c r="X87" s="60">
        <f>IF('10หลักสูตรระยะสั้น'!X87&lt;15,0,IF('10หลักสูตรระยะสั้น'!X87&lt;30,1,IF((MOD('10หลักสูตรระยะสั้น'!X87/30,1))&lt;0.3333,ROUNDDOWN('10หลักสูตรระยะสั้น'!X87/30,0),ROUNDUP('10หลักสูตรระยะสั้น'!X87/30,0))))</f>
        <v>0</v>
      </c>
      <c r="Y87" s="60">
        <f>IF('10หลักสูตรระยะสั้น'!Y87&lt;15,0,IF('10หลักสูตรระยะสั้น'!Y87&lt;30,1,IF((MOD('10หลักสูตรระยะสั้น'!Y87/30,1))&lt;0.3333,ROUNDDOWN('10หลักสูตรระยะสั้น'!Y87/30,0),ROUNDUP('10หลักสูตรระยะสั้น'!Y87/30,0))))</f>
        <v>0</v>
      </c>
      <c r="Z87" s="60">
        <f>IF('10หลักสูตรระยะสั้น'!Z87&lt;15,0,IF('10หลักสูตรระยะสั้น'!Z87&lt;30,1,IF((MOD('10หลักสูตรระยะสั้น'!Z87/30,1))&lt;0.3333,ROUNDDOWN('10หลักสูตรระยะสั้น'!Z87/30,0),ROUNDUP('10หลักสูตรระยะสั้น'!Z87/30,0))))</f>
        <v>0</v>
      </c>
      <c r="AA87" s="60">
        <f>IF('10หลักสูตรระยะสั้น'!AA87&lt;15,0,IF('10หลักสูตรระยะสั้น'!AA87&lt;30,1,IF((MOD('10หลักสูตรระยะสั้น'!AA87/30,1))&lt;0.3333,ROUNDDOWN('10หลักสูตรระยะสั้น'!AA87/30,0),ROUNDUP('10หลักสูตรระยะสั้น'!AA87/30,0))))</f>
        <v>0</v>
      </c>
      <c r="AB87" s="60">
        <f>IF('10หลักสูตรระยะสั้น'!AB87&lt;15,0,IF('10หลักสูตรระยะสั้น'!AB87&lt;30,1,IF((MOD('10หลักสูตรระยะสั้น'!AB87/30,1))&lt;0.3333,ROUNDDOWN('10หลักสูตรระยะสั้น'!AB87/30,0),ROUNDUP('10หลักสูตรระยะสั้น'!AB87/30,0))))</f>
        <v>0</v>
      </c>
      <c r="AC87" s="60">
        <f>IF('10หลักสูตรระยะสั้น'!AC87&lt;15,0,IF('10หลักสูตรระยะสั้น'!AC87&lt;30,1,IF((MOD('10หลักสูตรระยะสั้น'!AC87/30,1))&lt;0.3333,ROUNDDOWN('10หลักสูตรระยะสั้น'!AC87/30,0),ROUNDUP('10หลักสูตรระยะสั้น'!AC87/30,0))))</f>
        <v>0</v>
      </c>
      <c r="AD87" s="5">
        <f t="shared" si="2"/>
        <v>0</v>
      </c>
      <c r="AE87" s="5">
        <f t="shared" si="3"/>
        <v>0</v>
      </c>
    </row>
    <row r="88" spans="2:31" x14ac:dyDescent="0.55000000000000004">
      <c r="B88" s="5">
        <v>84</v>
      </c>
      <c r="C88" s="5">
        <f>'10หลักสูตรระยะสั้น'!C88</f>
        <v>0</v>
      </c>
      <c r="D88" s="5">
        <f>'10หลักสูตรระยะสั้น'!D88</f>
        <v>0</v>
      </c>
      <c r="E88" s="60">
        <f>IF('10หลักสูตรระยะสั้น'!E88&lt;15,0,IF('10หลักสูตรระยะสั้น'!E88&lt;30,1,IF((MOD('10หลักสูตรระยะสั้น'!E88/30,1))&lt;0.3333,ROUNDDOWN('10หลักสูตรระยะสั้น'!E88/30,0),ROUNDUP('10หลักสูตรระยะสั้น'!E88/30,0))))</f>
        <v>0</v>
      </c>
      <c r="F88" s="60">
        <f>IF('10หลักสูตรระยะสั้น'!F88&lt;15,0,IF('10หลักสูตรระยะสั้น'!F88&lt;30,1,IF((MOD('10หลักสูตรระยะสั้น'!F88/30,1))&lt;0.3333,ROUNDDOWN('10หลักสูตรระยะสั้น'!F88/30,0),ROUNDUP('10หลักสูตรระยะสั้น'!F88/30,0))))</f>
        <v>0</v>
      </c>
      <c r="G88" s="60">
        <f>IF('10หลักสูตรระยะสั้น'!G88&lt;15,0,IF('10หลักสูตรระยะสั้น'!G88&lt;30,1,IF((MOD('10หลักสูตรระยะสั้น'!G88/30,1))&lt;0.3333,ROUNDDOWN('10หลักสูตรระยะสั้น'!G88/30,0),ROUNDUP('10หลักสูตรระยะสั้น'!G88/30,0))))</f>
        <v>0</v>
      </c>
      <c r="H88" s="60">
        <f>IF('10หลักสูตรระยะสั้น'!H88&lt;15,0,IF('10หลักสูตรระยะสั้น'!H88&lt;30,1,IF((MOD('10หลักสูตรระยะสั้น'!H88/30,1))&lt;0.3333,ROUNDDOWN('10หลักสูตรระยะสั้น'!H88/30,0),ROUNDUP('10หลักสูตรระยะสั้น'!H88/30,0))))</f>
        <v>0</v>
      </c>
      <c r="I88" s="60">
        <f>IF('10หลักสูตรระยะสั้น'!I88&lt;15,0,IF('10หลักสูตรระยะสั้น'!I88&lt;30,1,IF((MOD('10หลักสูตรระยะสั้น'!I88/30,1))&lt;0.3333,ROUNDDOWN('10หลักสูตรระยะสั้น'!I88/30,0),ROUNDUP('10หลักสูตรระยะสั้น'!I88/30,0))))</f>
        <v>0</v>
      </c>
      <c r="J88" s="60">
        <f>IF('10หลักสูตรระยะสั้น'!J88&lt;15,0,IF('10หลักสูตรระยะสั้น'!J88&lt;30,1,IF((MOD('10หลักสูตรระยะสั้น'!J88/30,1))&lt;0.3333,ROUNDDOWN('10หลักสูตรระยะสั้น'!J88/30,0),ROUNDUP('10หลักสูตรระยะสั้น'!J88/30,0))))</f>
        <v>0</v>
      </c>
      <c r="K88" s="60">
        <f>IF('10หลักสูตรระยะสั้น'!K88&lt;15,0,IF('10หลักสูตรระยะสั้น'!K88&lt;30,1,IF((MOD('10หลักสูตรระยะสั้น'!K88/30,1))&lt;0.3333,ROUNDDOWN('10หลักสูตรระยะสั้น'!K88/30,0),ROUNDUP('10หลักสูตรระยะสั้น'!K88/30,0))))</f>
        <v>0</v>
      </c>
      <c r="L88" s="60">
        <f>IF('10หลักสูตรระยะสั้น'!L88&lt;15,0,IF('10หลักสูตรระยะสั้น'!L88&lt;30,1,IF((MOD('10หลักสูตรระยะสั้น'!L88/30,1))&lt;0.3333,ROUNDDOWN('10หลักสูตรระยะสั้น'!L88/30,0),ROUNDUP('10หลักสูตรระยะสั้น'!L88/30,0))))</f>
        <v>0</v>
      </c>
      <c r="M88" s="60">
        <f>IF('10หลักสูตรระยะสั้น'!M88&lt;15,0,IF('10หลักสูตรระยะสั้น'!M88&lt;30,1,IF((MOD('10หลักสูตรระยะสั้น'!M88/30,1))&lt;0.3333,ROUNDDOWN('10หลักสูตรระยะสั้น'!M88/30,0),ROUNDUP('10หลักสูตรระยะสั้น'!M88/30,0))))</f>
        <v>0</v>
      </c>
      <c r="N88" s="60">
        <f>IF('10หลักสูตรระยะสั้น'!N88&lt;15,0,IF('10หลักสูตรระยะสั้น'!N88&lt;30,1,IF((MOD('10หลักสูตรระยะสั้น'!N88/30,1))&lt;0.3333,ROUNDDOWN('10หลักสูตรระยะสั้น'!N88/30,0),ROUNDUP('10หลักสูตรระยะสั้น'!N88/30,0))))</f>
        <v>0</v>
      </c>
      <c r="O88" s="60">
        <f>IF('10หลักสูตรระยะสั้น'!O88&lt;15,0,IF('10หลักสูตรระยะสั้น'!O88&lt;30,1,IF((MOD('10หลักสูตรระยะสั้น'!O88/30,1))&lt;0.3333,ROUNDDOWN('10หลักสูตรระยะสั้น'!O88/30,0),ROUNDUP('10หลักสูตรระยะสั้น'!O88/30,0))))</f>
        <v>0</v>
      </c>
      <c r="P88" s="60">
        <f>IF('10หลักสูตรระยะสั้น'!P88&lt;15,0,IF('10หลักสูตรระยะสั้น'!P88&lt;30,1,IF((MOD('10หลักสูตรระยะสั้น'!P88/30,1))&lt;0.3333,ROUNDDOWN('10หลักสูตรระยะสั้น'!P88/30,0),ROUNDUP('10หลักสูตรระยะสั้น'!P88/30,0))))</f>
        <v>0</v>
      </c>
      <c r="Q88" s="60">
        <f>IF('10หลักสูตรระยะสั้น'!Q88&lt;15,0,IF('10หลักสูตรระยะสั้น'!Q88&lt;30,1,IF((MOD('10หลักสูตรระยะสั้น'!Q88/30,1))&lt;0.3333,ROUNDDOWN('10หลักสูตรระยะสั้น'!Q88/30,0),ROUNDUP('10หลักสูตรระยะสั้น'!Q88/30,0))))</f>
        <v>0</v>
      </c>
      <c r="R88" s="60">
        <f>IF('10หลักสูตรระยะสั้น'!R88&lt;15,0,IF('10หลักสูตรระยะสั้น'!R88&lt;30,1,IF((MOD('10หลักสูตรระยะสั้น'!R88/30,1))&lt;0.3333,ROUNDDOWN('10หลักสูตรระยะสั้น'!R88/30,0),ROUNDUP('10หลักสูตรระยะสั้น'!R88/30,0))))</f>
        <v>0</v>
      </c>
      <c r="S88" s="60">
        <f>IF('10หลักสูตรระยะสั้น'!S88&lt;15,0,IF('10หลักสูตรระยะสั้น'!S88&lt;30,1,IF((MOD('10หลักสูตรระยะสั้น'!S88/30,1))&lt;0.3333,ROUNDDOWN('10หลักสูตรระยะสั้น'!S88/30,0),ROUNDUP('10หลักสูตรระยะสั้น'!S88/30,0))))</f>
        <v>0</v>
      </c>
      <c r="T88" s="60">
        <f>IF('10หลักสูตรระยะสั้น'!T88&lt;15,0,IF('10หลักสูตรระยะสั้น'!T88&lt;30,1,IF((MOD('10หลักสูตรระยะสั้น'!T88/30,1))&lt;0.3333,ROUNDDOWN('10หลักสูตรระยะสั้น'!T88/30,0),ROUNDUP('10หลักสูตรระยะสั้น'!T88/30,0))))</f>
        <v>0</v>
      </c>
      <c r="U88" s="60">
        <f>IF('10หลักสูตรระยะสั้น'!U88&lt;15,0,IF('10หลักสูตรระยะสั้น'!U88&lt;30,1,IF((MOD('10หลักสูตรระยะสั้น'!U88/30,1))&lt;0.3333,ROUNDDOWN('10หลักสูตรระยะสั้น'!U88/30,0),ROUNDUP('10หลักสูตรระยะสั้น'!U88/30,0))))</f>
        <v>0</v>
      </c>
      <c r="V88" s="60">
        <f>IF('10หลักสูตรระยะสั้น'!V88&lt;15,0,IF('10หลักสูตรระยะสั้น'!V88&lt;30,1,IF((MOD('10หลักสูตรระยะสั้น'!V88/30,1))&lt;0.3333,ROUNDDOWN('10หลักสูตรระยะสั้น'!V88/30,0),ROUNDUP('10หลักสูตรระยะสั้น'!V88/30,0))))</f>
        <v>0</v>
      </c>
      <c r="W88" s="60">
        <f>IF('10หลักสูตรระยะสั้น'!W88&lt;15,0,IF('10หลักสูตรระยะสั้น'!W88&lt;30,1,IF((MOD('10หลักสูตรระยะสั้น'!W88/30,1))&lt;0.3333,ROUNDDOWN('10หลักสูตรระยะสั้น'!W88/30,0),ROUNDUP('10หลักสูตรระยะสั้น'!W88/30,0))))</f>
        <v>0</v>
      </c>
      <c r="X88" s="60">
        <f>IF('10หลักสูตรระยะสั้น'!X88&lt;15,0,IF('10หลักสูตรระยะสั้น'!X88&lt;30,1,IF((MOD('10หลักสูตรระยะสั้น'!X88/30,1))&lt;0.3333,ROUNDDOWN('10หลักสูตรระยะสั้น'!X88/30,0),ROUNDUP('10หลักสูตรระยะสั้น'!X88/30,0))))</f>
        <v>0</v>
      </c>
      <c r="Y88" s="60">
        <f>IF('10หลักสูตรระยะสั้น'!Y88&lt;15,0,IF('10หลักสูตรระยะสั้น'!Y88&lt;30,1,IF((MOD('10หลักสูตรระยะสั้น'!Y88/30,1))&lt;0.3333,ROUNDDOWN('10หลักสูตรระยะสั้น'!Y88/30,0),ROUNDUP('10หลักสูตรระยะสั้น'!Y88/30,0))))</f>
        <v>0</v>
      </c>
      <c r="Z88" s="60">
        <f>IF('10หลักสูตรระยะสั้น'!Z88&lt;15,0,IF('10หลักสูตรระยะสั้น'!Z88&lt;30,1,IF((MOD('10หลักสูตรระยะสั้น'!Z88/30,1))&lt;0.3333,ROUNDDOWN('10หลักสูตรระยะสั้น'!Z88/30,0),ROUNDUP('10หลักสูตรระยะสั้น'!Z88/30,0))))</f>
        <v>0</v>
      </c>
      <c r="AA88" s="60">
        <f>IF('10หลักสูตรระยะสั้น'!AA88&lt;15,0,IF('10หลักสูตรระยะสั้น'!AA88&lt;30,1,IF((MOD('10หลักสูตรระยะสั้น'!AA88/30,1))&lt;0.3333,ROUNDDOWN('10หลักสูตรระยะสั้น'!AA88/30,0),ROUNDUP('10หลักสูตรระยะสั้น'!AA88/30,0))))</f>
        <v>0</v>
      </c>
      <c r="AB88" s="60">
        <f>IF('10หลักสูตรระยะสั้น'!AB88&lt;15,0,IF('10หลักสูตรระยะสั้น'!AB88&lt;30,1,IF((MOD('10หลักสูตรระยะสั้น'!AB88/30,1))&lt;0.3333,ROUNDDOWN('10หลักสูตรระยะสั้น'!AB88/30,0),ROUNDUP('10หลักสูตรระยะสั้น'!AB88/30,0))))</f>
        <v>0</v>
      </c>
      <c r="AC88" s="60">
        <f>IF('10หลักสูตรระยะสั้น'!AC88&lt;15,0,IF('10หลักสูตรระยะสั้น'!AC88&lt;30,1,IF((MOD('10หลักสูตรระยะสั้น'!AC88/30,1))&lt;0.3333,ROUNDDOWN('10หลักสูตรระยะสั้น'!AC88/30,0),ROUNDUP('10หลักสูตรระยะสั้น'!AC88/30,0))))</f>
        <v>0</v>
      </c>
      <c r="AD88" s="5">
        <f t="shared" si="2"/>
        <v>0</v>
      </c>
      <c r="AE88" s="5">
        <f t="shared" si="3"/>
        <v>0</v>
      </c>
    </row>
    <row r="89" spans="2:31" x14ac:dyDescent="0.55000000000000004">
      <c r="B89" s="5">
        <v>85</v>
      </c>
      <c r="C89" s="5">
        <f>'10หลักสูตรระยะสั้น'!C89</f>
        <v>0</v>
      </c>
      <c r="D89" s="5">
        <f>'10หลักสูตรระยะสั้น'!D89</f>
        <v>0</v>
      </c>
      <c r="E89" s="60">
        <f>IF('10หลักสูตรระยะสั้น'!E89&lt;15,0,IF('10หลักสูตรระยะสั้น'!E89&lt;30,1,IF((MOD('10หลักสูตรระยะสั้น'!E89/30,1))&lt;0.3333,ROUNDDOWN('10หลักสูตรระยะสั้น'!E89/30,0),ROUNDUP('10หลักสูตรระยะสั้น'!E89/30,0))))</f>
        <v>0</v>
      </c>
      <c r="F89" s="60">
        <f>IF('10หลักสูตรระยะสั้น'!F89&lt;15,0,IF('10หลักสูตรระยะสั้น'!F89&lt;30,1,IF((MOD('10หลักสูตรระยะสั้น'!F89/30,1))&lt;0.3333,ROUNDDOWN('10หลักสูตรระยะสั้น'!F89/30,0),ROUNDUP('10หลักสูตรระยะสั้น'!F89/30,0))))</f>
        <v>0</v>
      </c>
      <c r="G89" s="60">
        <f>IF('10หลักสูตรระยะสั้น'!G89&lt;15,0,IF('10หลักสูตรระยะสั้น'!G89&lt;30,1,IF((MOD('10หลักสูตรระยะสั้น'!G89/30,1))&lt;0.3333,ROUNDDOWN('10หลักสูตรระยะสั้น'!G89/30,0),ROUNDUP('10หลักสูตรระยะสั้น'!G89/30,0))))</f>
        <v>0</v>
      </c>
      <c r="H89" s="60">
        <f>IF('10หลักสูตรระยะสั้น'!H89&lt;15,0,IF('10หลักสูตรระยะสั้น'!H89&lt;30,1,IF((MOD('10หลักสูตรระยะสั้น'!H89/30,1))&lt;0.3333,ROUNDDOWN('10หลักสูตรระยะสั้น'!H89/30,0),ROUNDUP('10หลักสูตรระยะสั้น'!H89/30,0))))</f>
        <v>0</v>
      </c>
      <c r="I89" s="60">
        <f>IF('10หลักสูตรระยะสั้น'!I89&lt;15,0,IF('10หลักสูตรระยะสั้น'!I89&lt;30,1,IF((MOD('10หลักสูตรระยะสั้น'!I89/30,1))&lt;0.3333,ROUNDDOWN('10หลักสูตรระยะสั้น'!I89/30,0),ROUNDUP('10หลักสูตรระยะสั้น'!I89/30,0))))</f>
        <v>0</v>
      </c>
      <c r="J89" s="60">
        <f>IF('10หลักสูตรระยะสั้น'!J89&lt;15,0,IF('10หลักสูตรระยะสั้น'!J89&lt;30,1,IF((MOD('10หลักสูตรระยะสั้น'!J89/30,1))&lt;0.3333,ROUNDDOWN('10หลักสูตรระยะสั้น'!J89/30,0),ROUNDUP('10หลักสูตรระยะสั้น'!J89/30,0))))</f>
        <v>0</v>
      </c>
      <c r="K89" s="60">
        <f>IF('10หลักสูตรระยะสั้น'!K89&lt;15,0,IF('10หลักสูตรระยะสั้น'!K89&lt;30,1,IF((MOD('10หลักสูตรระยะสั้น'!K89/30,1))&lt;0.3333,ROUNDDOWN('10หลักสูตรระยะสั้น'!K89/30,0),ROUNDUP('10หลักสูตรระยะสั้น'!K89/30,0))))</f>
        <v>0</v>
      </c>
      <c r="L89" s="60">
        <f>IF('10หลักสูตรระยะสั้น'!L89&lt;15,0,IF('10หลักสูตรระยะสั้น'!L89&lt;30,1,IF((MOD('10หลักสูตรระยะสั้น'!L89/30,1))&lt;0.3333,ROUNDDOWN('10หลักสูตรระยะสั้น'!L89/30,0),ROUNDUP('10หลักสูตรระยะสั้น'!L89/30,0))))</f>
        <v>0</v>
      </c>
      <c r="M89" s="60">
        <f>IF('10หลักสูตรระยะสั้น'!M89&lt;15,0,IF('10หลักสูตรระยะสั้น'!M89&lt;30,1,IF((MOD('10หลักสูตรระยะสั้น'!M89/30,1))&lt;0.3333,ROUNDDOWN('10หลักสูตรระยะสั้น'!M89/30,0),ROUNDUP('10หลักสูตรระยะสั้น'!M89/30,0))))</f>
        <v>0</v>
      </c>
      <c r="N89" s="60">
        <f>IF('10หลักสูตรระยะสั้น'!N89&lt;15,0,IF('10หลักสูตรระยะสั้น'!N89&lt;30,1,IF((MOD('10หลักสูตรระยะสั้น'!N89/30,1))&lt;0.3333,ROUNDDOWN('10หลักสูตรระยะสั้น'!N89/30,0),ROUNDUP('10หลักสูตรระยะสั้น'!N89/30,0))))</f>
        <v>0</v>
      </c>
      <c r="O89" s="60">
        <f>IF('10หลักสูตรระยะสั้น'!O89&lt;15,0,IF('10หลักสูตรระยะสั้น'!O89&lt;30,1,IF((MOD('10หลักสูตรระยะสั้น'!O89/30,1))&lt;0.3333,ROUNDDOWN('10หลักสูตรระยะสั้น'!O89/30,0),ROUNDUP('10หลักสูตรระยะสั้น'!O89/30,0))))</f>
        <v>0</v>
      </c>
      <c r="P89" s="60">
        <f>IF('10หลักสูตรระยะสั้น'!P89&lt;15,0,IF('10หลักสูตรระยะสั้น'!P89&lt;30,1,IF((MOD('10หลักสูตรระยะสั้น'!P89/30,1))&lt;0.3333,ROUNDDOWN('10หลักสูตรระยะสั้น'!P89/30,0),ROUNDUP('10หลักสูตรระยะสั้น'!P89/30,0))))</f>
        <v>0</v>
      </c>
      <c r="Q89" s="60">
        <f>IF('10หลักสูตรระยะสั้น'!Q89&lt;15,0,IF('10หลักสูตรระยะสั้น'!Q89&lt;30,1,IF((MOD('10หลักสูตรระยะสั้น'!Q89/30,1))&lt;0.3333,ROUNDDOWN('10หลักสูตรระยะสั้น'!Q89/30,0),ROUNDUP('10หลักสูตรระยะสั้น'!Q89/30,0))))</f>
        <v>0</v>
      </c>
      <c r="R89" s="60">
        <f>IF('10หลักสูตรระยะสั้น'!R89&lt;15,0,IF('10หลักสูตรระยะสั้น'!R89&lt;30,1,IF((MOD('10หลักสูตรระยะสั้น'!R89/30,1))&lt;0.3333,ROUNDDOWN('10หลักสูตรระยะสั้น'!R89/30,0),ROUNDUP('10หลักสูตรระยะสั้น'!R89/30,0))))</f>
        <v>0</v>
      </c>
      <c r="S89" s="60">
        <f>IF('10หลักสูตรระยะสั้น'!S89&lt;15,0,IF('10หลักสูตรระยะสั้น'!S89&lt;30,1,IF((MOD('10หลักสูตรระยะสั้น'!S89/30,1))&lt;0.3333,ROUNDDOWN('10หลักสูตรระยะสั้น'!S89/30,0),ROUNDUP('10หลักสูตรระยะสั้น'!S89/30,0))))</f>
        <v>0</v>
      </c>
      <c r="T89" s="60">
        <f>IF('10หลักสูตรระยะสั้น'!T89&lt;15,0,IF('10หลักสูตรระยะสั้น'!T89&lt;30,1,IF((MOD('10หลักสูตรระยะสั้น'!T89/30,1))&lt;0.3333,ROUNDDOWN('10หลักสูตรระยะสั้น'!T89/30,0),ROUNDUP('10หลักสูตรระยะสั้น'!T89/30,0))))</f>
        <v>0</v>
      </c>
      <c r="U89" s="60">
        <f>IF('10หลักสูตรระยะสั้น'!U89&lt;15,0,IF('10หลักสูตรระยะสั้น'!U89&lt;30,1,IF((MOD('10หลักสูตรระยะสั้น'!U89/30,1))&lt;0.3333,ROUNDDOWN('10หลักสูตรระยะสั้น'!U89/30,0),ROUNDUP('10หลักสูตรระยะสั้น'!U89/30,0))))</f>
        <v>0</v>
      </c>
      <c r="V89" s="60">
        <f>IF('10หลักสูตรระยะสั้น'!V89&lt;15,0,IF('10หลักสูตรระยะสั้น'!V89&lt;30,1,IF((MOD('10หลักสูตรระยะสั้น'!V89/30,1))&lt;0.3333,ROUNDDOWN('10หลักสูตรระยะสั้น'!V89/30,0),ROUNDUP('10หลักสูตรระยะสั้น'!V89/30,0))))</f>
        <v>0</v>
      </c>
      <c r="W89" s="60">
        <f>IF('10หลักสูตรระยะสั้น'!W89&lt;15,0,IF('10หลักสูตรระยะสั้น'!W89&lt;30,1,IF((MOD('10หลักสูตรระยะสั้น'!W89/30,1))&lt;0.3333,ROUNDDOWN('10หลักสูตรระยะสั้น'!W89/30,0),ROUNDUP('10หลักสูตรระยะสั้น'!W89/30,0))))</f>
        <v>0</v>
      </c>
      <c r="X89" s="60">
        <f>IF('10หลักสูตรระยะสั้น'!X89&lt;15,0,IF('10หลักสูตรระยะสั้น'!X89&lt;30,1,IF((MOD('10หลักสูตรระยะสั้น'!X89/30,1))&lt;0.3333,ROUNDDOWN('10หลักสูตรระยะสั้น'!X89/30,0),ROUNDUP('10หลักสูตรระยะสั้น'!X89/30,0))))</f>
        <v>0</v>
      </c>
      <c r="Y89" s="60">
        <f>IF('10หลักสูตรระยะสั้น'!Y89&lt;15,0,IF('10หลักสูตรระยะสั้น'!Y89&lt;30,1,IF((MOD('10หลักสูตรระยะสั้น'!Y89/30,1))&lt;0.3333,ROUNDDOWN('10หลักสูตรระยะสั้น'!Y89/30,0),ROUNDUP('10หลักสูตรระยะสั้น'!Y89/30,0))))</f>
        <v>0</v>
      </c>
      <c r="Z89" s="60">
        <f>IF('10หลักสูตรระยะสั้น'!Z89&lt;15,0,IF('10หลักสูตรระยะสั้น'!Z89&lt;30,1,IF((MOD('10หลักสูตรระยะสั้น'!Z89/30,1))&lt;0.3333,ROUNDDOWN('10หลักสูตรระยะสั้น'!Z89/30,0),ROUNDUP('10หลักสูตรระยะสั้น'!Z89/30,0))))</f>
        <v>0</v>
      </c>
      <c r="AA89" s="60">
        <f>IF('10หลักสูตรระยะสั้น'!AA89&lt;15,0,IF('10หลักสูตรระยะสั้น'!AA89&lt;30,1,IF((MOD('10หลักสูตรระยะสั้น'!AA89/30,1))&lt;0.3333,ROUNDDOWN('10หลักสูตรระยะสั้น'!AA89/30,0),ROUNDUP('10หลักสูตรระยะสั้น'!AA89/30,0))))</f>
        <v>0</v>
      </c>
      <c r="AB89" s="60">
        <f>IF('10หลักสูตรระยะสั้น'!AB89&lt;15,0,IF('10หลักสูตรระยะสั้น'!AB89&lt;30,1,IF((MOD('10หลักสูตรระยะสั้น'!AB89/30,1))&lt;0.3333,ROUNDDOWN('10หลักสูตรระยะสั้น'!AB89/30,0),ROUNDUP('10หลักสูตรระยะสั้น'!AB89/30,0))))</f>
        <v>0</v>
      </c>
      <c r="AC89" s="60">
        <f>IF('10หลักสูตรระยะสั้น'!AC89&lt;15,0,IF('10หลักสูตรระยะสั้น'!AC89&lt;30,1,IF((MOD('10หลักสูตรระยะสั้น'!AC89/30,1))&lt;0.3333,ROUNDDOWN('10หลักสูตรระยะสั้น'!AC89/30,0),ROUNDUP('10หลักสูตรระยะสั้น'!AC89/30,0))))</f>
        <v>0</v>
      </c>
      <c r="AD89" s="5">
        <f t="shared" si="2"/>
        <v>0</v>
      </c>
      <c r="AE89" s="5">
        <f t="shared" si="3"/>
        <v>0</v>
      </c>
    </row>
    <row r="90" spans="2:31" x14ac:dyDescent="0.55000000000000004">
      <c r="B90" s="5">
        <v>86</v>
      </c>
      <c r="C90" s="5">
        <f>'10หลักสูตรระยะสั้น'!C90</f>
        <v>0</v>
      </c>
      <c r="D90" s="5">
        <f>'10หลักสูตรระยะสั้น'!D90</f>
        <v>0</v>
      </c>
      <c r="E90" s="60">
        <f>IF('10หลักสูตรระยะสั้น'!E90&lt;15,0,IF('10หลักสูตรระยะสั้น'!E90&lt;30,1,IF((MOD('10หลักสูตรระยะสั้น'!E90/30,1))&lt;0.3333,ROUNDDOWN('10หลักสูตรระยะสั้น'!E90/30,0),ROUNDUP('10หลักสูตรระยะสั้น'!E90/30,0))))</f>
        <v>0</v>
      </c>
      <c r="F90" s="60">
        <f>IF('10หลักสูตรระยะสั้น'!F90&lt;15,0,IF('10หลักสูตรระยะสั้น'!F90&lt;30,1,IF((MOD('10หลักสูตรระยะสั้น'!F90/30,1))&lt;0.3333,ROUNDDOWN('10หลักสูตรระยะสั้น'!F90/30,0),ROUNDUP('10หลักสูตรระยะสั้น'!F90/30,0))))</f>
        <v>0</v>
      </c>
      <c r="G90" s="60">
        <f>IF('10หลักสูตรระยะสั้น'!G90&lt;15,0,IF('10หลักสูตรระยะสั้น'!G90&lt;30,1,IF((MOD('10หลักสูตรระยะสั้น'!G90/30,1))&lt;0.3333,ROUNDDOWN('10หลักสูตรระยะสั้น'!G90/30,0),ROUNDUP('10หลักสูตรระยะสั้น'!G90/30,0))))</f>
        <v>0</v>
      </c>
      <c r="H90" s="60">
        <f>IF('10หลักสูตรระยะสั้น'!H90&lt;15,0,IF('10หลักสูตรระยะสั้น'!H90&lt;30,1,IF((MOD('10หลักสูตรระยะสั้น'!H90/30,1))&lt;0.3333,ROUNDDOWN('10หลักสูตรระยะสั้น'!H90/30,0),ROUNDUP('10หลักสูตรระยะสั้น'!H90/30,0))))</f>
        <v>0</v>
      </c>
      <c r="I90" s="60">
        <f>IF('10หลักสูตรระยะสั้น'!I90&lt;15,0,IF('10หลักสูตรระยะสั้น'!I90&lt;30,1,IF((MOD('10หลักสูตรระยะสั้น'!I90/30,1))&lt;0.3333,ROUNDDOWN('10หลักสูตรระยะสั้น'!I90/30,0),ROUNDUP('10หลักสูตรระยะสั้น'!I90/30,0))))</f>
        <v>0</v>
      </c>
      <c r="J90" s="60">
        <f>IF('10หลักสูตรระยะสั้น'!J90&lt;15,0,IF('10หลักสูตรระยะสั้น'!J90&lt;30,1,IF((MOD('10หลักสูตรระยะสั้น'!J90/30,1))&lt;0.3333,ROUNDDOWN('10หลักสูตรระยะสั้น'!J90/30,0),ROUNDUP('10หลักสูตรระยะสั้น'!J90/30,0))))</f>
        <v>0</v>
      </c>
      <c r="K90" s="60">
        <f>IF('10หลักสูตรระยะสั้น'!K90&lt;15,0,IF('10หลักสูตรระยะสั้น'!K90&lt;30,1,IF((MOD('10หลักสูตรระยะสั้น'!K90/30,1))&lt;0.3333,ROUNDDOWN('10หลักสูตรระยะสั้น'!K90/30,0),ROUNDUP('10หลักสูตรระยะสั้น'!K90/30,0))))</f>
        <v>0</v>
      </c>
      <c r="L90" s="60">
        <f>IF('10หลักสูตรระยะสั้น'!L90&lt;15,0,IF('10หลักสูตรระยะสั้น'!L90&lt;30,1,IF((MOD('10หลักสูตรระยะสั้น'!L90/30,1))&lt;0.3333,ROUNDDOWN('10หลักสูตรระยะสั้น'!L90/30,0),ROUNDUP('10หลักสูตรระยะสั้น'!L90/30,0))))</f>
        <v>0</v>
      </c>
      <c r="M90" s="60">
        <f>IF('10หลักสูตรระยะสั้น'!M90&lt;15,0,IF('10หลักสูตรระยะสั้น'!M90&lt;30,1,IF((MOD('10หลักสูตรระยะสั้น'!M90/30,1))&lt;0.3333,ROUNDDOWN('10หลักสูตรระยะสั้น'!M90/30,0),ROUNDUP('10หลักสูตรระยะสั้น'!M90/30,0))))</f>
        <v>0</v>
      </c>
      <c r="N90" s="60">
        <f>IF('10หลักสูตรระยะสั้น'!N90&lt;15,0,IF('10หลักสูตรระยะสั้น'!N90&lt;30,1,IF((MOD('10หลักสูตรระยะสั้น'!N90/30,1))&lt;0.3333,ROUNDDOWN('10หลักสูตรระยะสั้น'!N90/30,0),ROUNDUP('10หลักสูตรระยะสั้น'!N90/30,0))))</f>
        <v>0</v>
      </c>
      <c r="O90" s="60">
        <f>IF('10หลักสูตรระยะสั้น'!O90&lt;15,0,IF('10หลักสูตรระยะสั้น'!O90&lt;30,1,IF((MOD('10หลักสูตรระยะสั้น'!O90/30,1))&lt;0.3333,ROUNDDOWN('10หลักสูตรระยะสั้น'!O90/30,0),ROUNDUP('10หลักสูตรระยะสั้น'!O90/30,0))))</f>
        <v>0</v>
      </c>
      <c r="P90" s="60">
        <f>IF('10หลักสูตรระยะสั้น'!P90&lt;15,0,IF('10หลักสูตรระยะสั้น'!P90&lt;30,1,IF((MOD('10หลักสูตรระยะสั้น'!P90/30,1))&lt;0.3333,ROUNDDOWN('10หลักสูตรระยะสั้น'!P90/30,0),ROUNDUP('10หลักสูตรระยะสั้น'!P90/30,0))))</f>
        <v>0</v>
      </c>
      <c r="Q90" s="60">
        <f>IF('10หลักสูตรระยะสั้น'!Q90&lt;15,0,IF('10หลักสูตรระยะสั้น'!Q90&lt;30,1,IF((MOD('10หลักสูตรระยะสั้น'!Q90/30,1))&lt;0.3333,ROUNDDOWN('10หลักสูตรระยะสั้น'!Q90/30,0),ROUNDUP('10หลักสูตรระยะสั้น'!Q90/30,0))))</f>
        <v>0</v>
      </c>
      <c r="R90" s="60">
        <f>IF('10หลักสูตรระยะสั้น'!R90&lt;15,0,IF('10หลักสูตรระยะสั้น'!R90&lt;30,1,IF((MOD('10หลักสูตรระยะสั้น'!R90/30,1))&lt;0.3333,ROUNDDOWN('10หลักสูตรระยะสั้น'!R90/30,0),ROUNDUP('10หลักสูตรระยะสั้น'!R90/30,0))))</f>
        <v>0</v>
      </c>
      <c r="S90" s="60">
        <f>IF('10หลักสูตรระยะสั้น'!S90&lt;15,0,IF('10หลักสูตรระยะสั้น'!S90&lt;30,1,IF((MOD('10หลักสูตรระยะสั้น'!S90/30,1))&lt;0.3333,ROUNDDOWN('10หลักสูตรระยะสั้น'!S90/30,0),ROUNDUP('10หลักสูตรระยะสั้น'!S90/30,0))))</f>
        <v>0</v>
      </c>
      <c r="T90" s="60">
        <f>IF('10หลักสูตรระยะสั้น'!T90&lt;15,0,IF('10หลักสูตรระยะสั้น'!T90&lt;30,1,IF((MOD('10หลักสูตรระยะสั้น'!T90/30,1))&lt;0.3333,ROUNDDOWN('10หลักสูตรระยะสั้น'!T90/30,0),ROUNDUP('10หลักสูตรระยะสั้น'!T90/30,0))))</f>
        <v>0</v>
      </c>
      <c r="U90" s="60">
        <f>IF('10หลักสูตรระยะสั้น'!U90&lt;15,0,IF('10หลักสูตรระยะสั้น'!U90&lt;30,1,IF((MOD('10หลักสูตรระยะสั้น'!U90/30,1))&lt;0.3333,ROUNDDOWN('10หลักสูตรระยะสั้น'!U90/30,0),ROUNDUP('10หลักสูตรระยะสั้น'!U90/30,0))))</f>
        <v>0</v>
      </c>
      <c r="V90" s="60">
        <f>IF('10หลักสูตรระยะสั้น'!V90&lt;15,0,IF('10หลักสูตรระยะสั้น'!V90&lt;30,1,IF((MOD('10หลักสูตรระยะสั้น'!V90/30,1))&lt;0.3333,ROUNDDOWN('10หลักสูตรระยะสั้น'!V90/30,0),ROUNDUP('10หลักสูตรระยะสั้น'!V90/30,0))))</f>
        <v>0</v>
      </c>
      <c r="W90" s="60">
        <f>IF('10หลักสูตรระยะสั้น'!W90&lt;15,0,IF('10หลักสูตรระยะสั้น'!W90&lt;30,1,IF((MOD('10หลักสูตรระยะสั้น'!W90/30,1))&lt;0.3333,ROUNDDOWN('10หลักสูตรระยะสั้น'!W90/30,0),ROUNDUP('10หลักสูตรระยะสั้น'!W90/30,0))))</f>
        <v>0</v>
      </c>
      <c r="X90" s="60">
        <f>IF('10หลักสูตรระยะสั้น'!X90&lt;15,0,IF('10หลักสูตรระยะสั้น'!X90&lt;30,1,IF((MOD('10หลักสูตรระยะสั้น'!X90/30,1))&lt;0.3333,ROUNDDOWN('10หลักสูตรระยะสั้น'!X90/30,0),ROUNDUP('10หลักสูตรระยะสั้น'!X90/30,0))))</f>
        <v>0</v>
      </c>
      <c r="Y90" s="60">
        <f>IF('10หลักสูตรระยะสั้น'!Y90&lt;15,0,IF('10หลักสูตรระยะสั้น'!Y90&lt;30,1,IF((MOD('10หลักสูตรระยะสั้น'!Y90/30,1))&lt;0.3333,ROUNDDOWN('10หลักสูตรระยะสั้น'!Y90/30,0),ROUNDUP('10หลักสูตรระยะสั้น'!Y90/30,0))))</f>
        <v>0</v>
      </c>
      <c r="Z90" s="60">
        <f>IF('10หลักสูตรระยะสั้น'!Z90&lt;15,0,IF('10หลักสูตรระยะสั้น'!Z90&lt;30,1,IF((MOD('10หลักสูตรระยะสั้น'!Z90/30,1))&lt;0.3333,ROUNDDOWN('10หลักสูตรระยะสั้น'!Z90/30,0),ROUNDUP('10หลักสูตรระยะสั้น'!Z90/30,0))))</f>
        <v>0</v>
      </c>
      <c r="AA90" s="60">
        <f>IF('10หลักสูตรระยะสั้น'!AA90&lt;15,0,IF('10หลักสูตรระยะสั้น'!AA90&lt;30,1,IF((MOD('10หลักสูตรระยะสั้น'!AA90/30,1))&lt;0.3333,ROUNDDOWN('10หลักสูตรระยะสั้น'!AA90/30,0),ROUNDUP('10หลักสูตรระยะสั้น'!AA90/30,0))))</f>
        <v>0</v>
      </c>
      <c r="AB90" s="60">
        <f>IF('10หลักสูตรระยะสั้น'!AB90&lt;15,0,IF('10หลักสูตรระยะสั้น'!AB90&lt;30,1,IF((MOD('10หลักสูตรระยะสั้น'!AB90/30,1))&lt;0.3333,ROUNDDOWN('10หลักสูตรระยะสั้น'!AB90/30,0),ROUNDUP('10หลักสูตรระยะสั้น'!AB90/30,0))))</f>
        <v>0</v>
      </c>
      <c r="AC90" s="60">
        <f>IF('10หลักสูตรระยะสั้น'!AC90&lt;15,0,IF('10หลักสูตรระยะสั้น'!AC90&lt;30,1,IF((MOD('10หลักสูตรระยะสั้น'!AC90/30,1))&lt;0.3333,ROUNDDOWN('10หลักสูตรระยะสั้น'!AC90/30,0),ROUNDUP('10หลักสูตรระยะสั้น'!AC90/30,0))))</f>
        <v>0</v>
      </c>
      <c r="AD90" s="5">
        <f t="shared" si="2"/>
        <v>0</v>
      </c>
      <c r="AE90" s="5">
        <f t="shared" si="3"/>
        <v>0</v>
      </c>
    </row>
    <row r="91" spans="2:31" x14ac:dyDescent="0.55000000000000004">
      <c r="B91" s="5">
        <v>87</v>
      </c>
      <c r="C91" s="5">
        <f>'10หลักสูตรระยะสั้น'!C91</f>
        <v>0</v>
      </c>
      <c r="D91" s="5">
        <f>'10หลักสูตรระยะสั้น'!D91</f>
        <v>0</v>
      </c>
      <c r="E91" s="60">
        <f>IF('10หลักสูตรระยะสั้น'!E91&lt;15,0,IF('10หลักสูตรระยะสั้น'!E91&lt;30,1,IF((MOD('10หลักสูตรระยะสั้น'!E91/30,1))&lt;0.3333,ROUNDDOWN('10หลักสูตรระยะสั้น'!E91/30,0),ROUNDUP('10หลักสูตรระยะสั้น'!E91/30,0))))</f>
        <v>0</v>
      </c>
      <c r="F91" s="60">
        <f>IF('10หลักสูตรระยะสั้น'!F91&lt;15,0,IF('10หลักสูตรระยะสั้น'!F91&lt;30,1,IF((MOD('10หลักสูตรระยะสั้น'!F91/30,1))&lt;0.3333,ROUNDDOWN('10หลักสูตรระยะสั้น'!F91/30,0),ROUNDUP('10หลักสูตรระยะสั้น'!F91/30,0))))</f>
        <v>0</v>
      </c>
      <c r="G91" s="60">
        <f>IF('10หลักสูตรระยะสั้น'!G91&lt;15,0,IF('10หลักสูตรระยะสั้น'!G91&lt;30,1,IF((MOD('10หลักสูตรระยะสั้น'!G91/30,1))&lt;0.3333,ROUNDDOWN('10หลักสูตรระยะสั้น'!G91/30,0),ROUNDUP('10หลักสูตรระยะสั้น'!G91/30,0))))</f>
        <v>0</v>
      </c>
      <c r="H91" s="60">
        <f>IF('10หลักสูตรระยะสั้น'!H91&lt;15,0,IF('10หลักสูตรระยะสั้น'!H91&lt;30,1,IF((MOD('10หลักสูตรระยะสั้น'!H91/30,1))&lt;0.3333,ROUNDDOWN('10หลักสูตรระยะสั้น'!H91/30,0),ROUNDUP('10หลักสูตรระยะสั้น'!H91/30,0))))</f>
        <v>0</v>
      </c>
      <c r="I91" s="60">
        <f>IF('10หลักสูตรระยะสั้น'!I91&lt;15,0,IF('10หลักสูตรระยะสั้น'!I91&lt;30,1,IF((MOD('10หลักสูตรระยะสั้น'!I91/30,1))&lt;0.3333,ROUNDDOWN('10หลักสูตรระยะสั้น'!I91/30,0),ROUNDUP('10หลักสูตรระยะสั้น'!I91/30,0))))</f>
        <v>0</v>
      </c>
      <c r="J91" s="60">
        <f>IF('10หลักสูตรระยะสั้น'!J91&lt;15,0,IF('10หลักสูตรระยะสั้น'!J91&lt;30,1,IF((MOD('10หลักสูตรระยะสั้น'!J91/30,1))&lt;0.3333,ROUNDDOWN('10หลักสูตรระยะสั้น'!J91/30,0),ROUNDUP('10หลักสูตรระยะสั้น'!J91/30,0))))</f>
        <v>0</v>
      </c>
      <c r="K91" s="60">
        <f>IF('10หลักสูตรระยะสั้น'!K91&lt;15,0,IF('10หลักสูตรระยะสั้น'!K91&lt;30,1,IF((MOD('10หลักสูตรระยะสั้น'!K91/30,1))&lt;0.3333,ROUNDDOWN('10หลักสูตรระยะสั้น'!K91/30,0),ROUNDUP('10หลักสูตรระยะสั้น'!K91/30,0))))</f>
        <v>0</v>
      </c>
      <c r="L91" s="60">
        <f>IF('10หลักสูตรระยะสั้น'!L91&lt;15,0,IF('10หลักสูตรระยะสั้น'!L91&lt;30,1,IF((MOD('10หลักสูตรระยะสั้น'!L91/30,1))&lt;0.3333,ROUNDDOWN('10หลักสูตรระยะสั้น'!L91/30,0),ROUNDUP('10หลักสูตรระยะสั้น'!L91/30,0))))</f>
        <v>0</v>
      </c>
      <c r="M91" s="60">
        <f>IF('10หลักสูตรระยะสั้น'!M91&lt;15,0,IF('10หลักสูตรระยะสั้น'!M91&lt;30,1,IF((MOD('10หลักสูตรระยะสั้น'!M91/30,1))&lt;0.3333,ROUNDDOWN('10หลักสูตรระยะสั้น'!M91/30,0),ROUNDUP('10หลักสูตรระยะสั้น'!M91/30,0))))</f>
        <v>0</v>
      </c>
      <c r="N91" s="60">
        <f>IF('10หลักสูตรระยะสั้น'!N91&lt;15,0,IF('10หลักสูตรระยะสั้น'!N91&lt;30,1,IF((MOD('10หลักสูตรระยะสั้น'!N91/30,1))&lt;0.3333,ROUNDDOWN('10หลักสูตรระยะสั้น'!N91/30,0),ROUNDUP('10หลักสูตรระยะสั้น'!N91/30,0))))</f>
        <v>0</v>
      </c>
      <c r="O91" s="60">
        <f>IF('10หลักสูตรระยะสั้น'!O91&lt;15,0,IF('10หลักสูตรระยะสั้น'!O91&lt;30,1,IF((MOD('10หลักสูตรระยะสั้น'!O91/30,1))&lt;0.3333,ROUNDDOWN('10หลักสูตรระยะสั้น'!O91/30,0),ROUNDUP('10หลักสูตรระยะสั้น'!O91/30,0))))</f>
        <v>0</v>
      </c>
      <c r="P91" s="60">
        <f>IF('10หลักสูตรระยะสั้น'!P91&lt;15,0,IF('10หลักสูตรระยะสั้น'!P91&lt;30,1,IF((MOD('10หลักสูตรระยะสั้น'!P91/30,1))&lt;0.3333,ROUNDDOWN('10หลักสูตรระยะสั้น'!P91/30,0),ROUNDUP('10หลักสูตรระยะสั้น'!P91/30,0))))</f>
        <v>0</v>
      </c>
      <c r="Q91" s="60">
        <f>IF('10หลักสูตรระยะสั้น'!Q91&lt;15,0,IF('10หลักสูตรระยะสั้น'!Q91&lt;30,1,IF((MOD('10หลักสูตรระยะสั้น'!Q91/30,1))&lt;0.3333,ROUNDDOWN('10หลักสูตรระยะสั้น'!Q91/30,0),ROUNDUP('10หลักสูตรระยะสั้น'!Q91/30,0))))</f>
        <v>0</v>
      </c>
      <c r="R91" s="60">
        <f>IF('10หลักสูตรระยะสั้น'!R91&lt;15,0,IF('10หลักสูตรระยะสั้น'!R91&lt;30,1,IF((MOD('10หลักสูตรระยะสั้น'!R91/30,1))&lt;0.3333,ROUNDDOWN('10หลักสูตรระยะสั้น'!R91/30,0),ROUNDUP('10หลักสูตรระยะสั้น'!R91/30,0))))</f>
        <v>0</v>
      </c>
      <c r="S91" s="60">
        <f>IF('10หลักสูตรระยะสั้น'!S91&lt;15,0,IF('10หลักสูตรระยะสั้น'!S91&lt;30,1,IF((MOD('10หลักสูตรระยะสั้น'!S91/30,1))&lt;0.3333,ROUNDDOWN('10หลักสูตรระยะสั้น'!S91/30,0),ROUNDUP('10หลักสูตรระยะสั้น'!S91/30,0))))</f>
        <v>0</v>
      </c>
      <c r="T91" s="60">
        <f>IF('10หลักสูตรระยะสั้น'!T91&lt;15,0,IF('10หลักสูตรระยะสั้น'!T91&lt;30,1,IF((MOD('10หลักสูตรระยะสั้น'!T91/30,1))&lt;0.3333,ROUNDDOWN('10หลักสูตรระยะสั้น'!T91/30,0),ROUNDUP('10หลักสูตรระยะสั้น'!T91/30,0))))</f>
        <v>0</v>
      </c>
      <c r="U91" s="60">
        <f>IF('10หลักสูตรระยะสั้น'!U91&lt;15,0,IF('10หลักสูตรระยะสั้น'!U91&lt;30,1,IF((MOD('10หลักสูตรระยะสั้น'!U91/30,1))&lt;0.3333,ROUNDDOWN('10หลักสูตรระยะสั้น'!U91/30,0),ROUNDUP('10หลักสูตรระยะสั้น'!U91/30,0))))</f>
        <v>0</v>
      </c>
      <c r="V91" s="60">
        <f>IF('10หลักสูตรระยะสั้น'!V91&lt;15,0,IF('10หลักสูตรระยะสั้น'!V91&lt;30,1,IF((MOD('10หลักสูตรระยะสั้น'!V91/30,1))&lt;0.3333,ROUNDDOWN('10หลักสูตรระยะสั้น'!V91/30,0),ROUNDUP('10หลักสูตรระยะสั้น'!V91/30,0))))</f>
        <v>0</v>
      </c>
      <c r="W91" s="60">
        <f>IF('10หลักสูตรระยะสั้น'!W91&lt;15,0,IF('10หลักสูตรระยะสั้น'!W91&lt;30,1,IF((MOD('10หลักสูตรระยะสั้น'!W91/30,1))&lt;0.3333,ROUNDDOWN('10หลักสูตรระยะสั้น'!W91/30,0),ROUNDUP('10หลักสูตรระยะสั้น'!W91/30,0))))</f>
        <v>0</v>
      </c>
      <c r="X91" s="60">
        <f>IF('10หลักสูตรระยะสั้น'!X91&lt;15,0,IF('10หลักสูตรระยะสั้น'!X91&lt;30,1,IF((MOD('10หลักสูตรระยะสั้น'!X91/30,1))&lt;0.3333,ROUNDDOWN('10หลักสูตรระยะสั้น'!X91/30,0),ROUNDUP('10หลักสูตรระยะสั้น'!X91/30,0))))</f>
        <v>0</v>
      </c>
      <c r="Y91" s="60">
        <f>IF('10หลักสูตรระยะสั้น'!Y91&lt;15,0,IF('10หลักสูตรระยะสั้น'!Y91&lt;30,1,IF((MOD('10หลักสูตรระยะสั้น'!Y91/30,1))&lt;0.3333,ROUNDDOWN('10หลักสูตรระยะสั้น'!Y91/30,0),ROUNDUP('10หลักสูตรระยะสั้น'!Y91/30,0))))</f>
        <v>0</v>
      </c>
      <c r="Z91" s="60">
        <f>IF('10หลักสูตรระยะสั้น'!Z91&lt;15,0,IF('10หลักสูตรระยะสั้น'!Z91&lt;30,1,IF((MOD('10หลักสูตรระยะสั้น'!Z91/30,1))&lt;0.3333,ROUNDDOWN('10หลักสูตรระยะสั้น'!Z91/30,0),ROUNDUP('10หลักสูตรระยะสั้น'!Z91/30,0))))</f>
        <v>0</v>
      </c>
      <c r="AA91" s="60">
        <f>IF('10หลักสูตรระยะสั้น'!AA91&lt;15,0,IF('10หลักสูตรระยะสั้น'!AA91&lt;30,1,IF((MOD('10หลักสูตรระยะสั้น'!AA91/30,1))&lt;0.3333,ROUNDDOWN('10หลักสูตรระยะสั้น'!AA91/30,0),ROUNDUP('10หลักสูตรระยะสั้น'!AA91/30,0))))</f>
        <v>0</v>
      </c>
      <c r="AB91" s="60">
        <f>IF('10หลักสูตรระยะสั้น'!AB91&lt;15,0,IF('10หลักสูตรระยะสั้น'!AB91&lt;30,1,IF((MOD('10หลักสูตรระยะสั้น'!AB91/30,1))&lt;0.3333,ROUNDDOWN('10หลักสูตรระยะสั้น'!AB91/30,0),ROUNDUP('10หลักสูตรระยะสั้น'!AB91/30,0))))</f>
        <v>0</v>
      </c>
      <c r="AC91" s="60">
        <f>IF('10หลักสูตรระยะสั้น'!AC91&lt;15,0,IF('10หลักสูตรระยะสั้น'!AC91&lt;30,1,IF((MOD('10หลักสูตรระยะสั้น'!AC91/30,1))&lt;0.3333,ROUNDDOWN('10หลักสูตรระยะสั้น'!AC91/30,0),ROUNDUP('10หลักสูตรระยะสั้น'!AC91/30,0))))</f>
        <v>0</v>
      </c>
      <c r="AD91" s="5">
        <f t="shared" si="2"/>
        <v>0</v>
      </c>
      <c r="AE91" s="5">
        <f t="shared" si="3"/>
        <v>0</v>
      </c>
    </row>
    <row r="92" spans="2:31" x14ac:dyDescent="0.55000000000000004">
      <c r="B92" s="5">
        <v>88</v>
      </c>
      <c r="C92" s="5">
        <f>'10หลักสูตรระยะสั้น'!C92</f>
        <v>0</v>
      </c>
      <c r="D92" s="5">
        <f>'10หลักสูตรระยะสั้น'!D92</f>
        <v>0</v>
      </c>
      <c r="E92" s="60">
        <f>IF('10หลักสูตรระยะสั้น'!E92&lt;15,0,IF('10หลักสูตรระยะสั้น'!E92&lt;30,1,IF((MOD('10หลักสูตรระยะสั้น'!E92/30,1))&lt;0.3333,ROUNDDOWN('10หลักสูตรระยะสั้น'!E92/30,0),ROUNDUP('10หลักสูตรระยะสั้น'!E92/30,0))))</f>
        <v>0</v>
      </c>
      <c r="F92" s="60">
        <f>IF('10หลักสูตรระยะสั้น'!F92&lt;15,0,IF('10หลักสูตรระยะสั้น'!F92&lt;30,1,IF((MOD('10หลักสูตรระยะสั้น'!F92/30,1))&lt;0.3333,ROUNDDOWN('10หลักสูตรระยะสั้น'!F92/30,0),ROUNDUP('10หลักสูตรระยะสั้น'!F92/30,0))))</f>
        <v>0</v>
      </c>
      <c r="G92" s="60">
        <f>IF('10หลักสูตรระยะสั้น'!G92&lt;15,0,IF('10หลักสูตรระยะสั้น'!G92&lt;30,1,IF((MOD('10หลักสูตรระยะสั้น'!G92/30,1))&lt;0.3333,ROUNDDOWN('10หลักสูตรระยะสั้น'!G92/30,0),ROUNDUP('10หลักสูตรระยะสั้น'!G92/30,0))))</f>
        <v>0</v>
      </c>
      <c r="H92" s="60">
        <f>IF('10หลักสูตรระยะสั้น'!H92&lt;15,0,IF('10หลักสูตรระยะสั้น'!H92&lt;30,1,IF((MOD('10หลักสูตรระยะสั้น'!H92/30,1))&lt;0.3333,ROUNDDOWN('10หลักสูตรระยะสั้น'!H92/30,0),ROUNDUP('10หลักสูตรระยะสั้น'!H92/30,0))))</f>
        <v>0</v>
      </c>
      <c r="I92" s="60">
        <f>IF('10หลักสูตรระยะสั้น'!I92&lt;15,0,IF('10หลักสูตรระยะสั้น'!I92&lt;30,1,IF((MOD('10หลักสูตรระยะสั้น'!I92/30,1))&lt;0.3333,ROUNDDOWN('10หลักสูตรระยะสั้น'!I92/30,0),ROUNDUP('10หลักสูตรระยะสั้น'!I92/30,0))))</f>
        <v>0</v>
      </c>
      <c r="J92" s="60">
        <f>IF('10หลักสูตรระยะสั้น'!J92&lt;15,0,IF('10หลักสูตรระยะสั้น'!J92&lt;30,1,IF((MOD('10หลักสูตรระยะสั้น'!J92/30,1))&lt;0.3333,ROUNDDOWN('10หลักสูตรระยะสั้น'!J92/30,0),ROUNDUP('10หลักสูตรระยะสั้น'!J92/30,0))))</f>
        <v>0</v>
      </c>
      <c r="K92" s="60">
        <f>IF('10หลักสูตรระยะสั้น'!K92&lt;15,0,IF('10หลักสูตรระยะสั้น'!K92&lt;30,1,IF((MOD('10หลักสูตรระยะสั้น'!K92/30,1))&lt;0.3333,ROUNDDOWN('10หลักสูตรระยะสั้น'!K92/30,0),ROUNDUP('10หลักสูตรระยะสั้น'!K92/30,0))))</f>
        <v>0</v>
      </c>
      <c r="L92" s="60">
        <f>IF('10หลักสูตรระยะสั้น'!L92&lt;15,0,IF('10หลักสูตรระยะสั้น'!L92&lt;30,1,IF((MOD('10หลักสูตรระยะสั้น'!L92/30,1))&lt;0.3333,ROUNDDOWN('10หลักสูตรระยะสั้น'!L92/30,0),ROUNDUP('10หลักสูตรระยะสั้น'!L92/30,0))))</f>
        <v>0</v>
      </c>
      <c r="M92" s="60">
        <f>IF('10หลักสูตรระยะสั้น'!M92&lt;15,0,IF('10หลักสูตรระยะสั้น'!M92&lt;30,1,IF((MOD('10หลักสูตรระยะสั้น'!M92/30,1))&lt;0.3333,ROUNDDOWN('10หลักสูตรระยะสั้น'!M92/30,0),ROUNDUP('10หลักสูตรระยะสั้น'!M92/30,0))))</f>
        <v>0</v>
      </c>
      <c r="N92" s="60">
        <f>IF('10หลักสูตรระยะสั้น'!N92&lt;15,0,IF('10หลักสูตรระยะสั้น'!N92&lt;30,1,IF((MOD('10หลักสูตรระยะสั้น'!N92/30,1))&lt;0.3333,ROUNDDOWN('10หลักสูตรระยะสั้น'!N92/30,0),ROUNDUP('10หลักสูตรระยะสั้น'!N92/30,0))))</f>
        <v>0</v>
      </c>
      <c r="O92" s="60">
        <f>IF('10หลักสูตรระยะสั้น'!O92&lt;15,0,IF('10หลักสูตรระยะสั้น'!O92&lt;30,1,IF((MOD('10หลักสูตรระยะสั้น'!O92/30,1))&lt;0.3333,ROUNDDOWN('10หลักสูตรระยะสั้น'!O92/30,0),ROUNDUP('10หลักสูตรระยะสั้น'!O92/30,0))))</f>
        <v>0</v>
      </c>
      <c r="P92" s="60">
        <f>IF('10หลักสูตรระยะสั้น'!P92&lt;15,0,IF('10หลักสูตรระยะสั้น'!P92&lt;30,1,IF((MOD('10หลักสูตรระยะสั้น'!P92/30,1))&lt;0.3333,ROUNDDOWN('10หลักสูตรระยะสั้น'!P92/30,0),ROUNDUP('10หลักสูตรระยะสั้น'!P92/30,0))))</f>
        <v>0</v>
      </c>
      <c r="Q92" s="60">
        <f>IF('10หลักสูตรระยะสั้น'!Q92&lt;15,0,IF('10หลักสูตรระยะสั้น'!Q92&lt;30,1,IF((MOD('10หลักสูตรระยะสั้น'!Q92/30,1))&lt;0.3333,ROUNDDOWN('10หลักสูตรระยะสั้น'!Q92/30,0),ROUNDUP('10หลักสูตรระยะสั้น'!Q92/30,0))))</f>
        <v>0</v>
      </c>
      <c r="R92" s="60">
        <f>IF('10หลักสูตรระยะสั้น'!R92&lt;15,0,IF('10หลักสูตรระยะสั้น'!R92&lt;30,1,IF((MOD('10หลักสูตรระยะสั้น'!R92/30,1))&lt;0.3333,ROUNDDOWN('10หลักสูตรระยะสั้น'!R92/30,0),ROUNDUP('10หลักสูตรระยะสั้น'!R92/30,0))))</f>
        <v>0</v>
      </c>
      <c r="S92" s="60">
        <f>IF('10หลักสูตรระยะสั้น'!S92&lt;15,0,IF('10หลักสูตรระยะสั้น'!S92&lt;30,1,IF((MOD('10หลักสูตรระยะสั้น'!S92/30,1))&lt;0.3333,ROUNDDOWN('10หลักสูตรระยะสั้น'!S92/30,0),ROUNDUP('10หลักสูตรระยะสั้น'!S92/30,0))))</f>
        <v>0</v>
      </c>
      <c r="T92" s="60">
        <f>IF('10หลักสูตรระยะสั้น'!T92&lt;15,0,IF('10หลักสูตรระยะสั้น'!T92&lt;30,1,IF((MOD('10หลักสูตรระยะสั้น'!T92/30,1))&lt;0.3333,ROUNDDOWN('10หลักสูตรระยะสั้น'!T92/30,0),ROUNDUP('10หลักสูตรระยะสั้น'!T92/30,0))))</f>
        <v>0</v>
      </c>
      <c r="U92" s="60">
        <f>IF('10หลักสูตรระยะสั้น'!U92&lt;15,0,IF('10หลักสูตรระยะสั้น'!U92&lt;30,1,IF((MOD('10หลักสูตรระยะสั้น'!U92/30,1))&lt;0.3333,ROUNDDOWN('10หลักสูตรระยะสั้น'!U92/30,0),ROUNDUP('10หลักสูตรระยะสั้น'!U92/30,0))))</f>
        <v>0</v>
      </c>
      <c r="V92" s="60">
        <f>IF('10หลักสูตรระยะสั้น'!V92&lt;15,0,IF('10หลักสูตรระยะสั้น'!V92&lt;30,1,IF((MOD('10หลักสูตรระยะสั้น'!V92/30,1))&lt;0.3333,ROUNDDOWN('10หลักสูตรระยะสั้น'!V92/30,0),ROUNDUP('10หลักสูตรระยะสั้น'!V92/30,0))))</f>
        <v>0</v>
      </c>
      <c r="W92" s="60">
        <f>IF('10หลักสูตรระยะสั้น'!W92&lt;15,0,IF('10หลักสูตรระยะสั้น'!W92&lt;30,1,IF((MOD('10หลักสูตรระยะสั้น'!W92/30,1))&lt;0.3333,ROUNDDOWN('10หลักสูตรระยะสั้น'!W92/30,0),ROUNDUP('10หลักสูตรระยะสั้น'!W92/30,0))))</f>
        <v>0</v>
      </c>
      <c r="X92" s="60">
        <f>IF('10หลักสูตรระยะสั้น'!X92&lt;15,0,IF('10หลักสูตรระยะสั้น'!X92&lt;30,1,IF((MOD('10หลักสูตรระยะสั้น'!X92/30,1))&lt;0.3333,ROUNDDOWN('10หลักสูตรระยะสั้น'!X92/30,0),ROUNDUP('10หลักสูตรระยะสั้น'!X92/30,0))))</f>
        <v>0</v>
      </c>
      <c r="Y92" s="60">
        <f>IF('10หลักสูตรระยะสั้น'!Y92&lt;15,0,IF('10หลักสูตรระยะสั้น'!Y92&lt;30,1,IF((MOD('10หลักสูตรระยะสั้น'!Y92/30,1))&lt;0.3333,ROUNDDOWN('10หลักสูตรระยะสั้น'!Y92/30,0),ROUNDUP('10หลักสูตรระยะสั้น'!Y92/30,0))))</f>
        <v>0</v>
      </c>
      <c r="Z92" s="60">
        <f>IF('10หลักสูตรระยะสั้น'!Z92&lt;15,0,IF('10หลักสูตรระยะสั้น'!Z92&lt;30,1,IF((MOD('10หลักสูตรระยะสั้น'!Z92/30,1))&lt;0.3333,ROUNDDOWN('10หลักสูตรระยะสั้น'!Z92/30,0),ROUNDUP('10หลักสูตรระยะสั้น'!Z92/30,0))))</f>
        <v>0</v>
      </c>
      <c r="AA92" s="60">
        <f>IF('10หลักสูตรระยะสั้น'!AA92&lt;15,0,IF('10หลักสูตรระยะสั้น'!AA92&lt;30,1,IF((MOD('10หลักสูตรระยะสั้น'!AA92/30,1))&lt;0.3333,ROUNDDOWN('10หลักสูตรระยะสั้น'!AA92/30,0),ROUNDUP('10หลักสูตรระยะสั้น'!AA92/30,0))))</f>
        <v>0</v>
      </c>
      <c r="AB92" s="60">
        <f>IF('10หลักสูตรระยะสั้น'!AB92&lt;15,0,IF('10หลักสูตรระยะสั้น'!AB92&lt;30,1,IF((MOD('10หลักสูตรระยะสั้น'!AB92/30,1))&lt;0.3333,ROUNDDOWN('10หลักสูตรระยะสั้น'!AB92/30,0),ROUNDUP('10หลักสูตรระยะสั้น'!AB92/30,0))))</f>
        <v>0</v>
      </c>
      <c r="AC92" s="60">
        <f>IF('10หลักสูตรระยะสั้น'!AC92&lt;15,0,IF('10หลักสูตรระยะสั้น'!AC92&lt;30,1,IF((MOD('10หลักสูตรระยะสั้น'!AC92/30,1))&lt;0.3333,ROUNDDOWN('10หลักสูตรระยะสั้น'!AC92/30,0),ROUNDUP('10หลักสูตรระยะสั้น'!AC92/30,0))))</f>
        <v>0</v>
      </c>
      <c r="AD92" s="5">
        <f t="shared" si="2"/>
        <v>0</v>
      </c>
      <c r="AE92" s="5">
        <f t="shared" si="3"/>
        <v>0</v>
      </c>
    </row>
    <row r="93" spans="2:31" x14ac:dyDescent="0.55000000000000004">
      <c r="B93" s="5">
        <v>89</v>
      </c>
      <c r="C93" s="5">
        <f>'10หลักสูตรระยะสั้น'!C93</f>
        <v>0</v>
      </c>
      <c r="D93" s="5">
        <f>'10หลักสูตรระยะสั้น'!D93</f>
        <v>0</v>
      </c>
      <c r="E93" s="60">
        <f>IF('10หลักสูตรระยะสั้น'!E93&lt;15,0,IF('10หลักสูตรระยะสั้น'!E93&lt;30,1,IF((MOD('10หลักสูตรระยะสั้น'!E93/30,1))&lt;0.3333,ROUNDDOWN('10หลักสูตรระยะสั้น'!E93/30,0),ROUNDUP('10หลักสูตรระยะสั้น'!E93/30,0))))</f>
        <v>0</v>
      </c>
      <c r="F93" s="60">
        <f>IF('10หลักสูตรระยะสั้น'!F93&lt;15,0,IF('10หลักสูตรระยะสั้น'!F93&lt;30,1,IF((MOD('10หลักสูตรระยะสั้น'!F93/30,1))&lt;0.3333,ROUNDDOWN('10หลักสูตรระยะสั้น'!F93/30,0),ROUNDUP('10หลักสูตรระยะสั้น'!F93/30,0))))</f>
        <v>0</v>
      </c>
      <c r="G93" s="60">
        <f>IF('10หลักสูตรระยะสั้น'!G93&lt;15,0,IF('10หลักสูตรระยะสั้น'!G93&lt;30,1,IF((MOD('10หลักสูตรระยะสั้น'!G93/30,1))&lt;0.3333,ROUNDDOWN('10หลักสูตรระยะสั้น'!G93/30,0),ROUNDUP('10หลักสูตรระยะสั้น'!G93/30,0))))</f>
        <v>0</v>
      </c>
      <c r="H93" s="60">
        <f>IF('10หลักสูตรระยะสั้น'!H93&lt;15,0,IF('10หลักสูตรระยะสั้น'!H93&lt;30,1,IF((MOD('10หลักสูตรระยะสั้น'!H93/30,1))&lt;0.3333,ROUNDDOWN('10หลักสูตรระยะสั้น'!H93/30,0),ROUNDUP('10หลักสูตรระยะสั้น'!H93/30,0))))</f>
        <v>0</v>
      </c>
      <c r="I93" s="60">
        <f>IF('10หลักสูตรระยะสั้น'!I93&lt;15,0,IF('10หลักสูตรระยะสั้น'!I93&lt;30,1,IF((MOD('10หลักสูตรระยะสั้น'!I93/30,1))&lt;0.3333,ROUNDDOWN('10หลักสูตรระยะสั้น'!I93/30,0),ROUNDUP('10หลักสูตรระยะสั้น'!I93/30,0))))</f>
        <v>0</v>
      </c>
      <c r="J93" s="60">
        <f>IF('10หลักสูตรระยะสั้น'!J93&lt;15,0,IF('10หลักสูตรระยะสั้น'!J93&lt;30,1,IF((MOD('10หลักสูตรระยะสั้น'!J93/30,1))&lt;0.3333,ROUNDDOWN('10หลักสูตรระยะสั้น'!J93/30,0),ROUNDUP('10หลักสูตรระยะสั้น'!J93/30,0))))</f>
        <v>0</v>
      </c>
      <c r="K93" s="60">
        <f>IF('10หลักสูตรระยะสั้น'!K93&lt;15,0,IF('10หลักสูตรระยะสั้น'!K93&lt;30,1,IF((MOD('10หลักสูตรระยะสั้น'!K93/30,1))&lt;0.3333,ROUNDDOWN('10หลักสูตรระยะสั้น'!K93/30,0),ROUNDUP('10หลักสูตรระยะสั้น'!K93/30,0))))</f>
        <v>0</v>
      </c>
      <c r="L93" s="60">
        <f>IF('10หลักสูตรระยะสั้น'!L93&lt;15,0,IF('10หลักสูตรระยะสั้น'!L93&lt;30,1,IF((MOD('10หลักสูตรระยะสั้น'!L93/30,1))&lt;0.3333,ROUNDDOWN('10หลักสูตรระยะสั้น'!L93/30,0),ROUNDUP('10หลักสูตรระยะสั้น'!L93/30,0))))</f>
        <v>0</v>
      </c>
      <c r="M93" s="60">
        <f>IF('10หลักสูตรระยะสั้น'!M93&lt;15,0,IF('10หลักสูตรระยะสั้น'!M93&lt;30,1,IF((MOD('10หลักสูตรระยะสั้น'!M93/30,1))&lt;0.3333,ROUNDDOWN('10หลักสูตรระยะสั้น'!M93/30,0),ROUNDUP('10หลักสูตรระยะสั้น'!M93/30,0))))</f>
        <v>0</v>
      </c>
      <c r="N93" s="60">
        <f>IF('10หลักสูตรระยะสั้น'!N93&lt;15,0,IF('10หลักสูตรระยะสั้น'!N93&lt;30,1,IF((MOD('10หลักสูตรระยะสั้น'!N93/30,1))&lt;0.3333,ROUNDDOWN('10หลักสูตรระยะสั้น'!N93/30,0),ROUNDUP('10หลักสูตรระยะสั้น'!N93/30,0))))</f>
        <v>0</v>
      </c>
      <c r="O93" s="60">
        <f>IF('10หลักสูตรระยะสั้น'!O93&lt;15,0,IF('10หลักสูตรระยะสั้น'!O93&lt;30,1,IF((MOD('10หลักสูตรระยะสั้น'!O93/30,1))&lt;0.3333,ROUNDDOWN('10หลักสูตรระยะสั้น'!O93/30,0),ROUNDUP('10หลักสูตรระยะสั้น'!O93/30,0))))</f>
        <v>0</v>
      </c>
      <c r="P93" s="60">
        <f>IF('10หลักสูตรระยะสั้น'!P93&lt;15,0,IF('10หลักสูตรระยะสั้น'!P93&lt;30,1,IF((MOD('10หลักสูตรระยะสั้น'!P93/30,1))&lt;0.3333,ROUNDDOWN('10หลักสูตรระยะสั้น'!P93/30,0),ROUNDUP('10หลักสูตรระยะสั้น'!P93/30,0))))</f>
        <v>0</v>
      </c>
      <c r="Q93" s="60">
        <f>IF('10หลักสูตรระยะสั้น'!Q93&lt;15,0,IF('10หลักสูตรระยะสั้น'!Q93&lt;30,1,IF((MOD('10หลักสูตรระยะสั้น'!Q93/30,1))&lt;0.3333,ROUNDDOWN('10หลักสูตรระยะสั้น'!Q93/30,0),ROUNDUP('10หลักสูตรระยะสั้น'!Q93/30,0))))</f>
        <v>0</v>
      </c>
      <c r="R93" s="60">
        <f>IF('10หลักสูตรระยะสั้น'!R93&lt;15,0,IF('10หลักสูตรระยะสั้น'!R93&lt;30,1,IF((MOD('10หลักสูตรระยะสั้น'!R93/30,1))&lt;0.3333,ROUNDDOWN('10หลักสูตรระยะสั้น'!R93/30,0),ROUNDUP('10หลักสูตรระยะสั้น'!R93/30,0))))</f>
        <v>0</v>
      </c>
      <c r="S93" s="60">
        <f>IF('10หลักสูตรระยะสั้น'!S93&lt;15,0,IF('10หลักสูตรระยะสั้น'!S93&lt;30,1,IF((MOD('10หลักสูตรระยะสั้น'!S93/30,1))&lt;0.3333,ROUNDDOWN('10หลักสูตรระยะสั้น'!S93/30,0),ROUNDUP('10หลักสูตรระยะสั้น'!S93/30,0))))</f>
        <v>0</v>
      </c>
      <c r="T93" s="60">
        <f>IF('10หลักสูตรระยะสั้น'!T93&lt;15,0,IF('10หลักสูตรระยะสั้น'!T93&lt;30,1,IF((MOD('10หลักสูตรระยะสั้น'!T93/30,1))&lt;0.3333,ROUNDDOWN('10หลักสูตรระยะสั้น'!T93/30,0),ROUNDUP('10หลักสูตรระยะสั้น'!T93/30,0))))</f>
        <v>0</v>
      </c>
      <c r="U93" s="60">
        <f>IF('10หลักสูตรระยะสั้น'!U93&lt;15,0,IF('10หลักสูตรระยะสั้น'!U93&lt;30,1,IF((MOD('10หลักสูตรระยะสั้น'!U93/30,1))&lt;0.3333,ROUNDDOWN('10หลักสูตรระยะสั้น'!U93/30,0),ROUNDUP('10หลักสูตรระยะสั้น'!U93/30,0))))</f>
        <v>0</v>
      </c>
      <c r="V93" s="60">
        <f>IF('10หลักสูตรระยะสั้น'!V93&lt;15,0,IF('10หลักสูตรระยะสั้น'!V93&lt;30,1,IF((MOD('10หลักสูตรระยะสั้น'!V93/30,1))&lt;0.3333,ROUNDDOWN('10หลักสูตรระยะสั้น'!V93/30,0),ROUNDUP('10หลักสูตรระยะสั้น'!V93/30,0))))</f>
        <v>0</v>
      </c>
      <c r="W93" s="60">
        <f>IF('10หลักสูตรระยะสั้น'!W93&lt;15,0,IF('10หลักสูตรระยะสั้น'!W93&lt;30,1,IF((MOD('10หลักสูตรระยะสั้น'!W93/30,1))&lt;0.3333,ROUNDDOWN('10หลักสูตรระยะสั้น'!W93/30,0),ROUNDUP('10หลักสูตรระยะสั้น'!W93/30,0))))</f>
        <v>0</v>
      </c>
      <c r="X93" s="60">
        <f>IF('10หลักสูตรระยะสั้น'!X93&lt;15,0,IF('10หลักสูตรระยะสั้น'!X93&lt;30,1,IF((MOD('10หลักสูตรระยะสั้น'!X93/30,1))&lt;0.3333,ROUNDDOWN('10หลักสูตรระยะสั้น'!X93/30,0),ROUNDUP('10หลักสูตรระยะสั้น'!X93/30,0))))</f>
        <v>0</v>
      </c>
      <c r="Y93" s="60">
        <f>IF('10หลักสูตรระยะสั้น'!Y93&lt;15,0,IF('10หลักสูตรระยะสั้น'!Y93&lt;30,1,IF((MOD('10หลักสูตรระยะสั้น'!Y93/30,1))&lt;0.3333,ROUNDDOWN('10หลักสูตรระยะสั้น'!Y93/30,0),ROUNDUP('10หลักสูตรระยะสั้น'!Y93/30,0))))</f>
        <v>0</v>
      </c>
      <c r="Z93" s="60">
        <f>IF('10หลักสูตรระยะสั้น'!Z93&lt;15,0,IF('10หลักสูตรระยะสั้น'!Z93&lt;30,1,IF((MOD('10หลักสูตรระยะสั้น'!Z93/30,1))&lt;0.3333,ROUNDDOWN('10หลักสูตรระยะสั้น'!Z93/30,0),ROUNDUP('10หลักสูตรระยะสั้น'!Z93/30,0))))</f>
        <v>0</v>
      </c>
      <c r="AA93" s="60">
        <f>IF('10หลักสูตรระยะสั้น'!AA93&lt;15,0,IF('10หลักสูตรระยะสั้น'!AA93&lt;30,1,IF((MOD('10หลักสูตรระยะสั้น'!AA93/30,1))&lt;0.3333,ROUNDDOWN('10หลักสูตรระยะสั้น'!AA93/30,0),ROUNDUP('10หลักสูตรระยะสั้น'!AA93/30,0))))</f>
        <v>0</v>
      </c>
      <c r="AB93" s="60">
        <f>IF('10หลักสูตรระยะสั้น'!AB93&lt;15,0,IF('10หลักสูตรระยะสั้น'!AB93&lt;30,1,IF((MOD('10หลักสูตรระยะสั้น'!AB93/30,1))&lt;0.3333,ROUNDDOWN('10หลักสูตรระยะสั้น'!AB93/30,0),ROUNDUP('10หลักสูตรระยะสั้น'!AB93/30,0))))</f>
        <v>0</v>
      </c>
      <c r="AC93" s="60">
        <f>IF('10หลักสูตรระยะสั้น'!AC93&lt;15,0,IF('10หลักสูตรระยะสั้น'!AC93&lt;30,1,IF((MOD('10หลักสูตรระยะสั้น'!AC93/30,1))&lt;0.3333,ROUNDDOWN('10หลักสูตรระยะสั้น'!AC93/30,0),ROUNDUP('10หลักสูตรระยะสั้น'!AC93/30,0))))</f>
        <v>0</v>
      </c>
      <c r="AD93" s="5">
        <f t="shared" si="2"/>
        <v>0</v>
      </c>
      <c r="AE93" s="5">
        <f t="shared" si="3"/>
        <v>0</v>
      </c>
    </row>
    <row r="94" spans="2:31" x14ac:dyDescent="0.55000000000000004">
      <c r="B94" s="5">
        <v>90</v>
      </c>
      <c r="C94" s="5">
        <f>'10หลักสูตรระยะสั้น'!C94</f>
        <v>0</v>
      </c>
      <c r="D94" s="5">
        <f>'10หลักสูตรระยะสั้น'!D94</f>
        <v>0</v>
      </c>
      <c r="E94" s="60">
        <f>IF('10หลักสูตรระยะสั้น'!E94&lt;15,0,IF('10หลักสูตรระยะสั้น'!E94&lt;30,1,IF((MOD('10หลักสูตรระยะสั้น'!E94/30,1))&lt;0.3333,ROUNDDOWN('10หลักสูตรระยะสั้น'!E94/30,0),ROUNDUP('10หลักสูตรระยะสั้น'!E94/30,0))))</f>
        <v>0</v>
      </c>
      <c r="F94" s="60">
        <f>IF('10หลักสูตรระยะสั้น'!F94&lt;15,0,IF('10หลักสูตรระยะสั้น'!F94&lt;30,1,IF((MOD('10หลักสูตรระยะสั้น'!F94/30,1))&lt;0.3333,ROUNDDOWN('10หลักสูตรระยะสั้น'!F94/30,0),ROUNDUP('10หลักสูตรระยะสั้น'!F94/30,0))))</f>
        <v>0</v>
      </c>
      <c r="G94" s="60">
        <f>IF('10หลักสูตรระยะสั้น'!G94&lt;15,0,IF('10หลักสูตรระยะสั้น'!G94&lt;30,1,IF((MOD('10หลักสูตรระยะสั้น'!G94/30,1))&lt;0.3333,ROUNDDOWN('10หลักสูตรระยะสั้น'!G94/30,0),ROUNDUP('10หลักสูตรระยะสั้น'!G94/30,0))))</f>
        <v>0</v>
      </c>
      <c r="H94" s="60">
        <f>IF('10หลักสูตรระยะสั้น'!H94&lt;15,0,IF('10หลักสูตรระยะสั้น'!H94&lt;30,1,IF((MOD('10หลักสูตรระยะสั้น'!H94/30,1))&lt;0.3333,ROUNDDOWN('10หลักสูตรระยะสั้น'!H94/30,0),ROUNDUP('10หลักสูตรระยะสั้น'!H94/30,0))))</f>
        <v>0</v>
      </c>
      <c r="I94" s="60">
        <f>IF('10หลักสูตรระยะสั้น'!I94&lt;15,0,IF('10หลักสูตรระยะสั้น'!I94&lt;30,1,IF((MOD('10หลักสูตรระยะสั้น'!I94/30,1))&lt;0.3333,ROUNDDOWN('10หลักสูตรระยะสั้น'!I94/30,0),ROUNDUP('10หลักสูตรระยะสั้น'!I94/30,0))))</f>
        <v>0</v>
      </c>
      <c r="J94" s="60">
        <f>IF('10หลักสูตรระยะสั้น'!J94&lt;15,0,IF('10หลักสูตรระยะสั้น'!J94&lt;30,1,IF((MOD('10หลักสูตรระยะสั้น'!J94/30,1))&lt;0.3333,ROUNDDOWN('10หลักสูตรระยะสั้น'!J94/30,0),ROUNDUP('10หลักสูตรระยะสั้น'!J94/30,0))))</f>
        <v>0</v>
      </c>
      <c r="K94" s="60">
        <f>IF('10หลักสูตรระยะสั้น'!K94&lt;15,0,IF('10หลักสูตรระยะสั้น'!K94&lt;30,1,IF((MOD('10หลักสูตรระยะสั้น'!K94/30,1))&lt;0.3333,ROUNDDOWN('10หลักสูตรระยะสั้น'!K94/30,0),ROUNDUP('10หลักสูตรระยะสั้น'!K94/30,0))))</f>
        <v>0</v>
      </c>
      <c r="L94" s="60">
        <f>IF('10หลักสูตรระยะสั้น'!L94&lt;15,0,IF('10หลักสูตรระยะสั้น'!L94&lt;30,1,IF((MOD('10หลักสูตรระยะสั้น'!L94/30,1))&lt;0.3333,ROUNDDOWN('10หลักสูตรระยะสั้น'!L94/30,0),ROUNDUP('10หลักสูตรระยะสั้น'!L94/30,0))))</f>
        <v>0</v>
      </c>
      <c r="M94" s="60">
        <f>IF('10หลักสูตรระยะสั้น'!M94&lt;15,0,IF('10หลักสูตรระยะสั้น'!M94&lt;30,1,IF((MOD('10หลักสูตรระยะสั้น'!M94/30,1))&lt;0.3333,ROUNDDOWN('10หลักสูตรระยะสั้น'!M94/30,0),ROUNDUP('10หลักสูตรระยะสั้น'!M94/30,0))))</f>
        <v>0</v>
      </c>
      <c r="N94" s="60">
        <f>IF('10หลักสูตรระยะสั้น'!N94&lt;15,0,IF('10หลักสูตรระยะสั้น'!N94&lt;30,1,IF((MOD('10หลักสูตรระยะสั้น'!N94/30,1))&lt;0.3333,ROUNDDOWN('10หลักสูตรระยะสั้น'!N94/30,0),ROUNDUP('10หลักสูตรระยะสั้น'!N94/30,0))))</f>
        <v>0</v>
      </c>
      <c r="O94" s="60">
        <f>IF('10หลักสูตรระยะสั้น'!O94&lt;15,0,IF('10หลักสูตรระยะสั้น'!O94&lt;30,1,IF((MOD('10หลักสูตรระยะสั้น'!O94/30,1))&lt;0.3333,ROUNDDOWN('10หลักสูตรระยะสั้น'!O94/30,0),ROUNDUP('10หลักสูตรระยะสั้น'!O94/30,0))))</f>
        <v>0</v>
      </c>
      <c r="P94" s="60">
        <f>IF('10หลักสูตรระยะสั้น'!P94&lt;15,0,IF('10หลักสูตรระยะสั้น'!P94&lt;30,1,IF((MOD('10หลักสูตรระยะสั้น'!P94/30,1))&lt;0.3333,ROUNDDOWN('10หลักสูตรระยะสั้น'!P94/30,0),ROUNDUP('10หลักสูตรระยะสั้น'!P94/30,0))))</f>
        <v>0</v>
      </c>
      <c r="Q94" s="60">
        <f>IF('10หลักสูตรระยะสั้น'!Q94&lt;15,0,IF('10หลักสูตรระยะสั้น'!Q94&lt;30,1,IF((MOD('10หลักสูตรระยะสั้น'!Q94/30,1))&lt;0.3333,ROUNDDOWN('10หลักสูตรระยะสั้น'!Q94/30,0),ROUNDUP('10หลักสูตรระยะสั้น'!Q94/30,0))))</f>
        <v>0</v>
      </c>
      <c r="R94" s="60">
        <f>IF('10หลักสูตรระยะสั้น'!R94&lt;15,0,IF('10หลักสูตรระยะสั้น'!R94&lt;30,1,IF((MOD('10หลักสูตรระยะสั้น'!R94/30,1))&lt;0.3333,ROUNDDOWN('10หลักสูตรระยะสั้น'!R94/30,0),ROUNDUP('10หลักสูตรระยะสั้น'!R94/30,0))))</f>
        <v>0</v>
      </c>
      <c r="S94" s="60">
        <f>IF('10หลักสูตรระยะสั้น'!S94&lt;15,0,IF('10หลักสูตรระยะสั้น'!S94&lt;30,1,IF((MOD('10หลักสูตรระยะสั้น'!S94/30,1))&lt;0.3333,ROUNDDOWN('10หลักสูตรระยะสั้น'!S94/30,0),ROUNDUP('10หลักสูตรระยะสั้น'!S94/30,0))))</f>
        <v>0</v>
      </c>
      <c r="T94" s="60">
        <f>IF('10หลักสูตรระยะสั้น'!T94&lt;15,0,IF('10หลักสูตรระยะสั้น'!T94&lt;30,1,IF((MOD('10หลักสูตรระยะสั้น'!T94/30,1))&lt;0.3333,ROUNDDOWN('10หลักสูตรระยะสั้น'!T94/30,0),ROUNDUP('10หลักสูตรระยะสั้น'!T94/30,0))))</f>
        <v>0</v>
      </c>
      <c r="U94" s="60">
        <f>IF('10หลักสูตรระยะสั้น'!U94&lt;15,0,IF('10หลักสูตรระยะสั้น'!U94&lt;30,1,IF((MOD('10หลักสูตรระยะสั้น'!U94/30,1))&lt;0.3333,ROUNDDOWN('10หลักสูตรระยะสั้น'!U94/30,0),ROUNDUP('10หลักสูตรระยะสั้น'!U94/30,0))))</f>
        <v>0</v>
      </c>
      <c r="V94" s="60">
        <f>IF('10หลักสูตรระยะสั้น'!V94&lt;15,0,IF('10หลักสูตรระยะสั้น'!V94&lt;30,1,IF((MOD('10หลักสูตรระยะสั้น'!V94/30,1))&lt;0.3333,ROUNDDOWN('10หลักสูตรระยะสั้น'!V94/30,0),ROUNDUP('10หลักสูตรระยะสั้น'!V94/30,0))))</f>
        <v>0</v>
      </c>
      <c r="W94" s="60">
        <f>IF('10หลักสูตรระยะสั้น'!W94&lt;15,0,IF('10หลักสูตรระยะสั้น'!W94&lt;30,1,IF((MOD('10หลักสูตรระยะสั้น'!W94/30,1))&lt;0.3333,ROUNDDOWN('10หลักสูตรระยะสั้น'!W94/30,0),ROUNDUP('10หลักสูตรระยะสั้น'!W94/30,0))))</f>
        <v>0</v>
      </c>
      <c r="X94" s="60">
        <f>IF('10หลักสูตรระยะสั้น'!X94&lt;15,0,IF('10หลักสูตรระยะสั้น'!X94&lt;30,1,IF((MOD('10หลักสูตรระยะสั้น'!X94/30,1))&lt;0.3333,ROUNDDOWN('10หลักสูตรระยะสั้น'!X94/30,0),ROUNDUP('10หลักสูตรระยะสั้น'!X94/30,0))))</f>
        <v>0</v>
      </c>
      <c r="Y94" s="60">
        <f>IF('10หลักสูตรระยะสั้น'!Y94&lt;15,0,IF('10หลักสูตรระยะสั้น'!Y94&lt;30,1,IF((MOD('10หลักสูตรระยะสั้น'!Y94/30,1))&lt;0.3333,ROUNDDOWN('10หลักสูตรระยะสั้น'!Y94/30,0),ROUNDUP('10หลักสูตรระยะสั้น'!Y94/30,0))))</f>
        <v>0</v>
      </c>
      <c r="Z94" s="60">
        <f>IF('10หลักสูตรระยะสั้น'!Z94&lt;15,0,IF('10หลักสูตรระยะสั้น'!Z94&lt;30,1,IF((MOD('10หลักสูตรระยะสั้น'!Z94/30,1))&lt;0.3333,ROUNDDOWN('10หลักสูตรระยะสั้น'!Z94/30,0),ROUNDUP('10หลักสูตรระยะสั้น'!Z94/30,0))))</f>
        <v>0</v>
      </c>
      <c r="AA94" s="60">
        <f>IF('10หลักสูตรระยะสั้น'!AA94&lt;15,0,IF('10หลักสูตรระยะสั้น'!AA94&lt;30,1,IF((MOD('10หลักสูตรระยะสั้น'!AA94/30,1))&lt;0.3333,ROUNDDOWN('10หลักสูตรระยะสั้น'!AA94/30,0),ROUNDUP('10หลักสูตรระยะสั้น'!AA94/30,0))))</f>
        <v>0</v>
      </c>
      <c r="AB94" s="60">
        <f>IF('10หลักสูตรระยะสั้น'!AB94&lt;15,0,IF('10หลักสูตรระยะสั้น'!AB94&lt;30,1,IF((MOD('10หลักสูตรระยะสั้น'!AB94/30,1))&lt;0.3333,ROUNDDOWN('10หลักสูตรระยะสั้น'!AB94/30,0),ROUNDUP('10หลักสูตรระยะสั้น'!AB94/30,0))))</f>
        <v>0</v>
      </c>
      <c r="AC94" s="60">
        <f>IF('10หลักสูตรระยะสั้น'!AC94&lt;15,0,IF('10หลักสูตรระยะสั้น'!AC94&lt;30,1,IF((MOD('10หลักสูตรระยะสั้น'!AC94/30,1))&lt;0.3333,ROUNDDOWN('10หลักสูตรระยะสั้น'!AC94/30,0),ROUNDUP('10หลักสูตรระยะสั้น'!AC94/30,0))))</f>
        <v>0</v>
      </c>
      <c r="AD94" s="5">
        <f t="shared" si="2"/>
        <v>0</v>
      </c>
      <c r="AE94" s="5">
        <f t="shared" si="3"/>
        <v>0</v>
      </c>
    </row>
    <row r="95" spans="2:31" x14ac:dyDescent="0.55000000000000004">
      <c r="B95" s="5">
        <v>91</v>
      </c>
      <c r="C95" s="5">
        <f>'10หลักสูตรระยะสั้น'!C95</f>
        <v>0</v>
      </c>
      <c r="D95" s="5">
        <f>'10หลักสูตรระยะสั้น'!D95</f>
        <v>0</v>
      </c>
      <c r="E95" s="60">
        <f>IF('10หลักสูตรระยะสั้น'!E95&lt;15,0,IF('10หลักสูตรระยะสั้น'!E95&lt;30,1,IF((MOD('10หลักสูตรระยะสั้น'!E95/30,1))&lt;0.3333,ROUNDDOWN('10หลักสูตรระยะสั้น'!E95/30,0),ROUNDUP('10หลักสูตรระยะสั้น'!E95/30,0))))</f>
        <v>0</v>
      </c>
      <c r="F95" s="60">
        <f>IF('10หลักสูตรระยะสั้น'!F95&lt;15,0,IF('10หลักสูตรระยะสั้น'!F95&lt;30,1,IF((MOD('10หลักสูตรระยะสั้น'!F95/30,1))&lt;0.3333,ROUNDDOWN('10หลักสูตรระยะสั้น'!F95/30,0),ROUNDUP('10หลักสูตรระยะสั้น'!F95/30,0))))</f>
        <v>0</v>
      </c>
      <c r="G95" s="60">
        <f>IF('10หลักสูตรระยะสั้น'!G95&lt;15,0,IF('10หลักสูตรระยะสั้น'!G95&lt;30,1,IF((MOD('10หลักสูตรระยะสั้น'!G95/30,1))&lt;0.3333,ROUNDDOWN('10หลักสูตรระยะสั้น'!G95/30,0),ROUNDUP('10หลักสูตรระยะสั้น'!G95/30,0))))</f>
        <v>0</v>
      </c>
      <c r="H95" s="60">
        <f>IF('10หลักสูตรระยะสั้น'!H95&lt;15,0,IF('10หลักสูตรระยะสั้น'!H95&lt;30,1,IF((MOD('10หลักสูตรระยะสั้น'!H95/30,1))&lt;0.3333,ROUNDDOWN('10หลักสูตรระยะสั้น'!H95/30,0),ROUNDUP('10หลักสูตรระยะสั้น'!H95/30,0))))</f>
        <v>0</v>
      </c>
      <c r="I95" s="60">
        <f>IF('10หลักสูตรระยะสั้น'!I95&lt;15,0,IF('10หลักสูตรระยะสั้น'!I95&lt;30,1,IF((MOD('10หลักสูตรระยะสั้น'!I95/30,1))&lt;0.3333,ROUNDDOWN('10หลักสูตรระยะสั้น'!I95/30,0),ROUNDUP('10หลักสูตรระยะสั้น'!I95/30,0))))</f>
        <v>0</v>
      </c>
      <c r="J95" s="60">
        <f>IF('10หลักสูตรระยะสั้น'!J95&lt;15,0,IF('10หลักสูตรระยะสั้น'!J95&lt;30,1,IF((MOD('10หลักสูตรระยะสั้น'!J95/30,1))&lt;0.3333,ROUNDDOWN('10หลักสูตรระยะสั้น'!J95/30,0),ROUNDUP('10หลักสูตรระยะสั้น'!J95/30,0))))</f>
        <v>0</v>
      </c>
      <c r="K95" s="60">
        <f>IF('10หลักสูตรระยะสั้น'!K95&lt;15,0,IF('10หลักสูตรระยะสั้น'!K95&lt;30,1,IF((MOD('10หลักสูตรระยะสั้น'!K95/30,1))&lt;0.3333,ROUNDDOWN('10หลักสูตรระยะสั้น'!K95/30,0),ROUNDUP('10หลักสูตรระยะสั้น'!K95/30,0))))</f>
        <v>0</v>
      </c>
      <c r="L95" s="60">
        <f>IF('10หลักสูตรระยะสั้น'!L95&lt;15,0,IF('10หลักสูตรระยะสั้น'!L95&lt;30,1,IF((MOD('10หลักสูตรระยะสั้น'!L95/30,1))&lt;0.3333,ROUNDDOWN('10หลักสูตรระยะสั้น'!L95/30,0),ROUNDUP('10หลักสูตรระยะสั้น'!L95/30,0))))</f>
        <v>0</v>
      </c>
      <c r="M95" s="60">
        <f>IF('10หลักสูตรระยะสั้น'!M95&lt;15,0,IF('10หลักสูตรระยะสั้น'!M95&lt;30,1,IF((MOD('10หลักสูตรระยะสั้น'!M95/30,1))&lt;0.3333,ROUNDDOWN('10หลักสูตรระยะสั้น'!M95/30,0),ROUNDUP('10หลักสูตรระยะสั้น'!M95/30,0))))</f>
        <v>0</v>
      </c>
      <c r="N95" s="60">
        <f>IF('10หลักสูตรระยะสั้น'!N95&lt;15,0,IF('10หลักสูตรระยะสั้น'!N95&lt;30,1,IF((MOD('10หลักสูตรระยะสั้น'!N95/30,1))&lt;0.3333,ROUNDDOWN('10หลักสูตรระยะสั้น'!N95/30,0),ROUNDUP('10หลักสูตรระยะสั้น'!N95/30,0))))</f>
        <v>0</v>
      </c>
      <c r="O95" s="60">
        <f>IF('10หลักสูตรระยะสั้น'!O95&lt;15,0,IF('10หลักสูตรระยะสั้น'!O95&lt;30,1,IF((MOD('10หลักสูตรระยะสั้น'!O95/30,1))&lt;0.3333,ROUNDDOWN('10หลักสูตรระยะสั้น'!O95/30,0),ROUNDUP('10หลักสูตรระยะสั้น'!O95/30,0))))</f>
        <v>0</v>
      </c>
      <c r="P95" s="60">
        <f>IF('10หลักสูตรระยะสั้น'!P95&lt;15,0,IF('10หลักสูตรระยะสั้น'!P95&lt;30,1,IF((MOD('10หลักสูตรระยะสั้น'!P95/30,1))&lt;0.3333,ROUNDDOWN('10หลักสูตรระยะสั้น'!P95/30,0),ROUNDUP('10หลักสูตรระยะสั้น'!P95/30,0))))</f>
        <v>0</v>
      </c>
      <c r="Q95" s="60">
        <f>IF('10หลักสูตรระยะสั้น'!Q95&lt;15,0,IF('10หลักสูตรระยะสั้น'!Q95&lt;30,1,IF((MOD('10หลักสูตรระยะสั้น'!Q95/30,1))&lt;0.3333,ROUNDDOWN('10หลักสูตรระยะสั้น'!Q95/30,0),ROUNDUP('10หลักสูตรระยะสั้น'!Q95/30,0))))</f>
        <v>0</v>
      </c>
      <c r="R95" s="60">
        <f>IF('10หลักสูตรระยะสั้น'!R95&lt;15,0,IF('10หลักสูตรระยะสั้น'!R95&lt;30,1,IF((MOD('10หลักสูตรระยะสั้น'!R95/30,1))&lt;0.3333,ROUNDDOWN('10หลักสูตรระยะสั้น'!R95/30,0),ROUNDUP('10หลักสูตรระยะสั้น'!R95/30,0))))</f>
        <v>0</v>
      </c>
      <c r="S95" s="60">
        <f>IF('10หลักสูตรระยะสั้น'!S95&lt;15,0,IF('10หลักสูตรระยะสั้น'!S95&lt;30,1,IF((MOD('10หลักสูตรระยะสั้น'!S95/30,1))&lt;0.3333,ROUNDDOWN('10หลักสูตรระยะสั้น'!S95/30,0),ROUNDUP('10หลักสูตรระยะสั้น'!S95/30,0))))</f>
        <v>0</v>
      </c>
      <c r="T95" s="60">
        <f>IF('10หลักสูตรระยะสั้น'!T95&lt;15,0,IF('10หลักสูตรระยะสั้น'!T95&lt;30,1,IF((MOD('10หลักสูตรระยะสั้น'!T95/30,1))&lt;0.3333,ROUNDDOWN('10หลักสูตรระยะสั้น'!T95/30,0),ROUNDUP('10หลักสูตรระยะสั้น'!T95/30,0))))</f>
        <v>0</v>
      </c>
      <c r="U95" s="60">
        <f>IF('10หลักสูตรระยะสั้น'!U95&lt;15,0,IF('10หลักสูตรระยะสั้น'!U95&lt;30,1,IF((MOD('10หลักสูตรระยะสั้น'!U95/30,1))&lt;0.3333,ROUNDDOWN('10หลักสูตรระยะสั้น'!U95/30,0),ROUNDUP('10หลักสูตรระยะสั้น'!U95/30,0))))</f>
        <v>0</v>
      </c>
      <c r="V95" s="60">
        <f>IF('10หลักสูตรระยะสั้น'!V95&lt;15,0,IF('10หลักสูตรระยะสั้น'!V95&lt;30,1,IF((MOD('10หลักสูตรระยะสั้น'!V95/30,1))&lt;0.3333,ROUNDDOWN('10หลักสูตรระยะสั้น'!V95/30,0),ROUNDUP('10หลักสูตรระยะสั้น'!V95/30,0))))</f>
        <v>0</v>
      </c>
      <c r="W95" s="60">
        <f>IF('10หลักสูตรระยะสั้น'!W95&lt;15,0,IF('10หลักสูตรระยะสั้น'!W95&lt;30,1,IF((MOD('10หลักสูตรระยะสั้น'!W95/30,1))&lt;0.3333,ROUNDDOWN('10หลักสูตรระยะสั้น'!W95/30,0),ROUNDUP('10หลักสูตรระยะสั้น'!W95/30,0))))</f>
        <v>0</v>
      </c>
      <c r="X95" s="60">
        <f>IF('10หลักสูตรระยะสั้น'!X95&lt;15,0,IF('10หลักสูตรระยะสั้น'!X95&lt;30,1,IF((MOD('10หลักสูตรระยะสั้น'!X95/30,1))&lt;0.3333,ROUNDDOWN('10หลักสูตรระยะสั้น'!X95/30,0),ROUNDUP('10หลักสูตรระยะสั้น'!X95/30,0))))</f>
        <v>0</v>
      </c>
      <c r="Y95" s="60">
        <f>IF('10หลักสูตรระยะสั้น'!Y95&lt;15,0,IF('10หลักสูตรระยะสั้น'!Y95&lt;30,1,IF((MOD('10หลักสูตรระยะสั้น'!Y95/30,1))&lt;0.3333,ROUNDDOWN('10หลักสูตรระยะสั้น'!Y95/30,0),ROUNDUP('10หลักสูตรระยะสั้น'!Y95/30,0))))</f>
        <v>0</v>
      </c>
      <c r="Z95" s="60">
        <f>IF('10หลักสูตรระยะสั้น'!Z95&lt;15,0,IF('10หลักสูตรระยะสั้น'!Z95&lt;30,1,IF((MOD('10หลักสูตรระยะสั้น'!Z95/30,1))&lt;0.3333,ROUNDDOWN('10หลักสูตรระยะสั้น'!Z95/30,0),ROUNDUP('10หลักสูตรระยะสั้น'!Z95/30,0))))</f>
        <v>0</v>
      </c>
      <c r="AA95" s="60">
        <f>IF('10หลักสูตรระยะสั้น'!AA95&lt;15,0,IF('10หลักสูตรระยะสั้น'!AA95&lt;30,1,IF((MOD('10หลักสูตรระยะสั้น'!AA95/30,1))&lt;0.3333,ROUNDDOWN('10หลักสูตรระยะสั้น'!AA95/30,0),ROUNDUP('10หลักสูตรระยะสั้น'!AA95/30,0))))</f>
        <v>0</v>
      </c>
      <c r="AB95" s="60">
        <f>IF('10หลักสูตรระยะสั้น'!AB95&lt;15,0,IF('10หลักสูตรระยะสั้น'!AB95&lt;30,1,IF((MOD('10หลักสูตรระยะสั้น'!AB95/30,1))&lt;0.3333,ROUNDDOWN('10หลักสูตรระยะสั้น'!AB95/30,0),ROUNDUP('10หลักสูตรระยะสั้น'!AB95/30,0))))</f>
        <v>0</v>
      </c>
      <c r="AC95" s="60">
        <f>IF('10หลักสูตรระยะสั้น'!AC95&lt;15,0,IF('10หลักสูตรระยะสั้น'!AC95&lt;30,1,IF((MOD('10หลักสูตรระยะสั้น'!AC95/30,1))&lt;0.3333,ROUNDDOWN('10หลักสูตรระยะสั้น'!AC95/30,0),ROUNDUP('10หลักสูตรระยะสั้น'!AC95/30,0))))</f>
        <v>0</v>
      </c>
      <c r="AD95" s="5">
        <f t="shared" si="2"/>
        <v>0</v>
      </c>
      <c r="AE95" s="5">
        <f t="shared" si="3"/>
        <v>0</v>
      </c>
    </row>
    <row r="96" spans="2:31" x14ac:dyDescent="0.55000000000000004">
      <c r="B96" s="5">
        <v>92</v>
      </c>
      <c r="C96" s="5">
        <f>'10หลักสูตรระยะสั้น'!C96</f>
        <v>0</v>
      </c>
      <c r="D96" s="5">
        <f>'10หลักสูตรระยะสั้น'!D96</f>
        <v>0</v>
      </c>
      <c r="E96" s="60">
        <f>IF('10หลักสูตรระยะสั้น'!E96&lt;15,0,IF('10หลักสูตรระยะสั้น'!E96&lt;30,1,IF((MOD('10หลักสูตรระยะสั้น'!E96/30,1))&lt;0.3333,ROUNDDOWN('10หลักสูตรระยะสั้น'!E96/30,0),ROUNDUP('10หลักสูตรระยะสั้น'!E96/30,0))))</f>
        <v>0</v>
      </c>
      <c r="F96" s="60">
        <f>IF('10หลักสูตรระยะสั้น'!F96&lt;15,0,IF('10หลักสูตรระยะสั้น'!F96&lt;30,1,IF((MOD('10หลักสูตรระยะสั้น'!F96/30,1))&lt;0.3333,ROUNDDOWN('10หลักสูตรระยะสั้น'!F96/30,0),ROUNDUP('10หลักสูตรระยะสั้น'!F96/30,0))))</f>
        <v>0</v>
      </c>
      <c r="G96" s="60">
        <f>IF('10หลักสูตรระยะสั้น'!G96&lt;15,0,IF('10หลักสูตรระยะสั้น'!G96&lt;30,1,IF((MOD('10หลักสูตรระยะสั้น'!G96/30,1))&lt;0.3333,ROUNDDOWN('10หลักสูตรระยะสั้น'!G96/30,0),ROUNDUP('10หลักสูตรระยะสั้น'!G96/30,0))))</f>
        <v>0</v>
      </c>
      <c r="H96" s="60">
        <f>IF('10หลักสูตรระยะสั้น'!H96&lt;15,0,IF('10หลักสูตรระยะสั้น'!H96&lt;30,1,IF((MOD('10หลักสูตรระยะสั้น'!H96/30,1))&lt;0.3333,ROUNDDOWN('10หลักสูตรระยะสั้น'!H96/30,0),ROUNDUP('10หลักสูตรระยะสั้น'!H96/30,0))))</f>
        <v>0</v>
      </c>
      <c r="I96" s="60">
        <f>IF('10หลักสูตรระยะสั้น'!I96&lt;15,0,IF('10หลักสูตรระยะสั้น'!I96&lt;30,1,IF((MOD('10หลักสูตรระยะสั้น'!I96/30,1))&lt;0.3333,ROUNDDOWN('10หลักสูตรระยะสั้น'!I96/30,0),ROUNDUP('10หลักสูตรระยะสั้น'!I96/30,0))))</f>
        <v>0</v>
      </c>
      <c r="J96" s="60">
        <f>IF('10หลักสูตรระยะสั้น'!J96&lt;15,0,IF('10หลักสูตรระยะสั้น'!J96&lt;30,1,IF((MOD('10หลักสูตรระยะสั้น'!J96/30,1))&lt;0.3333,ROUNDDOWN('10หลักสูตรระยะสั้น'!J96/30,0),ROUNDUP('10หลักสูตรระยะสั้น'!J96/30,0))))</f>
        <v>0</v>
      </c>
      <c r="K96" s="60">
        <f>IF('10หลักสูตรระยะสั้น'!K96&lt;15,0,IF('10หลักสูตรระยะสั้น'!K96&lt;30,1,IF((MOD('10หลักสูตรระยะสั้น'!K96/30,1))&lt;0.3333,ROUNDDOWN('10หลักสูตรระยะสั้น'!K96/30,0),ROUNDUP('10หลักสูตรระยะสั้น'!K96/30,0))))</f>
        <v>0</v>
      </c>
      <c r="L96" s="60">
        <f>IF('10หลักสูตรระยะสั้น'!L96&lt;15,0,IF('10หลักสูตรระยะสั้น'!L96&lt;30,1,IF((MOD('10หลักสูตรระยะสั้น'!L96/30,1))&lt;0.3333,ROUNDDOWN('10หลักสูตรระยะสั้น'!L96/30,0),ROUNDUP('10หลักสูตรระยะสั้น'!L96/30,0))))</f>
        <v>0</v>
      </c>
      <c r="M96" s="60">
        <f>IF('10หลักสูตรระยะสั้น'!M96&lt;15,0,IF('10หลักสูตรระยะสั้น'!M96&lt;30,1,IF((MOD('10หลักสูตรระยะสั้น'!M96/30,1))&lt;0.3333,ROUNDDOWN('10หลักสูตรระยะสั้น'!M96/30,0),ROUNDUP('10หลักสูตรระยะสั้น'!M96/30,0))))</f>
        <v>0</v>
      </c>
      <c r="N96" s="60">
        <f>IF('10หลักสูตรระยะสั้น'!N96&lt;15,0,IF('10หลักสูตรระยะสั้น'!N96&lt;30,1,IF((MOD('10หลักสูตรระยะสั้น'!N96/30,1))&lt;0.3333,ROUNDDOWN('10หลักสูตรระยะสั้น'!N96/30,0),ROUNDUP('10หลักสูตรระยะสั้น'!N96/30,0))))</f>
        <v>0</v>
      </c>
      <c r="O96" s="60">
        <f>IF('10หลักสูตรระยะสั้น'!O96&lt;15,0,IF('10หลักสูตรระยะสั้น'!O96&lt;30,1,IF((MOD('10หลักสูตรระยะสั้น'!O96/30,1))&lt;0.3333,ROUNDDOWN('10หลักสูตรระยะสั้น'!O96/30,0),ROUNDUP('10หลักสูตรระยะสั้น'!O96/30,0))))</f>
        <v>0</v>
      </c>
      <c r="P96" s="60">
        <f>IF('10หลักสูตรระยะสั้น'!P96&lt;15,0,IF('10หลักสูตรระยะสั้น'!P96&lt;30,1,IF((MOD('10หลักสูตรระยะสั้น'!P96/30,1))&lt;0.3333,ROUNDDOWN('10หลักสูตรระยะสั้น'!P96/30,0),ROUNDUP('10หลักสูตรระยะสั้น'!P96/30,0))))</f>
        <v>0</v>
      </c>
      <c r="Q96" s="60">
        <f>IF('10หลักสูตรระยะสั้น'!Q96&lt;15,0,IF('10หลักสูตรระยะสั้น'!Q96&lt;30,1,IF((MOD('10หลักสูตรระยะสั้น'!Q96/30,1))&lt;0.3333,ROUNDDOWN('10หลักสูตรระยะสั้น'!Q96/30,0),ROUNDUP('10หลักสูตรระยะสั้น'!Q96/30,0))))</f>
        <v>0</v>
      </c>
      <c r="R96" s="60">
        <f>IF('10หลักสูตรระยะสั้น'!R96&lt;15,0,IF('10หลักสูตรระยะสั้น'!R96&lt;30,1,IF((MOD('10หลักสูตรระยะสั้น'!R96/30,1))&lt;0.3333,ROUNDDOWN('10หลักสูตรระยะสั้น'!R96/30,0),ROUNDUP('10หลักสูตรระยะสั้น'!R96/30,0))))</f>
        <v>0</v>
      </c>
      <c r="S96" s="60">
        <f>IF('10หลักสูตรระยะสั้น'!S96&lt;15,0,IF('10หลักสูตรระยะสั้น'!S96&lt;30,1,IF((MOD('10หลักสูตรระยะสั้น'!S96/30,1))&lt;0.3333,ROUNDDOWN('10หลักสูตรระยะสั้น'!S96/30,0),ROUNDUP('10หลักสูตรระยะสั้น'!S96/30,0))))</f>
        <v>0</v>
      </c>
      <c r="T96" s="60">
        <f>IF('10หลักสูตรระยะสั้น'!T96&lt;15,0,IF('10หลักสูตรระยะสั้น'!T96&lt;30,1,IF((MOD('10หลักสูตรระยะสั้น'!T96/30,1))&lt;0.3333,ROUNDDOWN('10หลักสูตรระยะสั้น'!T96/30,0),ROUNDUP('10หลักสูตรระยะสั้น'!T96/30,0))))</f>
        <v>0</v>
      </c>
      <c r="U96" s="60">
        <f>IF('10หลักสูตรระยะสั้น'!U96&lt;15,0,IF('10หลักสูตรระยะสั้น'!U96&lt;30,1,IF((MOD('10หลักสูตรระยะสั้น'!U96/30,1))&lt;0.3333,ROUNDDOWN('10หลักสูตรระยะสั้น'!U96/30,0),ROUNDUP('10หลักสูตรระยะสั้น'!U96/30,0))))</f>
        <v>0</v>
      </c>
      <c r="V96" s="60">
        <f>IF('10หลักสูตรระยะสั้น'!V96&lt;15,0,IF('10หลักสูตรระยะสั้น'!V96&lt;30,1,IF((MOD('10หลักสูตรระยะสั้น'!V96/30,1))&lt;0.3333,ROUNDDOWN('10หลักสูตรระยะสั้น'!V96/30,0),ROUNDUP('10หลักสูตรระยะสั้น'!V96/30,0))))</f>
        <v>0</v>
      </c>
      <c r="W96" s="60">
        <f>IF('10หลักสูตรระยะสั้น'!W96&lt;15,0,IF('10หลักสูตรระยะสั้น'!W96&lt;30,1,IF((MOD('10หลักสูตรระยะสั้น'!W96/30,1))&lt;0.3333,ROUNDDOWN('10หลักสูตรระยะสั้น'!W96/30,0),ROUNDUP('10หลักสูตรระยะสั้น'!W96/30,0))))</f>
        <v>0</v>
      </c>
      <c r="X96" s="60">
        <f>IF('10หลักสูตรระยะสั้น'!X96&lt;15,0,IF('10หลักสูตรระยะสั้น'!X96&lt;30,1,IF((MOD('10หลักสูตรระยะสั้น'!X96/30,1))&lt;0.3333,ROUNDDOWN('10หลักสูตรระยะสั้น'!X96/30,0),ROUNDUP('10หลักสูตรระยะสั้น'!X96/30,0))))</f>
        <v>0</v>
      </c>
      <c r="Y96" s="60">
        <f>IF('10หลักสูตรระยะสั้น'!Y96&lt;15,0,IF('10หลักสูตรระยะสั้น'!Y96&lt;30,1,IF((MOD('10หลักสูตรระยะสั้น'!Y96/30,1))&lt;0.3333,ROUNDDOWN('10หลักสูตรระยะสั้น'!Y96/30,0),ROUNDUP('10หลักสูตรระยะสั้น'!Y96/30,0))))</f>
        <v>0</v>
      </c>
      <c r="Z96" s="60">
        <f>IF('10หลักสูตรระยะสั้น'!Z96&lt;15,0,IF('10หลักสูตรระยะสั้น'!Z96&lt;30,1,IF((MOD('10หลักสูตรระยะสั้น'!Z96/30,1))&lt;0.3333,ROUNDDOWN('10หลักสูตรระยะสั้น'!Z96/30,0),ROUNDUP('10หลักสูตรระยะสั้น'!Z96/30,0))))</f>
        <v>0</v>
      </c>
      <c r="AA96" s="60">
        <f>IF('10หลักสูตรระยะสั้น'!AA96&lt;15,0,IF('10หลักสูตรระยะสั้น'!AA96&lt;30,1,IF((MOD('10หลักสูตรระยะสั้น'!AA96/30,1))&lt;0.3333,ROUNDDOWN('10หลักสูตรระยะสั้น'!AA96/30,0),ROUNDUP('10หลักสูตรระยะสั้น'!AA96/30,0))))</f>
        <v>0</v>
      </c>
      <c r="AB96" s="60">
        <f>IF('10หลักสูตรระยะสั้น'!AB96&lt;15,0,IF('10หลักสูตรระยะสั้น'!AB96&lt;30,1,IF((MOD('10หลักสูตรระยะสั้น'!AB96/30,1))&lt;0.3333,ROUNDDOWN('10หลักสูตรระยะสั้น'!AB96/30,0),ROUNDUP('10หลักสูตรระยะสั้น'!AB96/30,0))))</f>
        <v>0</v>
      </c>
      <c r="AC96" s="60">
        <f>IF('10หลักสูตรระยะสั้น'!AC96&lt;15,0,IF('10หลักสูตรระยะสั้น'!AC96&lt;30,1,IF((MOD('10หลักสูตรระยะสั้น'!AC96/30,1))&lt;0.3333,ROUNDDOWN('10หลักสูตรระยะสั้น'!AC96/30,0),ROUNDUP('10หลักสูตรระยะสั้น'!AC96/30,0))))</f>
        <v>0</v>
      </c>
      <c r="AD96" s="5">
        <f t="shared" si="2"/>
        <v>0</v>
      </c>
      <c r="AE96" s="5">
        <f t="shared" si="3"/>
        <v>0</v>
      </c>
    </row>
    <row r="97" spans="2:31" x14ac:dyDescent="0.55000000000000004">
      <c r="B97" s="5">
        <v>93</v>
      </c>
      <c r="C97" s="5">
        <f>'10หลักสูตรระยะสั้น'!C97</f>
        <v>0</v>
      </c>
      <c r="D97" s="5">
        <f>'10หลักสูตรระยะสั้น'!D97</f>
        <v>0</v>
      </c>
      <c r="E97" s="60">
        <f>IF('10หลักสูตรระยะสั้น'!E97&lt;15,0,IF('10หลักสูตรระยะสั้น'!E97&lt;30,1,IF((MOD('10หลักสูตรระยะสั้น'!E97/30,1))&lt;0.3333,ROUNDDOWN('10หลักสูตรระยะสั้น'!E97/30,0),ROUNDUP('10หลักสูตรระยะสั้น'!E97/30,0))))</f>
        <v>0</v>
      </c>
      <c r="F97" s="60">
        <f>IF('10หลักสูตรระยะสั้น'!F97&lt;15,0,IF('10หลักสูตรระยะสั้น'!F97&lt;30,1,IF((MOD('10หลักสูตรระยะสั้น'!F97/30,1))&lt;0.3333,ROUNDDOWN('10หลักสูตรระยะสั้น'!F97/30,0),ROUNDUP('10หลักสูตรระยะสั้น'!F97/30,0))))</f>
        <v>0</v>
      </c>
      <c r="G97" s="60">
        <f>IF('10หลักสูตรระยะสั้น'!G97&lt;15,0,IF('10หลักสูตรระยะสั้น'!G97&lt;30,1,IF((MOD('10หลักสูตรระยะสั้น'!G97/30,1))&lt;0.3333,ROUNDDOWN('10หลักสูตรระยะสั้น'!G97/30,0),ROUNDUP('10หลักสูตรระยะสั้น'!G97/30,0))))</f>
        <v>0</v>
      </c>
      <c r="H97" s="60">
        <f>IF('10หลักสูตรระยะสั้น'!H97&lt;15,0,IF('10หลักสูตรระยะสั้น'!H97&lt;30,1,IF((MOD('10หลักสูตรระยะสั้น'!H97/30,1))&lt;0.3333,ROUNDDOWN('10หลักสูตรระยะสั้น'!H97/30,0),ROUNDUP('10หลักสูตรระยะสั้น'!H97/30,0))))</f>
        <v>0</v>
      </c>
      <c r="I97" s="60">
        <f>IF('10หลักสูตรระยะสั้น'!I97&lt;15,0,IF('10หลักสูตรระยะสั้น'!I97&lt;30,1,IF((MOD('10หลักสูตรระยะสั้น'!I97/30,1))&lt;0.3333,ROUNDDOWN('10หลักสูตรระยะสั้น'!I97/30,0),ROUNDUP('10หลักสูตรระยะสั้น'!I97/30,0))))</f>
        <v>0</v>
      </c>
      <c r="J97" s="60">
        <f>IF('10หลักสูตรระยะสั้น'!J97&lt;15,0,IF('10หลักสูตรระยะสั้น'!J97&lt;30,1,IF((MOD('10หลักสูตรระยะสั้น'!J97/30,1))&lt;0.3333,ROUNDDOWN('10หลักสูตรระยะสั้น'!J97/30,0),ROUNDUP('10หลักสูตรระยะสั้น'!J97/30,0))))</f>
        <v>0</v>
      </c>
      <c r="K97" s="60">
        <f>IF('10หลักสูตรระยะสั้น'!K97&lt;15,0,IF('10หลักสูตรระยะสั้น'!K97&lt;30,1,IF((MOD('10หลักสูตรระยะสั้น'!K97/30,1))&lt;0.3333,ROUNDDOWN('10หลักสูตรระยะสั้น'!K97/30,0),ROUNDUP('10หลักสูตรระยะสั้น'!K97/30,0))))</f>
        <v>0</v>
      </c>
      <c r="L97" s="60">
        <f>IF('10หลักสูตรระยะสั้น'!L97&lt;15,0,IF('10หลักสูตรระยะสั้น'!L97&lt;30,1,IF((MOD('10หลักสูตรระยะสั้น'!L97/30,1))&lt;0.3333,ROUNDDOWN('10หลักสูตรระยะสั้น'!L97/30,0),ROUNDUP('10หลักสูตรระยะสั้น'!L97/30,0))))</f>
        <v>0</v>
      </c>
      <c r="M97" s="60">
        <f>IF('10หลักสูตรระยะสั้น'!M97&lt;15,0,IF('10หลักสูตรระยะสั้น'!M97&lt;30,1,IF((MOD('10หลักสูตรระยะสั้น'!M97/30,1))&lt;0.3333,ROUNDDOWN('10หลักสูตรระยะสั้น'!M97/30,0),ROUNDUP('10หลักสูตรระยะสั้น'!M97/30,0))))</f>
        <v>0</v>
      </c>
      <c r="N97" s="60">
        <f>IF('10หลักสูตรระยะสั้น'!N97&lt;15,0,IF('10หลักสูตรระยะสั้น'!N97&lt;30,1,IF((MOD('10หลักสูตรระยะสั้น'!N97/30,1))&lt;0.3333,ROUNDDOWN('10หลักสูตรระยะสั้น'!N97/30,0),ROUNDUP('10หลักสูตรระยะสั้น'!N97/30,0))))</f>
        <v>0</v>
      </c>
      <c r="O97" s="60">
        <f>IF('10หลักสูตรระยะสั้น'!O97&lt;15,0,IF('10หลักสูตรระยะสั้น'!O97&lt;30,1,IF((MOD('10หลักสูตรระยะสั้น'!O97/30,1))&lt;0.3333,ROUNDDOWN('10หลักสูตรระยะสั้น'!O97/30,0),ROUNDUP('10หลักสูตรระยะสั้น'!O97/30,0))))</f>
        <v>0</v>
      </c>
      <c r="P97" s="60">
        <f>IF('10หลักสูตรระยะสั้น'!P97&lt;15,0,IF('10หลักสูตรระยะสั้น'!P97&lt;30,1,IF((MOD('10หลักสูตรระยะสั้น'!P97/30,1))&lt;0.3333,ROUNDDOWN('10หลักสูตรระยะสั้น'!P97/30,0),ROUNDUP('10หลักสูตรระยะสั้น'!P97/30,0))))</f>
        <v>0</v>
      </c>
      <c r="Q97" s="60">
        <f>IF('10หลักสูตรระยะสั้น'!Q97&lt;15,0,IF('10หลักสูตรระยะสั้น'!Q97&lt;30,1,IF((MOD('10หลักสูตรระยะสั้น'!Q97/30,1))&lt;0.3333,ROUNDDOWN('10หลักสูตรระยะสั้น'!Q97/30,0),ROUNDUP('10หลักสูตรระยะสั้น'!Q97/30,0))))</f>
        <v>0</v>
      </c>
      <c r="R97" s="60">
        <f>IF('10หลักสูตรระยะสั้น'!R97&lt;15,0,IF('10หลักสูตรระยะสั้น'!R97&lt;30,1,IF((MOD('10หลักสูตรระยะสั้น'!R97/30,1))&lt;0.3333,ROUNDDOWN('10หลักสูตรระยะสั้น'!R97/30,0),ROUNDUP('10หลักสูตรระยะสั้น'!R97/30,0))))</f>
        <v>0</v>
      </c>
      <c r="S97" s="60">
        <f>IF('10หลักสูตรระยะสั้น'!S97&lt;15,0,IF('10หลักสูตรระยะสั้น'!S97&lt;30,1,IF((MOD('10หลักสูตรระยะสั้น'!S97/30,1))&lt;0.3333,ROUNDDOWN('10หลักสูตรระยะสั้น'!S97/30,0),ROUNDUP('10หลักสูตรระยะสั้น'!S97/30,0))))</f>
        <v>0</v>
      </c>
      <c r="T97" s="60">
        <f>IF('10หลักสูตรระยะสั้น'!T97&lt;15,0,IF('10หลักสูตรระยะสั้น'!T97&lt;30,1,IF((MOD('10หลักสูตรระยะสั้น'!T97/30,1))&lt;0.3333,ROUNDDOWN('10หลักสูตรระยะสั้น'!T97/30,0),ROUNDUP('10หลักสูตรระยะสั้น'!T97/30,0))))</f>
        <v>0</v>
      </c>
      <c r="U97" s="60">
        <f>IF('10หลักสูตรระยะสั้น'!U97&lt;15,0,IF('10หลักสูตรระยะสั้น'!U97&lt;30,1,IF((MOD('10หลักสูตรระยะสั้น'!U97/30,1))&lt;0.3333,ROUNDDOWN('10หลักสูตรระยะสั้น'!U97/30,0),ROUNDUP('10หลักสูตรระยะสั้น'!U97/30,0))))</f>
        <v>0</v>
      </c>
      <c r="V97" s="60">
        <f>IF('10หลักสูตรระยะสั้น'!V97&lt;15,0,IF('10หลักสูตรระยะสั้น'!V97&lt;30,1,IF((MOD('10หลักสูตรระยะสั้น'!V97/30,1))&lt;0.3333,ROUNDDOWN('10หลักสูตรระยะสั้น'!V97/30,0),ROUNDUP('10หลักสูตรระยะสั้น'!V97/30,0))))</f>
        <v>0</v>
      </c>
      <c r="W97" s="60">
        <f>IF('10หลักสูตรระยะสั้น'!W97&lt;15,0,IF('10หลักสูตรระยะสั้น'!W97&lt;30,1,IF((MOD('10หลักสูตรระยะสั้น'!W97/30,1))&lt;0.3333,ROUNDDOWN('10หลักสูตรระยะสั้น'!W97/30,0),ROUNDUP('10หลักสูตรระยะสั้น'!W97/30,0))))</f>
        <v>0</v>
      </c>
      <c r="X97" s="60">
        <f>IF('10หลักสูตรระยะสั้น'!X97&lt;15,0,IF('10หลักสูตรระยะสั้น'!X97&lt;30,1,IF((MOD('10หลักสูตรระยะสั้น'!X97/30,1))&lt;0.3333,ROUNDDOWN('10หลักสูตรระยะสั้น'!X97/30,0),ROUNDUP('10หลักสูตรระยะสั้น'!X97/30,0))))</f>
        <v>0</v>
      </c>
      <c r="Y97" s="60">
        <f>IF('10หลักสูตรระยะสั้น'!Y97&lt;15,0,IF('10หลักสูตรระยะสั้น'!Y97&lt;30,1,IF((MOD('10หลักสูตรระยะสั้น'!Y97/30,1))&lt;0.3333,ROUNDDOWN('10หลักสูตรระยะสั้น'!Y97/30,0),ROUNDUP('10หลักสูตรระยะสั้น'!Y97/30,0))))</f>
        <v>0</v>
      </c>
      <c r="Z97" s="60">
        <f>IF('10หลักสูตรระยะสั้น'!Z97&lt;15,0,IF('10หลักสูตรระยะสั้น'!Z97&lt;30,1,IF((MOD('10หลักสูตรระยะสั้น'!Z97/30,1))&lt;0.3333,ROUNDDOWN('10หลักสูตรระยะสั้น'!Z97/30,0),ROUNDUP('10หลักสูตรระยะสั้น'!Z97/30,0))))</f>
        <v>0</v>
      </c>
      <c r="AA97" s="60">
        <f>IF('10หลักสูตรระยะสั้น'!AA97&lt;15,0,IF('10หลักสูตรระยะสั้น'!AA97&lt;30,1,IF((MOD('10หลักสูตรระยะสั้น'!AA97/30,1))&lt;0.3333,ROUNDDOWN('10หลักสูตรระยะสั้น'!AA97/30,0),ROUNDUP('10หลักสูตรระยะสั้น'!AA97/30,0))))</f>
        <v>0</v>
      </c>
      <c r="AB97" s="60">
        <f>IF('10หลักสูตรระยะสั้น'!AB97&lt;15,0,IF('10หลักสูตรระยะสั้น'!AB97&lt;30,1,IF((MOD('10หลักสูตรระยะสั้น'!AB97/30,1))&lt;0.3333,ROUNDDOWN('10หลักสูตรระยะสั้น'!AB97/30,0),ROUNDUP('10หลักสูตรระยะสั้น'!AB97/30,0))))</f>
        <v>0</v>
      </c>
      <c r="AC97" s="60">
        <f>IF('10หลักสูตรระยะสั้น'!AC97&lt;15,0,IF('10หลักสูตรระยะสั้น'!AC97&lt;30,1,IF((MOD('10หลักสูตรระยะสั้น'!AC97/30,1))&lt;0.3333,ROUNDDOWN('10หลักสูตรระยะสั้น'!AC97/30,0),ROUNDUP('10หลักสูตรระยะสั้น'!AC97/30,0))))</f>
        <v>0</v>
      </c>
      <c r="AD97" s="5">
        <f t="shared" si="2"/>
        <v>0</v>
      </c>
      <c r="AE97" s="5">
        <f t="shared" si="3"/>
        <v>0</v>
      </c>
    </row>
    <row r="98" spans="2:31" x14ac:dyDescent="0.55000000000000004">
      <c r="B98" s="5">
        <v>94</v>
      </c>
      <c r="C98" s="5">
        <f>'10หลักสูตรระยะสั้น'!C98</f>
        <v>0</v>
      </c>
      <c r="D98" s="5">
        <f>'10หลักสูตรระยะสั้น'!D98</f>
        <v>0</v>
      </c>
      <c r="E98" s="60">
        <f>IF('10หลักสูตรระยะสั้น'!E98&lt;15,0,IF('10หลักสูตรระยะสั้น'!E98&lt;30,1,IF((MOD('10หลักสูตรระยะสั้น'!E98/30,1))&lt;0.3333,ROUNDDOWN('10หลักสูตรระยะสั้น'!E98/30,0),ROUNDUP('10หลักสูตรระยะสั้น'!E98/30,0))))</f>
        <v>0</v>
      </c>
      <c r="F98" s="60">
        <f>IF('10หลักสูตรระยะสั้น'!F98&lt;15,0,IF('10หลักสูตรระยะสั้น'!F98&lt;30,1,IF((MOD('10หลักสูตรระยะสั้น'!F98/30,1))&lt;0.3333,ROUNDDOWN('10หลักสูตรระยะสั้น'!F98/30,0),ROUNDUP('10หลักสูตรระยะสั้น'!F98/30,0))))</f>
        <v>0</v>
      </c>
      <c r="G98" s="60">
        <f>IF('10หลักสูตรระยะสั้น'!G98&lt;15,0,IF('10หลักสูตรระยะสั้น'!G98&lt;30,1,IF((MOD('10หลักสูตรระยะสั้น'!G98/30,1))&lt;0.3333,ROUNDDOWN('10หลักสูตรระยะสั้น'!G98/30,0),ROUNDUP('10หลักสูตรระยะสั้น'!G98/30,0))))</f>
        <v>0</v>
      </c>
      <c r="H98" s="60">
        <f>IF('10หลักสูตรระยะสั้น'!H98&lt;15,0,IF('10หลักสูตรระยะสั้น'!H98&lt;30,1,IF((MOD('10หลักสูตรระยะสั้น'!H98/30,1))&lt;0.3333,ROUNDDOWN('10หลักสูตรระยะสั้น'!H98/30,0),ROUNDUP('10หลักสูตรระยะสั้น'!H98/30,0))))</f>
        <v>0</v>
      </c>
      <c r="I98" s="60">
        <f>IF('10หลักสูตรระยะสั้น'!I98&lt;15,0,IF('10หลักสูตรระยะสั้น'!I98&lt;30,1,IF((MOD('10หลักสูตรระยะสั้น'!I98/30,1))&lt;0.3333,ROUNDDOWN('10หลักสูตรระยะสั้น'!I98/30,0),ROUNDUP('10หลักสูตรระยะสั้น'!I98/30,0))))</f>
        <v>0</v>
      </c>
      <c r="J98" s="60">
        <f>IF('10หลักสูตรระยะสั้น'!J98&lt;15,0,IF('10หลักสูตรระยะสั้น'!J98&lt;30,1,IF((MOD('10หลักสูตรระยะสั้น'!J98/30,1))&lt;0.3333,ROUNDDOWN('10หลักสูตรระยะสั้น'!J98/30,0),ROUNDUP('10หลักสูตรระยะสั้น'!J98/30,0))))</f>
        <v>0</v>
      </c>
      <c r="K98" s="60">
        <f>IF('10หลักสูตรระยะสั้น'!K98&lt;15,0,IF('10หลักสูตรระยะสั้น'!K98&lt;30,1,IF((MOD('10หลักสูตรระยะสั้น'!K98/30,1))&lt;0.3333,ROUNDDOWN('10หลักสูตรระยะสั้น'!K98/30,0),ROUNDUP('10หลักสูตรระยะสั้น'!K98/30,0))))</f>
        <v>0</v>
      </c>
      <c r="L98" s="60">
        <f>IF('10หลักสูตรระยะสั้น'!L98&lt;15,0,IF('10หลักสูตรระยะสั้น'!L98&lt;30,1,IF((MOD('10หลักสูตรระยะสั้น'!L98/30,1))&lt;0.3333,ROUNDDOWN('10หลักสูตรระยะสั้น'!L98/30,0),ROUNDUP('10หลักสูตรระยะสั้น'!L98/30,0))))</f>
        <v>0</v>
      </c>
      <c r="M98" s="60">
        <f>IF('10หลักสูตรระยะสั้น'!M98&lt;15,0,IF('10หลักสูตรระยะสั้น'!M98&lt;30,1,IF((MOD('10หลักสูตรระยะสั้น'!M98/30,1))&lt;0.3333,ROUNDDOWN('10หลักสูตรระยะสั้น'!M98/30,0),ROUNDUP('10หลักสูตรระยะสั้น'!M98/30,0))))</f>
        <v>0</v>
      </c>
      <c r="N98" s="60">
        <f>IF('10หลักสูตรระยะสั้น'!N98&lt;15,0,IF('10หลักสูตรระยะสั้น'!N98&lt;30,1,IF((MOD('10หลักสูตรระยะสั้น'!N98/30,1))&lt;0.3333,ROUNDDOWN('10หลักสูตรระยะสั้น'!N98/30,0),ROUNDUP('10หลักสูตรระยะสั้น'!N98/30,0))))</f>
        <v>0</v>
      </c>
      <c r="O98" s="60">
        <f>IF('10หลักสูตรระยะสั้น'!O98&lt;15,0,IF('10หลักสูตรระยะสั้น'!O98&lt;30,1,IF((MOD('10หลักสูตรระยะสั้น'!O98/30,1))&lt;0.3333,ROUNDDOWN('10หลักสูตรระยะสั้น'!O98/30,0),ROUNDUP('10หลักสูตรระยะสั้น'!O98/30,0))))</f>
        <v>0</v>
      </c>
      <c r="P98" s="60">
        <f>IF('10หลักสูตรระยะสั้น'!P98&lt;15,0,IF('10หลักสูตรระยะสั้น'!P98&lt;30,1,IF((MOD('10หลักสูตรระยะสั้น'!P98/30,1))&lt;0.3333,ROUNDDOWN('10หลักสูตรระยะสั้น'!P98/30,0),ROUNDUP('10หลักสูตรระยะสั้น'!P98/30,0))))</f>
        <v>0</v>
      </c>
      <c r="Q98" s="60">
        <f>IF('10หลักสูตรระยะสั้น'!Q98&lt;15,0,IF('10หลักสูตรระยะสั้น'!Q98&lt;30,1,IF((MOD('10หลักสูตรระยะสั้น'!Q98/30,1))&lt;0.3333,ROUNDDOWN('10หลักสูตรระยะสั้น'!Q98/30,0),ROUNDUP('10หลักสูตรระยะสั้น'!Q98/30,0))))</f>
        <v>0</v>
      </c>
      <c r="R98" s="60">
        <f>IF('10หลักสูตรระยะสั้น'!R98&lt;15,0,IF('10หลักสูตรระยะสั้น'!R98&lt;30,1,IF((MOD('10หลักสูตรระยะสั้น'!R98/30,1))&lt;0.3333,ROUNDDOWN('10หลักสูตรระยะสั้น'!R98/30,0),ROUNDUP('10หลักสูตรระยะสั้น'!R98/30,0))))</f>
        <v>0</v>
      </c>
      <c r="S98" s="60">
        <f>IF('10หลักสูตรระยะสั้น'!S98&lt;15,0,IF('10หลักสูตรระยะสั้น'!S98&lt;30,1,IF((MOD('10หลักสูตรระยะสั้น'!S98/30,1))&lt;0.3333,ROUNDDOWN('10หลักสูตรระยะสั้น'!S98/30,0),ROUNDUP('10หลักสูตรระยะสั้น'!S98/30,0))))</f>
        <v>0</v>
      </c>
      <c r="T98" s="60">
        <f>IF('10หลักสูตรระยะสั้น'!T98&lt;15,0,IF('10หลักสูตรระยะสั้น'!T98&lt;30,1,IF((MOD('10หลักสูตรระยะสั้น'!T98/30,1))&lt;0.3333,ROUNDDOWN('10หลักสูตรระยะสั้น'!T98/30,0),ROUNDUP('10หลักสูตรระยะสั้น'!T98/30,0))))</f>
        <v>0</v>
      </c>
      <c r="U98" s="60">
        <f>IF('10หลักสูตรระยะสั้น'!U98&lt;15,0,IF('10หลักสูตรระยะสั้น'!U98&lt;30,1,IF((MOD('10หลักสูตรระยะสั้น'!U98/30,1))&lt;0.3333,ROUNDDOWN('10หลักสูตรระยะสั้น'!U98/30,0),ROUNDUP('10หลักสูตรระยะสั้น'!U98/30,0))))</f>
        <v>0</v>
      </c>
      <c r="V98" s="60">
        <f>IF('10หลักสูตรระยะสั้น'!V98&lt;15,0,IF('10หลักสูตรระยะสั้น'!V98&lt;30,1,IF((MOD('10หลักสูตรระยะสั้น'!V98/30,1))&lt;0.3333,ROUNDDOWN('10หลักสูตรระยะสั้น'!V98/30,0),ROUNDUP('10หลักสูตรระยะสั้น'!V98/30,0))))</f>
        <v>0</v>
      </c>
      <c r="W98" s="60">
        <f>IF('10หลักสูตรระยะสั้น'!W98&lt;15,0,IF('10หลักสูตรระยะสั้น'!W98&lt;30,1,IF((MOD('10หลักสูตรระยะสั้น'!W98/30,1))&lt;0.3333,ROUNDDOWN('10หลักสูตรระยะสั้น'!W98/30,0),ROUNDUP('10หลักสูตรระยะสั้น'!W98/30,0))))</f>
        <v>0</v>
      </c>
      <c r="X98" s="60">
        <f>IF('10หลักสูตรระยะสั้น'!X98&lt;15,0,IF('10หลักสูตรระยะสั้น'!X98&lt;30,1,IF((MOD('10หลักสูตรระยะสั้น'!X98/30,1))&lt;0.3333,ROUNDDOWN('10หลักสูตรระยะสั้น'!X98/30,0),ROUNDUP('10หลักสูตรระยะสั้น'!X98/30,0))))</f>
        <v>0</v>
      </c>
      <c r="Y98" s="60">
        <f>IF('10หลักสูตรระยะสั้น'!Y98&lt;15,0,IF('10หลักสูตรระยะสั้น'!Y98&lt;30,1,IF((MOD('10หลักสูตรระยะสั้น'!Y98/30,1))&lt;0.3333,ROUNDDOWN('10หลักสูตรระยะสั้น'!Y98/30,0),ROUNDUP('10หลักสูตรระยะสั้น'!Y98/30,0))))</f>
        <v>0</v>
      </c>
      <c r="Z98" s="60">
        <f>IF('10หลักสูตรระยะสั้น'!Z98&lt;15,0,IF('10หลักสูตรระยะสั้น'!Z98&lt;30,1,IF((MOD('10หลักสูตรระยะสั้น'!Z98/30,1))&lt;0.3333,ROUNDDOWN('10หลักสูตรระยะสั้น'!Z98/30,0),ROUNDUP('10หลักสูตรระยะสั้น'!Z98/30,0))))</f>
        <v>0</v>
      </c>
      <c r="AA98" s="60">
        <f>IF('10หลักสูตรระยะสั้น'!AA98&lt;15,0,IF('10หลักสูตรระยะสั้น'!AA98&lt;30,1,IF((MOD('10หลักสูตรระยะสั้น'!AA98/30,1))&lt;0.3333,ROUNDDOWN('10หลักสูตรระยะสั้น'!AA98/30,0),ROUNDUP('10หลักสูตรระยะสั้น'!AA98/30,0))))</f>
        <v>0</v>
      </c>
      <c r="AB98" s="60">
        <f>IF('10หลักสูตรระยะสั้น'!AB98&lt;15,0,IF('10หลักสูตรระยะสั้น'!AB98&lt;30,1,IF((MOD('10หลักสูตรระยะสั้น'!AB98/30,1))&lt;0.3333,ROUNDDOWN('10หลักสูตรระยะสั้น'!AB98/30,0),ROUNDUP('10หลักสูตรระยะสั้น'!AB98/30,0))))</f>
        <v>0</v>
      </c>
      <c r="AC98" s="60">
        <f>IF('10หลักสูตรระยะสั้น'!AC98&lt;15,0,IF('10หลักสูตรระยะสั้น'!AC98&lt;30,1,IF((MOD('10หลักสูตรระยะสั้น'!AC98/30,1))&lt;0.3333,ROUNDDOWN('10หลักสูตรระยะสั้น'!AC98/30,0),ROUNDUP('10หลักสูตรระยะสั้น'!AC98/30,0))))</f>
        <v>0</v>
      </c>
      <c r="AD98" s="5">
        <f t="shared" si="2"/>
        <v>0</v>
      </c>
      <c r="AE98" s="5">
        <f t="shared" si="3"/>
        <v>0</v>
      </c>
    </row>
    <row r="99" spans="2:31" x14ac:dyDescent="0.55000000000000004">
      <c r="B99" s="5">
        <v>95</v>
      </c>
      <c r="C99" s="5">
        <f>'10หลักสูตรระยะสั้น'!C99</f>
        <v>0</v>
      </c>
      <c r="D99" s="5">
        <f>'10หลักสูตรระยะสั้น'!D99</f>
        <v>0</v>
      </c>
      <c r="E99" s="60">
        <f>IF('10หลักสูตรระยะสั้น'!E99&lt;15,0,IF('10หลักสูตรระยะสั้น'!E99&lt;30,1,IF((MOD('10หลักสูตรระยะสั้น'!E99/30,1))&lt;0.3333,ROUNDDOWN('10หลักสูตรระยะสั้น'!E99/30,0),ROUNDUP('10หลักสูตรระยะสั้น'!E99/30,0))))</f>
        <v>0</v>
      </c>
      <c r="F99" s="60">
        <f>IF('10หลักสูตรระยะสั้น'!F99&lt;15,0,IF('10หลักสูตรระยะสั้น'!F99&lt;30,1,IF((MOD('10หลักสูตรระยะสั้น'!F99/30,1))&lt;0.3333,ROUNDDOWN('10หลักสูตรระยะสั้น'!F99/30,0),ROUNDUP('10หลักสูตรระยะสั้น'!F99/30,0))))</f>
        <v>0</v>
      </c>
      <c r="G99" s="60">
        <f>IF('10หลักสูตรระยะสั้น'!G99&lt;15,0,IF('10หลักสูตรระยะสั้น'!G99&lt;30,1,IF((MOD('10หลักสูตรระยะสั้น'!G99/30,1))&lt;0.3333,ROUNDDOWN('10หลักสูตรระยะสั้น'!G99/30,0),ROUNDUP('10หลักสูตรระยะสั้น'!G99/30,0))))</f>
        <v>0</v>
      </c>
      <c r="H99" s="60">
        <f>IF('10หลักสูตรระยะสั้น'!H99&lt;15,0,IF('10หลักสูตรระยะสั้น'!H99&lt;30,1,IF((MOD('10หลักสูตรระยะสั้น'!H99/30,1))&lt;0.3333,ROUNDDOWN('10หลักสูตรระยะสั้น'!H99/30,0),ROUNDUP('10หลักสูตรระยะสั้น'!H99/30,0))))</f>
        <v>0</v>
      </c>
      <c r="I99" s="60">
        <f>IF('10หลักสูตรระยะสั้น'!I99&lt;15,0,IF('10หลักสูตรระยะสั้น'!I99&lt;30,1,IF((MOD('10หลักสูตรระยะสั้น'!I99/30,1))&lt;0.3333,ROUNDDOWN('10หลักสูตรระยะสั้น'!I99/30,0),ROUNDUP('10หลักสูตรระยะสั้น'!I99/30,0))))</f>
        <v>0</v>
      </c>
      <c r="J99" s="60">
        <f>IF('10หลักสูตรระยะสั้น'!J99&lt;15,0,IF('10หลักสูตรระยะสั้น'!J99&lt;30,1,IF((MOD('10หลักสูตรระยะสั้น'!J99/30,1))&lt;0.3333,ROUNDDOWN('10หลักสูตรระยะสั้น'!J99/30,0),ROUNDUP('10หลักสูตรระยะสั้น'!J99/30,0))))</f>
        <v>0</v>
      </c>
      <c r="K99" s="60">
        <f>IF('10หลักสูตรระยะสั้น'!K99&lt;15,0,IF('10หลักสูตรระยะสั้น'!K99&lt;30,1,IF((MOD('10หลักสูตรระยะสั้น'!K99/30,1))&lt;0.3333,ROUNDDOWN('10หลักสูตรระยะสั้น'!K99/30,0),ROUNDUP('10หลักสูตรระยะสั้น'!K99/30,0))))</f>
        <v>0</v>
      </c>
      <c r="L99" s="60">
        <f>IF('10หลักสูตรระยะสั้น'!L99&lt;15,0,IF('10หลักสูตรระยะสั้น'!L99&lt;30,1,IF((MOD('10หลักสูตรระยะสั้น'!L99/30,1))&lt;0.3333,ROUNDDOWN('10หลักสูตรระยะสั้น'!L99/30,0),ROUNDUP('10หลักสูตรระยะสั้น'!L99/30,0))))</f>
        <v>0</v>
      </c>
      <c r="M99" s="60">
        <f>IF('10หลักสูตรระยะสั้น'!M99&lt;15,0,IF('10หลักสูตรระยะสั้น'!M99&lt;30,1,IF((MOD('10หลักสูตรระยะสั้น'!M99/30,1))&lt;0.3333,ROUNDDOWN('10หลักสูตรระยะสั้น'!M99/30,0),ROUNDUP('10หลักสูตรระยะสั้น'!M99/30,0))))</f>
        <v>0</v>
      </c>
      <c r="N99" s="60">
        <f>IF('10หลักสูตรระยะสั้น'!N99&lt;15,0,IF('10หลักสูตรระยะสั้น'!N99&lt;30,1,IF((MOD('10หลักสูตรระยะสั้น'!N99/30,1))&lt;0.3333,ROUNDDOWN('10หลักสูตรระยะสั้น'!N99/30,0),ROUNDUP('10หลักสูตรระยะสั้น'!N99/30,0))))</f>
        <v>0</v>
      </c>
      <c r="O99" s="60">
        <f>IF('10หลักสูตรระยะสั้น'!O99&lt;15,0,IF('10หลักสูตรระยะสั้น'!O99&lt;30,1,IF((MOD('10หลักสูตรระยะสั้น'!O99/30,1))&lt;0.3333,ROUNDDOWN('10หลักสูตรระยะสั้น'!O99/30,0),ROUNDUP('10หลักสูตรระยะสั้น'!O99/30,0))))</f>
        <v>0</v>
      </c>
      <c r="P99" s="60">
        <f>IF('10หลักสูตรระยะสั้น'!P99&lt;15,0,IF('10หลักสูตรระยะสั้น'!P99&lt;30,1,IF((MOD('10หลักสูตรระยะสั้น'!P99/30,1))&lt;0.3333,ROUNDDOWN('10หลักสูตรระยะสั้น'!P99/30,0),ROUNDUP('10หลักสูตรระยะสั้น'!P99/30,0))))</f>
        <v>0</v>
      </c>
      <c r="Q99" s="60">
        <f>IF('10หลักสูตรระยะสั้น'!Q99&lt;15,0,IF('10หลักสูตรระยะสั้น'!Q99&lt;30,1,IF((MOD('10หลักสูตรระยะสั้น'!Q99/30,1))&lt;0.3333,ROUNDDOWN('10หลักสูตรระยะสั้น'!Q99/30,0),ROUNDUP('10หลักสูตรระยะสั้น'!Q99/30,0))))</f>
        <v>0</v>
      </c>
      <c r="R99" s="60">
        <f>IF('10หลักสูตรระยะสั้น'!R99&lt;15,0,IF('10หลักสูตรระยะสั้น'!R99&lt;30,1,IF((MOD('10หลักสูตรระยะสั้น'!R99/30,1))&lt;0.3333,ROUNDDOWN('10หลักสูตรระยะสั้น'!R99/30,0),ROUNDUP('10หลักสูตรระยะสั้น'!R99/30,0))))</f>
        <v>0</v>
      </c>
      <c r="S99" s="60">
        <f>IF('10หลักสูตรระยะสั้น'!S99&lt;15,0,IF('10หลักสูตรระยะสั้น'!S99&lt;30,1,IF((MOD('10หลักสูตรระยะสั้น'!S99/30,1))&lt;0.3333,ROUNDDOWN('10หลักสูตรระยะสั้น'!S99/30,0),ROUNDUP('10หลักสูตรระยะสั้น'!S99/30,0))))</f>
        <v>0</v>
      </c>
      <c r="T99" s="60">
        <f>IF('10หลักสูตรระยะสั้น'!T99&lt;15,0,IF('10หลักสูตรระยะสั้น'!T99&lt;30,1,IF((MOD('10หลักสูตรระยะสั้น'!T99/30,1))&lt;0.3333,ROUNDDOWN('10หลักสูตรระยะสั้น'!T99/30,0),ROUNDUP('10หลักสูตรระยะสั้น'!T99/30,0))))</f>
        <v>0</v>
      </c>
      <c r="U99" s="60">
        <f>IF('10หลักสูตรระยะสั้น'!U99&lt;15,0,IF('10หลักสูตรระยะสั้น'!U99&lt;30,1,IF((MOD('10หลักสูตรระยะสั้น'!U99/30,1))&lt;0.3333,ROUNDDOWN('10หลักสูตรระยะสั้น'!U99/30,0),ROUNDUP('10หลักสูตรระยะสั้น'!U99/30,0))))</f>
        <v>0</v>
      </c>
      <c r="V99" s="60">
        <f>IF('10หลักสูตรระยะสั้น'!V99&lt;15,0,IF('10หลักสูตรระยะสั้น'!V99&lt;30,1,IF((MOD('10หลักสูตรระยะสั้น'!V99/30,1))&lt;0.3333,ROUNDDOWN('10หลักสูตรระยะสั้น'!V99/30,0),ROUNDUP('10หลักสูตรระยะสั้น'!V99/30,0))))</f>
        <v>0</v>
      </c>
      <c r="W99" s="60">
        <f>IF('10หลักสูตรระยะสั้น'!W99&lt;15,0,IF('10หลักสูตรระยะสั้น'!W99&lt;30,1,IF((MOD('10หลักสูตรระยะสั้น'!W99/30,1))&lt;0.3333,ROUNDDOWN('10หลักสูตรระยะสั้น'!W99/30,0),ROUNDUP('10หลักสูตรระยะสั้น'!W99/30,0))))</f>
        <v>0</v>
      </c>
      <c r="X99" s="60">
        <f>IF('10หลักสูตรระยะสั้น'!X99&lt;15,0,IF('10หลักสูตรระยะสั้น'!X99&lt;30,1,IF((MOD('10หลักสูตรระยะสั้น'!X99/30,1))&lt;0.3333,ROUNDDOWN('10หลักสูตรระยะสั้น'!X99/30,0),ROUNDUP('10หลักสูตรระยะสั้น'!X99/30,0))))</f>
        <v>0</v>
      </c>
      <c r="Y99" s="60">
        <f>IF('10หลักสูตรระยะสั้น'!Y99&lt;15,0,IF('10หลักสูตรระยะสั้น'!Y99&lt;30,1,IF((MOD('10หลักสูตรระยะสั้น'!Y99/30,1))&lt;0.3333,ROUNDDOWN('10หลักสูตรระยะสั้น'!Y99/30,0),ROUNDUP('10หลักสูตรระยะสั้น'!Y99/30,0))))</f>
        <v>0</v>
      </c>
      <c r="Z99" s="60">
        <f>IF('10หลักสูตรระยะสั้น'!Z99&lt;15,0,IF('10หลักสูตรระยะสั้น'!Z99&lt;30,1,IF((MOD('10หลักสูตรระยะสั้น'!Z99/30,1))&lt;0.3333,ROUNDDOWN('10หลักสูตรระยะสั้น'!Z99/30,0),ROUNDUP('10หลักสูตรระยะสั้น'!Z99/30,0))))</f>
        <v>0</v>
      </c>
      <c r="AA99" s="60">
        <f>IF('10หลักสูตรระยะสั้น'!AA99&lt;15,0,IF('10หลักสูตรระยะสั้น'!AA99&lt;30,1,IF((MOD('10หลักสูตรระยะสั้น'!AA99/30,1))&lt;0.3333,ROUNDDOWN('10หลักสูตรระยะสั้น'!AA99/30,0),ROUNDUP('10หลักสูตรระยะสั้น'!AA99/30,0))))</f>
        <v>0</v>
      </c>
      <c r="AB99" s="60">
        <f>IF('10หลักสูตรระยะสั้น'!AB99&lt;15,0,IF('10หลักสูตรระยะสั้น'!AB99&lt;30,1,IF((MOD('10หลักสูตรระยะสั้น'!AB99/30,1))&lt;0.3333,ROUNDDOWN('10หลักสูตรระยะสั้น'!AB99/30,0),ROUNDUP('10หลักสูตรระยะสั้น'!AB99/30,0))))</f>
        <v>0</v>
      </c>
      <c r="AC99" s="60">
        <f>IF('10หลักสูตรระยะสั้น'!AC99&lt;15,0,IF('10หลักสูตรระยะสั้น'!AC99&lt;30,1,IF((MOD('10หลักสูตรระยะสั้น'!AC99/30,1))&lt;0.3333,ROUNDDOWN('10หลักสูตรระยะสั้น'!AC99/30,0),ROUNDUP('10หลักสูตรระยะสั้น'!AC99/30,0))))</f>
        <v>0</v>
      </c>
      <c r="AD99" s="5">
        <f t="shared" si="2"/>
        <v>0</v>
      </c>
      <c r="AE99" s="5">
        <f t="shared" si="3"/>
        <v>0</v>
      </c>
    </row>
    <row r="100" spans="2:31" x14ac:dyDescent="0.55000000000000004">
      <c r="B100" s="5">
        <v>96</v>
      </c>
      <c r="C100" s="5">
        <f>'10หลักสูตรระยะสั้น'!C100</f>
        <v>0</v>
      </c>
      <c r="D100" s="5">
        <f>'10หลักสูตรระยะสั้น'!D100</f>
        <v>0</v>
      </c>
      <c r="E100" s="60">
        <f>IF('10หลักสูตรระยะสั้น'!E100&lt;15,0,IF('10หลักสูตรระยะสั้น'!E100&lt;30,1,IF((MOD('10หลักสูตรระยะสั้น'!E100/30,1))&lt;0.3333,ROUNDDOWN('10หลักสูตรระยะสั้น'!E100/30,0),ROUNDUP('10หลักสูตรระยะสั้น'!E100/30,0))))</f>
        <v>0</v>
      </c>
      <c r="F100" s="60">
        <f>IF('10หลักสูตรระยะสั้น'!F100&lt;15,0,IF('10หลักสูตรระยะสั้น'!F100&lt;30,1,IF((MOD('10หลักสูตรระยะสั้น'!F100/30,1))&lt;0.3333,ROUNDDOWN('10หลักสูตรระยะสั้น'!F100/30,0),ROUNDUP('10หลักสูตรระยะสั้น'!F100/30,0))))</f>
        <v>0</v>
      </c>
      <c r="G100" s="60">
        <f>IF('10หลักสูตรระยะสั้น'!G100&lt;15,0,IF('10หลักสูตรระยะสั้น'!G100&lt;30,1,IF((MOD('10หลักสูตรระยะสั้น'!G100/30,1))&lt;0.3333,ROUNDDOWN('10หลักสูตรระยะสั้น'!G100/30,0),ROUNDUP('10หลักสูตรระยะสั้น'!G100/30,0))))</f>
        <v>0</v>
      </c>
      <c r="H100" s="60">
        <f>IF('10หลักสูตรระยะสั้น'!H100&lt;15,0,IF('10หลักสูตรระยะสั้น'!H100&lt;30,1,IF((MOD('10หลักสูตรระยะสั้น'!H100/30,1))&lt;0.3333,ROUNDDOWN('10หลักสูตรระยะสั้น'!H100/30,0),ROUNDUP('10หลักสูตรระยะสั้น'!H100/30,0))))</f>
        <v>0</v>
      </c>
      <c r="I100" s="60">
        <f>IF('10หลักสูตรระยะสั้น'!I100&lt;15,0,IF('10หลักสูตรระยะสั้น'!I100&lt;30,1,IF((MOD('10หลักสูตรระยะสั้น'!I100/30,1))&lt;0.3333,ROUNDDOWN('10หลักสูตรระยะสั้น'!I100/30,0),ROUNDUP('10หลักสูตรระยะสั้น'!I100/30,0))))</f>
        <v>0</v>
      </c>
      <c r="J100" s="60">
        <f>IF('10หลักสูตรระยะสั้น'!J100&lt;15,0,IF('10หลักสูตรระยะสั้น'!J100&lt;30,1,IF((MOD('10หลักสูตรระยะสั้น'!J100/30,1))&lt;0.3333,ROUNDDOWN('10หลักสูตรระยะสั้น'!J100/30,0),ROUNDUP('10หลักสูตรระยะสั้น'!J100/30,0))))</f>
        <v>0</v>
      </c>
      <c r="K100" s="60">
        <f>IF('10หลักสูตรระยะสั้น'!K100&lt;15,0,IF('10หลักสูตรระยะสั้น'!K100&lt;30,1,IF((MOD('10หลักสูตรระยะสั้น'!K100/30,1))&lt;0.3333,ROUNDDOWN('10หลักสูตรระยะสั้น'!K100/30,0),ROUNDUP('10หลักสูตรระยะสั้น'!K100/30,0))))</f>
        <v>0</v>
      </c>
      <c r="L100" s="60">
        <f>IF('10หลักสูตรระยะสั้น'!L100&lt;15,0,IF('10หลักสูตรระยะสั้น'!L100&lt;30,1,IF((MOD('10หลักสูตรระยะสั้น'!L100/30,1))&lt;0.3333,ROUNDDOWN('10หลักสูตรระยะสั้น'!L100/30,0),ROUNDUP('10หลักสูตรระยะสั้น'!L100/30,0))))</f>
        <v>0</v>
      </c>
      <c r="M100" s="60">
        <f>IF('10หลักสูตรระยะสั้น'!M100&lt;15,0,IF('10หลักสูตรระยะสั้น'!M100&lt;30,1,IF((MOD('10หลักสูตรระยะสั้น'!M100/30,1))&lt;0.3333,ROUNDDOWN('10หลักสูตรระยะสั้น'!M100/30,0),ROUNDUP('10หลักสูตรระยะสั้น'!M100/30,0))))</f>
        <v>0</v>
      </c>
      <c r="N100" s="60">
        <f>IF('10หลักสูตรระยะสั้น'!N100&lt;15,0,IF('10หลักสูตรระยะสั้น'!N100&lt;30,1,IF((MOD('10หลักสูตรระยะสั้น'!N100/30,1))&lt;0.3333,ROUNDDOWN('10หลักสูตรระยะสั้น'!N100/30,0),ROUNDUP('10หลักสูตรระยะสั้น'!N100/30,0))))</f>
        <v>0</v>
      </c>
      <c r="O100" s="60">
        <f>IF('10หลักสูตรระยะสั้น'!O100&lt;15,0,IF('10หลักสูตรระยะสั้น'!O100&lt;30,1,IF((MOD('10หลักสูตรระยะสั้น'!O100/30,1))&lt;0.3333,ROUNDDOWN('10หลักสูตรระยะสั้น'!O100/30,0),ROUNDUP('10หลักสูตรระยะสั้น'!O100/30,0))))</f>
        <v>0</v>
      </c>
      <c r="P100" s="60">
        <f>IF('10หลักสูตรระยะสั้น'!P100&lt;15,0,IF('10หลักสูตรระยะสั้น'!P100&lt;30,1,IF((MOD('10หลักสูตรระยะสั้น'!P100/30,1))&lt;0.3333,ROUNDDOWN('10หลักสูตรระยะสั้น'!P100/30,0),ROUNDUP('10หลักสูตรระยะสั้น'!P100/30,0))))</f>
        <v>0</v>
      </c>
      <c r="Q100" s="60">
        <f>IF('10หลักสูตรระยะสั้น'!Q100&lt;15,0,IF('10หลักสูตรระยะสั้น'!Q100&lt;30,1,IF((MOD('10หลักสูตรระยะสั้น'!Q100/30,1))&lt;0.3333,ROUNDDOWN('10หลักสูตรระยะสั้น'!Q100/30,0),ROUNDUP('10หลักสูตรระยะสั้น'!Q100/30,0))))</f>
        <v>0</v>
      </c>
      <c r="R100" s="60">
        <f>IF('10หลักสูตรระยะสั้น'!R100&lt;15,0,IF('10หลักสูตรระยะสั้น'!R100&lt;30,1,IF((MOD('10หลักสูตรระยะสั้น'!R100/30,1))&lt;0.3333,ROUNDDOWN('10หลักสูตรระยะสั้น'!R100/30,0),ROUNDUP('10หลักสูตรระยะสั้น'!R100/30,0))))</f>
        <v>0</v>
      </c>
      <c r="S100" s="60">
        <f>IF('10หลักสูตรระยะสั้น'!S100&lt;15,0,IF('10หลักสูตรระยะสั้น'!S100&lt;30,1,IF((MOD('10หลักสูตรระยะสั้น'!S100/30,1))&lt;0.3333,ROUNDDOWN('10หลักสูตรระยะสั้น'!S100/30,0),ROUNDUP('10หลักสูตรระยะสั้น'!S100/30,0))))</f>
        <v>0</v>
      </c>
      <c r="T100" s="60">
        <f>IF('10หลักสูตรระยะสั้น'!T100&lt;15,0,IF('10หลักสูตรระยะสั้น'!T100&lt;30,1,IF((MOD('10หลักสูตรระยะสั้น'!T100/30,1))&lt;0.3333,ROUNDDOWN('10หลักสูตรระยะสั้น'!T100/30,0),ROUNDUP('10หลักสูตรระยะสั้น'!T100/30,0))))</f>
        <v>0</v>
      </c>
      <c r="U100" s="60">
        <f>IF('10หลักสูตรระยะสั้น'!U100&lt;15,0,IF('10หลักสูตรระยะสั้น'!U100&lt;30,1,IF((MOD('10หลักสูตรระยะสั้น'!U100/30,1))&lt;0.3333,ROUNDDOWN('10หลักสูตรระยะสั้น'!U100/30,0),ROUNDUP('10หลักสูตรระยะสั้น'!U100/30,0))))</f>
        <v>0</v>
      </c>
      <c r="V100" s="60">
        <f>IF('10หลักสูตรระยะสั้น'!V100&lt;15,0,IF('10หลักสูตรระยะสั้น'!V100&lt;30,1,IF((MOD('10หลักสูตรระยะสั้น'!V100/30,1))&lt;0.3333,ROUNDDOWN('10หลักสูตรระยะสั้น'!V100/30,0),ROUNDUP('10หลักสูตรระยะสั้น'!V100/30,0))))</f>
        <v>0</v>
      </c>
      <c r="W100" s="60">
        <f>IF('10หลักสูตรระยะสั้น'!W100&lt;15,0,IF('10หลักสูตรระยะสั้น'!W100&lt;30,1,IF((MOD('10หลักสูตรระยะสั้น'!W100/30,1))&lt;0.3333,ROUNDDOWN('10หลักสูตรระยะสั้น'!W100/30,0),ROUNDUP('10หลักสูตรระยะสั้น'!W100/30,0))))</f>
        <v>0</v>
      </c>
      <c r="X100" s="60">
        <f>IF('10หลักสูตรระยะสั้น'!X100&lt;15,0,IF('10หลักสูตรระยะสั้น'!X100&lt;30,1,IF((MOD('10หลักสูตรระยะสั้น'!X100/30,1))&lt;0.3333,ROUNDDOWN('10หลักสูตรระยะสั้น'!X100/30,0),ROUNDUP('10หลักสูตรระยะสั้น'!X100/30,0))))</f>
        <v>0</v>
      </c>
      <c r="Y100" s="60">
        <f>IF('10หลักสูตรระยะสั้น'!Y100&lt;15,0,IF('10หลักสูตรระยะสั้น'!Y100&lt;30,1,IF((MOD('10หลักสูตรระยะสั้น'!Y100/30,1))&lt;0.3333,ROUNDDOWN('10หลักสูตรระยะสั้น'!Y100/30,0),ROUNDUP('10หลักสูตรระยะสั้น'!Y100/30,0))))</f>
        <v>0</v>
      </c>
      <c r="Z100" s="60">
        <f>IF('10หลักสูตรระยะสั้น'!Z100&lt;15,0,IF('10หลักสูตรระยะสั้น'!Z100&lt;30,1,IF((MOD('10หลักสูตรระยะสั้น'!Z100/30,1))&lt;0.3333,ROUNDDOWN('10หลักสูตรระยะสั้น'!Z100/30,0),ROUNDUP('10หลักสูตรระยะสั้น'!Z100/30,0))))</f>
        <v>0</v>
      </c>
      <c r="AA100" s="60">
        <f>IF('10หลักสูตรระยะสั้น'!AA100&lt;15,0,IF('10หลักสูตรระยะสั้น'!AA100&lt;30,1,IF((MOD('10หลักสูตรระยะสั้น'!AA100/30,1))&lt;0.3333,ROUNDDOWN('10หลักสูตรระยะสั้น'!AA100/30,0),ROUNDUP('10หลักสูตรระยะสั้น'!AA100/30,0))))</f>
        <v>0</v>
      </c>
      <c r="AB100" s="60">
        <f>IF('10หลักสูตรระยะสั้น'!AB100&lt;15,0,IF('10หลักสูตรระยะสั้น'!AB100&lt;30,1,IF((MOD('10หลักสูตรระยะสั้น'!AB100/30,1))&lt;0.3333,ROUNDDOWN('10หลักสูตรระยะสั้น'!AB100/30,0),ROUNDUP('10หลักสูตรระยะสั้น'!AB100/30,0))))</f>
        <v>0</v>
      </c>
      <c r="AC100" s="60">
        <f>IF('10หลักสูตรระยะสั้น'!AC100&lt;15,0,IF('10หลักสูตรระยะสั้น'!AC100&lt;30,1,IF((MOD('10หลักสูตรระยะสั้น'!AC100/30,1))&lt;0.3333,ROUNDDOWN('10หลักสูตรระยะสั้น'!AC100/30,0),ROUNDUP('10หลักสูตรระยะสั้น'!AC100/30,0))))</f>
        <v>0</v>
      </c>
      <c r="AD100" s="5">
        <f t="shared" si="2"/>
        <v>0</v>
      </c>
      <c r="AE100" s="5">
        <f t="shared" si="3"/>
        <v>0</v>
      </c>
    </row>
    <row r="101" spans="2:31" x14ac:dyDescent="0.55000000000000004">
      <c r="B101" s="5">
        <v>97</v>
      </c>
      <c r="C101" s="5">
        <f>'10หลักสูตรระยะสั้น'!C101</f>
        <v>0</v>
      </c>
      <c r="D101" s="5">
        <f>'10หลักสูตรระยะสั้น'!D101</f>
        <v>0</v>
      </c>
      <c r="E101" s="60">
        <f>IF('10หลักสูตรระยะสั้น'!E101&lt;15,0,IF('10หลักสูตรระยะสั้น'!E101&lt;30,1,IF((MOD('10หลักสูตรระยะสั้น'!E101/30,1))&lt;0.3333,ROUNDDOWN('10หลักสูตรระยะสั้น'!E101/30,0),ROUNDUP('10หลักสูตรระยะสั้น'!E101/30,0))))</f>
        <v>0</v>
      </c>
      <c r="F101" s="60">
        <f>IF('10หลักสูตรระยะสั้น'!F101&lt;15,0,IF('10หลักสูตรระยะสั้น'!F101&lt;30,1,IF((MOD('10หลักสูตรระยะสั้น'!F101/30,1))&lt;0.3333,ROUNDDOWN('10หลักสูตรระยะสั้น'!F101/30,0),ROUNDUP('10หลักสูตรระยะสั้น'!F101/30,0))))</f>
        <v>0</v>
      </c>
      <c r="G101" s="60">
        <f>IF('10หลักสูตรระยะสั้น'!G101&lt;15,0,IF('10หลักสูตรระยะสั้น'!G101&lt;30,1,IF((MOD('10หลักสูตรระยะสั้น'!G101/30,1))&lt;0.3333,ROUNDDOWN('10หลักสูตรระยะสั้น'!G101/30,0),ROUNDUP('10หลักสูตรระยะสั้น'!G101/30,0))))</f>
        <v>0</v>
      </c>
      <c r="H101" s="60">
        <f>IF('10หลักสูตรระยะสั้น'!H101&lt;15,0,IF('10หลักสูตรระยะสั้น'!H101&lt;30,1,IF((MOD('10หลักสูตรระยะสั้น'!H101/30,1))&lt;0.3333,ROUNDDOWN('10หลักสูตรระยะสั้น'!H101/30,0),ROUNDUP('10หลักสูตรระยะสั้น'!H101/30,0))))</f>
        <v>0</v>
      </c>
      <c r="I101" s="60">
        <f>IF('10หลักสูตรระยะสั้น'!I101&lt;15,0,IF('10หลักสูตรระยะสั้น'!I101&lt;30,1,IF((MOD('10หลักสูตรระยะสั้น'!I101/30,1))&lt;0.3333,ROUNDDOWN('10หลักสูตรระยะสั้น'!I101/30,0),ROUNDUP('10หลักสูตรระยะสั้น'!I101/30,0))))</f>
        <v>0</v>
      </c>
      <c r="J101" s="60">
        <f>IF('10หลักสูตรระยะสั้น'!J101&lt;15,0,IF('10หลักสูตรระยะสั้น'!J101&lt;30,1,IF((MOD('10หลักสูตรระยะสั้น'!J101/30,1))&lt;0.3333,ROUNDDOWN('10หลักสูตรระยะสั้น'!J101/30,0),ROUNDUP('10หลักสูตรระยะสั้น'!J101/30,0))))</f>
        <v>0</v>
      </c>
      <c r="K101" s="60">
        <f>IF('10หลักสูตรระยะสั้น'!K101&lt;15,0,IF('10หลักสูตรระยะสั้น'!K101&lt;30,1,IF((MOD('10หลักสูตรระยะสั้น'!K101/30,1))&lt;0.3333,ROUNDDOWN('10หลักสูตรระยะสั้น'!K101/30,0),ROUNDUP('10หลักสูตรระยะสั้น'!K101/30,0))))</f>
        <v>0</v>
      </c>
      <c r="L101" s="60">
        <f>IF('10หลักสูตรระยะสั้น'!L101&lt;15,0,IF('10หลักสูตรระยะสั้น'!L101&lt;30,1,IF((MOD('10หลักสูตรระยะสั้น'!L101/30,1))&lt;0.3333,ROUNDDOWN('10หลักสูตรระยะสั้น'!L101/30,0),ROUNDUP('10หลักสูตรระยะสั้น'!L101/30,0))))</f>
        <v>0</v>
      </c>
      <c r="M101" s="60">
        <f>IF('10หลักสูตรระยะสั้น'!M101&lt;15,0,IF('10หลักสูตรระยะสั้น'!M101&lt;30,1,IF((MOD('10หลักสูตรระยะสั้น'!M101/30,1))&lt;0.3333,ROUNDDOWN('10หลักสูตรระยะสั้น'!M101/30,0),ROUNDUP('10หลักสูตรระยะสั้น'!M101/30,0))))</f>
        <v>0</v>
      </c>
      <c r="N101" s="60">
        <f>IF('10หลักสูตรระยะสั้น'!N101&lt;15,0,IF('10หลักสูตรระยะสั้น'!N101&lt;30,1,IF((MOD('10หลักสูตรระยะสั้น'!N101/30,1))&lt;0.3333,ROUNDDOWN('10หลักสูตรระยะสั้น'!N101/30,0),ROUNDUP('10หลักสูตรระยะสั้น'!N101/30,0))))</f>
        <v>0</v>
      </c>
      <c r="O101" s="60">
        <f>IF('10หลักสูตรระยะสั้น'!O101&lt;15,0,IF('10หลักสูตรระยะสั้น'!O101&lt;30,1,IF((MOD('10หลักสูตรระยะสั้น'!O101/30,1))&lt;0.3333,ROUNDDOWN('10หลักสูตรระยะสั้น'!O101/30,0),ROUNDUP('10หลักสูตรระยะสั้น'!O101/30,0))))</f>
        <v>0</v>
      </c>
      <c r="P101" s="60">
        <f>IF('10หลักสูตรระยะสั้น'!P101&lt;15,0,IF('10หลักสูตรระยะสั้น'!P101&lt;30,1,IF((MOD('10หลักสูตรระยะสั้น'!P101/30,1))&lt;0.3333,ROUNDDOWN('10หลักสูตรระยะสั้น'!P101/30,0),ROUNDUP('10หลักสูตรระยะสั้น'!P101/30,0))))</f>
        <v>0</v>
      </c>
      <c r="Q101" s="60">
        <f>IF('10หลักสูตรระยะสั้น'!Q101&lt;15,0,IF('10หลักสูตรระยะสั้น'!Q101&lt;30,1,IF((MOD('10หลักสูตรระยะสั้น'!Q101/30,1))&lt;0.3333,ROUNDDOWN('10หลักสูตรระยะสั้น'!Q101/30,0),ROUNDUP('10หลักสูตรระยะสั้น'!Q101/30,0))))</f>
        <v>0</v>
      </c>
      <c r="R101" s="60">
        <f>IF('10หลักสูตรระยะสั้น'!R101&lt;15,0,IF('10หลักสูตรระยะสั้น'!R101&lt;30,1,IF((MOD('10หลักสูตรระยะสั้น'!R101/30,1))&lt;0.3333,ROUNDDOWN('10หลักสูตรระยะสั้น'!R101/30,0),ROUNDUP('10หลักสูตรระยะสั้น'!R101/30,0))))</f>
        <v>0</v>
      </c>
      <c r="S101" s="60">
        <f>IF('10หลักสูตรระยะสั้น'!S101&lt;15,0,IF('10หลักสูตรระยะสั้น'!S101&lt;30,1,IF((MOD('10หลักสูตรระยะสั้น'!S101/30,1))&lt;0.3333,ROUNDDOWN('10หลักสูตรระยะสั้น'!S101/30,0),ROUNDUP('10หลักสูตรระยะสั้น'!S101/30,0))))</f>
        <v>0</v>
      </c>
      <c r="T101" s="60">
        <f>IF('10หลักสูตรระยะสั้น'!T101&lt;15,0,IF('10หลักสูตรระยะสั้น'!T101&lt;30,1,IF((MOD('10หลักสูตรระยะสั้น'!T101/30,1))&lt;0.3333,ROUNDDOWN('10หลักสูตรระยะสั้น'!T101/30,0),ROUNDUP('10หลักสูตรระยะสั้น'!T101/30,0))))</f>
        <v>0</v>
      </c>
      <c r="U101" s="60">
        <f>IF('10หลักสูตรระยะสั้น'!U101&lt;15,0,IF('10หลักสูตรระยะสั้น'!U101&lt;30,1,IF((MOD('10หลักสูตรระยะสั้น'!U101/30,1))&lt;0.3333,ROUNDDOWN('10หลักสูตรระยะสั้น'!U101/30,0),ROUNDUP('10หลักสูตรระยะสั้น'!U101/30,0))))</f>
        <v>0</v>
      </c>
      <c r="V101" s="60">
        <f>IF('10หลักสูตรระยะสั้น'!V101&lt;15,0,IF('10หลักสูตรระยะสั้น'!V101&lt;30,1,IF((MOD('10หลักสูตรระยะสั้น'!V101/30,1))&lt;0.3333,ROUNDDOWN('10หลักสูตรระยะสั้น'!V101/30,0),ROUNDUP('10หลักสูตรระยะสั้น'!V101/30,0))))</f>
        <v>0</v>
      </c>
      <c r="W101" s="60">
        <f>IF('10หลักสูตรระยะสั้น'!W101&lt;15,0,IF('10หลักสูตรระยะสั้น'!W101&lt;30,1,IF((MOD('10หลักสูตรระยะสั้น'!W101/30,1))&lt;0.3333,ROUNDDOWN('10หลักสูตรระยะสั้น'!W101/30,0),ROUNDUP('10หลักสูตรระยะสั้น'!W101/30,0))))</f>
        <v>0</v>
      </c>
      <c r="X101" s="60">
        <f>IF('10หลักสูตรระยะสั้น'!X101&lt;15,0,IF('10หลักสูตรระยะสั้น'!X101&lt;30,1,IF((MOD('10หลักสูตรระยะสั้น'!X101/30,1))&lt;0.3333,ROUNDDOWN('10หลักสูตรระยะสั้น'!X101/30,0),ROUNDUP('10หลักสูตรระยะสั้น'!X101/30,0))))</f>
        <v>0</v>
      </c>
      <c r="Y101" s="60">
        <f>IF('10หลักสูตรระยะสั้น'!Y101&lt;15,0,IF('10หลักสูตรระยะสั้น'!Y101&lt;30,1,IF((MOD('10หลักสูตรระยะสั้น'!Y101/30,1))&lt;0.3333,ROUNDDOWN('10หลักสูตรระยะสั้น'!Y101/30,0),ROUNDUP('10หลักสูตรระยะสั้น'!Y101/30,0))))</f>
        <v>0</v>
      </c>
      <c r="Z101" s="60">
        <f>IF('10หลักสูตรระยะสั้น'!Z101&lt;15,0,IF('10หลักสูตรระยะสั้น'!Z101&lt;30,1,IF((MOD('10หลักสูตรระยะสั้น'!Z101/30,1))&lt;0.3333,ROUNDDOWN('10หลักสูตรระยะสั้น'!Z101/30,0),ROUNDUP('10หลักสูตรระยะสั้น'!Z101/30,0))))</f>
        <v>0</v>
      </c>
      <c r="AA101" s="60">
        <f>IF('10หลักสูตรระยะสั้น'!AA101&lt;15,0,IF('10หลักสูตรระยะสั้น'!AA101&lt;30,1,IF((MOD('10หลักสูตรระยะสั้น'!AA101/30,1))&lt;0.3333,ROUNDDOWN('10หลักสูตรระยะสั้น'!AA101/30,0),ROUNDUP('10หลักสูตรระยะสั้น'!AA101/30,0))))</f>
        <v>0</v>
      </c>
      <c r="AB101" s="60">
        <f>IF('10หลักสูตรระยะสั้น'!AB101&lt;15,0,IF('10หลักสูตรระยะสั้น'!AB101&lt;30,1,IF((MOD('10หลักสูตรระยะสั้น'!AB101/30,1))&lt;0.3333,ROUNDDOWN('10หลักสูตรระยะสั้น'!AB101/30,0),ROUNDUP('10หลักสูตรระยะสั้น'!AB101/30,0))))</f>
        <v>0</v>
      </c>
      <c r="AC101" s="60">
        <f>IF('10หลักสูตรระยะสั้น'!AC101&lt;15,0,IF('10หลักสูตรระยะสั้น'!AC101&lt;30,1,IF((MOD('10หลักสูตรระยะสั้น'!AC101/30,1))&lt;0.3333,ROUNDDOWN('10หลักสูตรระยะสั้น'!AC101/30,0),ROUNDUP('10หลักสูตรระยะสั้น'!AC101/30,0))))</f>
        <v>0</v>
      </c>
      <c r="AD101" s="5">
        <f t="shared" si="2"/>
        <v>0</v>
      </c>
      <c r="AE101" s="5">
        <f t="shared" si="3"/>
        <v>0</v>
      </c>
    </row>
    <row r="102" spans="2:31" x14ac:dyDescent="0.55000000000000004">
      <c r="B102" s="5">
        <v>98</v>
      </c>
      <c r="C102" s="5">
        <f>'10หลักสูตรระยะสั้น'!C102</f>
        <v>0</v>
      </c>
      <c r="D102" s="5">
        <f>'10หลักสูตรระยะสั้น'!D102</f>
        <v>0</v>
      </c>
      <c r="E102" s="60">
        <f>IF('10หลักสูตรระยะสั้น'!E102&lt;15,0,IF('10หลักสูตรระยะสั้น'!E102&lt;30,1,IF((MOD('10หลักสูตรระยะสั้น'!E102/30,1))&lt;0.3333,ROUNDDOWN('10หลักสูตรระยะสั้น'!E102/30,0),ROUNDUP('10หลักสูตรระยะสั้น'!E102/30,0))))</f>
        <v>0</v>
      </c>
      <c r="F102" s="60">
        <f>IF('10หลักสูตรระยะสั้น'!F102&lt;15,0,IF('10หลักสูตรระยะสั้น'!F102&lt;30,1,IF((MOD('10หลักสูตรระยะสั้น'!F102/30,1))&lt;0.3333,ROUNDDOWN('10หลักสูตรระยะสั้น'!F102/30,0),ROUNDUP('10หลักสูตรระยะสั้น'!F102/30,0))))</f>
        <v>0</v>
      </c>
      <c r="G102" s="60">
        <f>IF('10หลักสูตรระยะสั้น'!G102&lt;15,0,IF('10หลักสูตรระยะสั้น'!G102&lt;30,1,IF((MOD('10หลักสูตรระยะสั้น'!G102/30,1))&lt;0.3333,ROUNDDOWN('10หลักสูตรระยะสั้น'!G102/30,0),ROUNDUP('10หลักสูตรระยะสั้น'!G102/30,0))))</f>
        <v>0</v>
      </c>
      <c r="H102" s="60">
        <f>IF('10หลักสูตรระยะสั้น'!H102&lt;15,0,IF('10หลักสูตรระยะสั้น'!H102&lt;30,1,IF((MOD('10หลักสูตรระยะสั้น'!H102/30,1))&lt;0.3333,ROUNDDOWN('10หลักสูตรระยะสั้น'!H102/30,0),ROUNDUP('10หลักสูตรระยะสั้น'!H102/30,0))))</f>
        <v>0</v>
      </c>
      <c r="I102" s="60">
        <f>IF('10หลักสูตรระยะสั้น'!I102&lt;15,0,IF('10หลักสูตรระยะสั้น'!I102&lt;30,1,IF((MOD('10หลักสูตรระยะสั้น'!I102/30,1))&lt;0.3333,ROUNDDOWN('10หลักสูตรระยะสั้น'!I102/30,0),ROUNDUP('10หลักสูตรระยะสั้น'!I102/30,0))))</f>
        <v>0</v>
      </c>
      <c r="J102" s="60">
        <f>IF('10หลักสูตรระยะสั้น'!J102&lt;15,0,IF('10หลักสูตรระยะสั้น'!J102&lt;30,1,IF((MOD('10หลักสูตรระยะสั้น'!J102/30,1))&lt;0.3333,ROUNDDOWN('10หลักสูตรระยะสั้น'!J102/30,0),ROUNDUP('10หลักสูตรระยะสั้น'!J102/30,0))))</f>
        <v>0</v>
      </c>
      <c r="K102" s="60">
        <f>IF('10หลักสูตรระยะสั้น'!K102&lt;15,0,IF('10หลักสูตรระยะสั้น'!K102&lt;30,1,IF((MOD('10หลักสูตรระยะสั้น'!K102/30,1))&lt;0.3333,ROUNDDOWN('10หลักสูตรระยะสั้น'!K102/30,0),ROUNDUP('10หลักสูตรระยะสั้น'!K102/30,0))))</f>
        <v>0</v>
      </c>
      <c r="L102" s="60">
        <f>IF('10หลักสูตรระยะสั้น'!L102&lt;15,0,IF('10หลักสูตรระยะสั้น'!L102&lt;30,1,IF((MOD('10หลักสูตรระยะสั้น'!L102/30,1))&lt;0.3333,ROUNDDOWN('10หลักสูตรระยะสั้น'!L102/30,0),ROUNDUP('10หลักสูตรระยะสั้น'!L102/30,0))))</f>
        <v>0</v>
      </c>
      <c r="M102" s="60">
        <f>IF('10หลักสูตรระยะสั้น'!M102&lt;15,0,IF('10หลักสูตรระยะสั้น'!M102&lt;30,1,IF((MOD('10หลักสูตรระยะสั้น'!M102/30,1))&lt;0.3333,ROUNDDOWN('10หลักสูตรระยะสั้น'!M102/30,0),ROUNDUP('10หลักสูตรระยะสั้น'!M102/30,0))))</f>
        <v>0</v>
      </c>
      <c r="N102" s="60">
        <f>IF('10หลักสูตรระยะสั้น'!N102&lt;15,0,IF('10หลักสูตรระยะสั้น'!N102&lt;30,1,IF((MOD('10หลักสูตรระยะสั้น'!N102/30,1))&lt;0.3333,ROUNDDOWN('10หลักสูตรระยะสั้น'!N102/30,0),ROUNDUP('10หลักสูตรระยะสั้น'!N102/30,0))))</f>
        <v>0</v>
      </c>
      <c r="O102" s="60">
        <f>IF('10หลักสูตรระยะสั้น'!O102&lt;15,0,IF('10หลักสูตรระยะสั้น'!O102&lt;30,1,IF((MOD('10หลักสูตรระยะสั้น'!O102/30,1))&lt;0.3333,ROUNDDOWN('10หลักสูตรระยะสั้น'!O102/30,0),ROUNDUP('10หลักสูตรระยะสั้น'!O102/30,0))))</f>
        <v>0</v>
      </c>
      <c r="P102" s="60">
        <f>IF('10หลักสูตรระยะสั้น'!P102&lt;15,0,IF('10หลักสูตรระยะสั้น'!P102&lt;30,1,IF((MOD('10หลักสูตรระยะสั้น'!P102/30,1))&lt;0.3333,ROUNDDOWN('10หลักสูตรระยะสั้น'!P102/30,0),ROUNDUP('10หลักสูตรระยะสั้น'!P102/30,0))))</f>
        <v>0</v>
      </c>
      <c r="Q102" s="60">
        <f>IF('10หลักสูตรระยะสั้น'!Q102&lt;15,0,IF('10หลักสูตรระยะสั้น'!Q102&lt;30,1,IF((MOD('10หลักสูตรระยะสั้น'!Q102/30,1))&lt;0.3333,ROUNDDOWN('10หลักสูตรระยะสั้น'!Q102/30,0),ROUNDUP('10หลักสูตรระยะสั้น'!Q102/30,0))))</f>
        <v>0</v>
      </c>
      <c r="R102" s="60">
        <f>IF('10หลักสูตรระยะสั้น'!R102&lt;15,0,IF('10หลักสูตรระยะสั้น'!R102&lt;30,1,IF((MOD('10หลักสูตรระยะสั้น'!R102/30,1))&lt;0.3333,ROUNDDOWN('10หลักสูตรระยะสั้น'!R102/30,0),ROUNDUP('10หลักสูตรระยะสั้น'!R102/30,0))))</f>
        <v>0</v>
      </c>
      <c r="S102" s="60">
        <f>IF('10หลักสูตรระยะสั้น'!S102&lt;15,0,IF('10หลักสูตรระยะสั้น'!S102&lt;30,1,IF((MOD('10หลักสูตรระยะสั้น'!S102/30,1))&lt;0.3333,ROUNDDOWN('10หลักสูตรระยะสั้น'!S102/30,0),ROUNDUP('10หลักสูตรระยะสั้น'!S102/30,0))))</f>
        <v>0</v>
      </c>
      <c r="T102" s="60">
        <f>IF('10หลักสูตรระยะสั้น'!T102&lt;15,0,IF('10หลักสูตรระยะสั้น'!T102&lt;30,1,IF((MOD('10หลักสูตรระยะสั้น'!T102/30,1))&lt;0.3333,ROUNDDOWN('10หลักสูตรระยะสั้น'!T102/30,0),ROUNDUP('10หลักสูตรระยะสั้น'!T102/30,0))))</f>
        <v>0</v>
      </c>
      <c r="U102" s="60">
        <f>IF('10หลักสูตรระยะสั้น'!U102&lt;15,0,IF('10หลักสูตรระยะสั้น'!U102&lt;30,1,IF((MOD('10หลักสูตรระยะสั้น'!U102/30,1))&lt;0.3333,ROUNDDOWN('10หลักสูตรระยะสั้น'!U102/30,0),ROUNDUP('10หลักสูตรระยะสั้น'!U102/30,0))))</f>
        <v>0</v>
      </c>
      <c r="V102" s="60">
        <f>IF('10หลักสูตรระยะสั้น'!V102&lt;15,0,IF('10หลักสูตรระยะสั้น'!V102&lt;30,1,IF((MOD('10หลักสูตรระยะสั้น'!V102/30,1))&lt;0.3333,ROUNDDOWN('10หลักสูตรระยะสั้น'!V102/30,0),ROUNDUP('10หลักสูตรระยะสั้น'!V102/30,0))))</f>
        <v>0</v>
      </c>
      <c r="W102" s="60">
        <f>IF('10หลักสูตรระยะสั้น'!W102&lt;15,0,IF('10หลักสูตรระยะสั้น'!W102&lt;30,1,IF((MOD('10หลักสูตรระยะสั้น'!W102/30,1))&lt;0.3333,ROUNDDOWN('10หลักสูตรระยะสั้น'!W102/30,0),ROUNDUP('10หลักสูตรระยะสั้น'!W102/30,0))))</f>
        <v>0</v>
      </c>
      <c r="X102" s="60">
        <f>IF('10หลักสูตรระยะสั้น'!X102&lt;15,0,IF('10หลักสูตรระยะสั้น'!X102&lt;30,1,IF((MOD('10หลักสูตรระยะสั้น'!X102/30,1))&lt;0.3333,ROUNDDOWN('10หลักสูตรระยะสั้น'!X102/30,0),ROUNDUP('10หลักสูตรระยะสั้น'!X102/30,0))))</f>
        <v>0</v>
      </c>
      <c r="Y102" s="60">
        <f>IF('10หลักสูตรระยะสั้น'!Y102&lt;15,0,IF('10หลักสูตรระยะสั้น'!Y102&lt;30,1,IF((MOD('10หลักสูตรระยะสั้น'!Y102/30,1))&lt;0.3333,ROUNDDOWN('10หลักสูตรระยะสั้น'!Y102/30,0),ROUNDUP('10หลักสูตรระยะสั้น'!Y102/30,0))))</f>
        <v>0</v>
      </c>
      <c r="Z102" s="60">
        <f>IF('10หลักสูตรระยะสั้น'!Z102&lt;15,0,IF('10หลักสูตรระยะสั้น'!Z102&lt;30,1,IF((MOD('10หลักสูตรระยะสั้น'!Z102/30,1))&lt;0.3333,ROUNDDOWN('10หลักสูตรระยะสั้น'!Z102/30,0),ROUNDUP('10หลักสูตรระยะสั้น'!Z102/30,0))))</f>
        <v>0</v>
      </c>
      <c r="AA102" s="60">
        <f>IF('10หลักสูตรระยะสั้น'!AA102&lt;15,0,IF('10หลักสูตรระยะสั้น'!AA102&lt;30,1,IF((MOD('10หลักสูตรระยะสั้น'!AA102/30,1))&lt;0.3333,ROUNDDOWN('10หลักสูตรระยะสั้น'!AA102/30,0),ROUNDUP('10หลักสูตรระยะสั้น'!AA102/30,0))))</f>
        <v>0</v>
      </c>
      <c r="AB102" s="60">
        <f>IF('10หลักสูตรระยะสั้น'!AB102&lt;15,0,IF('10หลักสูตรระยะสั้น'!AB102&lt;30,1,IF((MOD('10หลักสูตรระยะสั้น'!AB102/30,1))&lt;0.3333,ROUNDDOWN('10หลักสูตรระยะสั้น'!AB102/30,0),ROUNDUP('10หลักสูตรระยะสั้น'!AB102/30,0))))</f>
        <v>0</v>
      </c>
      <c r="AC102" s="60">
        <f>IF('10หลักสูตรระยะสั้น'!AC102&lt;15,0,IF('10หลักสูตรระยะสั้น'!AC102&lt;30,1,IF((MOD('10หลักสูตรระยะสั้น'!AC102/30,1))&lt;0.3333,ROUNDDOWN('10หลักสูตรระยะสั้น'!AC102/30,0),ROUNDUP('10หลักสูตรระยะสั้น'!AC102/30,0))))</f>
        <v>0</v>
      </c>
      <c r="AD102" s="5">
        <f t="shared" si="2"/>
        <v>0</v>
      </c>
      <c r="AE102" s="5">
        <f t="shared" si="3"/>
        <v>0</v>
      </c>
    </row>
    <row r="103" spans="2:31" x14ac:dyDescent="0.55000000000000004">
      <c r="B103" s="5">
        <v>99</v>
      </c>
      <c r="C103" s="5">
        <f>'10หลักสูตรระยะสั้น'!C103</f>
        <v>0</v>
      </c>
      <c r="D103" s="5">
        <f>'10หลักสูตรระยะสั้น'!D103</f>
        <v>0</v>
      </c>
      <c r="E103" s="60">
        <f>IF('10หลักสูตรระยะสั้น'!E103&lt;15,0,IF('10หลักสูตรระยะสั้น'!E103&lt;30,1,IF((MOD('10หลักสูตรระยะสั้น'!E103/30,1))&lt;0.3333,ROUNDDOWN('10หลักสูตรระยะสั้น'!E103/30,0),ROUNDUP('10หลักสูตรระยะสั้น'!E103/30,0))))</f>
        <v>0</v>
      </c>
      <c r="F103" s="60">
        <f>IF('10หลักสูตรระยะสั้น'!F103&lt;15,0,IF('10หลักสูตรระยะสั้น'!F103&lt;30,1,IF((MOD('10หลักสูตรระยะสั้น'!F103/30,1))&lt;0.3333,ROUNDDOWN('10หลักสูตรระยะสั้น'!F103/30,0),ROUNDUP('10หลักสูตรระยะสั้น'!F103/30,0))))</f>
        <v>0</v>
      </c>
      <c r="G103" s="60">
        <f>IF('10หลักสูตรระยะสั้น'!G103&lt;15,0,IF('10หลักสูตรระยะสั้น'!G103&lt;30,1,IF((MOD('10หลักสูตรระยะสั้น'!G103/30,1))&lt;0.3333,ROUNDDOWN('10หลักสูตรระยะสั้น'!G103/30,0),ROUNDUP('10หลักสูตรระยะสั้น'!G103/30,0))))</f>
        <v>0</v>
      </c>
      <c r="H103" s="60">
        <f>IF('10หลักสูตรระยะสั้น'!H103&lt;15,0,IF('10หลักสูตรระยะสั้น'!H103&lt;30,1,IF((MOD('10หลักสูตรระยะสั้น'!H103/30,1))&lt;0.3333,ROUNDDOWN('10หลักสูตรระยะสั้น'!H103/30,0),ROUNDUP('10หลักสูตรระยะสั้น'!H103/30,0))))</f>
        <v>0</v>
      </c>
      <c r="I103" s="60">
        <f>IF('10หลักสูตรระยะสั้น'!I103&lt;15,0,IF('10หลักสูตรระยะสั้น'!I103&lt;30,1,IF((MOD('10หลักสูตรระยะสั้น'!I103/30,1))&lt;0.3333,ROUNDDOWN('10หลักสูตรระยะสั้น'!I103/30,0),ROUNDUP('10หลักสูตรระยะสั้น'!I103/30,0))))</f>
        <v>0</v>
      </c>
      <c r="J103" s="60">
        <f>IF('10หลักสูตรระยะสั้น'!J103&lt;15,0,IF('10หลักสูตรระยะสั้น'!J103&lt;30,1,IF((MOD('10หลักสูตรระยะสั้น'!J103/30,1))&lt;0.3333,ROUNDDOWN('10หลักสูตรระยะสั้น'!J103/30,0),ROUNDUP('10หลักสูตรระยะสั้น'!J103/30,0))))</f>
        <v>0</v>
      </c>
      <c r="K103" s="60">
        <f>IF('10หลักสูตรระยะสั้น'!K103&lt;15,0,IF('10หลักสูตรระยะสั้น'!K103&lt;30,1,IF((MOD('10หลักสูตรระยะสั้น'!K103/30,1))&lt;0.3333,ROUNDDOWN('10หลักสูตรระยะสั้น'!K103/30,0),ROUNDUP('10หลักสูตรระยะสั้น'!K103/30,0))))</f>
        <v>0</v>
      </c>
      <c r="L103" s="60">
        <f>IF('10หลักสูตรระยะสั้น'!L103&lt;15,0,IF('10หลักสูตรระยะสั้น'!L103&lt;30,1,IF((MOD('10หลักสูตรระยะสั้น'!L103/30,1))&lt;0.3333,ROUNDDOWN('10หลักสูตรระยะสั้น'!L103/30,0),ROUNDUP('10หลักสูตรระยะสั้น'!L103/30,0))))</f>
        <v>0</v>
      </c>
      <c r="M103" s="60">
        <f>IF('10หลักสูตรระยะสั้น'!M103&lt;15,0,IF('10หลักสูตรระยะสั้น'!M103&lt;30,1,IF((MOD('10หลักสูตรระยะสั้น'!M103/30,1))&lt;0.3333,ROUNDDOWN('10หลักสูตรระยะสั้น'!M103/30,0),ROUNDUP('10หลักสูตรระยะสั้น'!M103/30,0))))</f>
        <v>0</v>
      </c>
      <c r="N103" s="60">
        <f>IF('10หลักสูตรระยะสั้น'!N103&lt;15,0,IF('10หลักสูตรระยะสั้น'!N103&lt;30,1,IF((MOD('10หลักสูตรระยะสั้น'!N103/30,1))&lt;0.3333,ROUNDDOWN('10หลักสูตรระยะสั้น'!N103/30,0),ROUNDUP('10หลักสูตรระยะสั้น'!N103/30,0))))</f>
        <v>0</v>
      </c>
      <c r="O103" s="60">
        <f>IF('10หลักสูตรระยะสั้น'!O103&lt;15,0,IF('10หลักสูตรระยะสั้น'!O103&lt;30,1,IF((MOD('10หลักสูตรระยะสั้น'!O103/30,1))&lt;0.3333,ROUNDDOWN('10หลักสูตรระยะสั้น'!O103/30,0),ROUNDUP('10หลักสูตรระยะสั้น'!O103/30,0))))</f>
        <v>0</v>
      </c>
      <c r="P103" s="60">
        <f>IF('10หลักสูตรระยะสั้น'!P103&lt;15,0,IF('10หลักสูตรระยะสั้น'!P103&lt;30,1,IF((MOD('10หลักสูตรระยะสั้น'!P103/30,1))&lt;0.3333,ROUNDDOWN('10หลักสูตรระยะสั้น'!P103/30,0),ROUNDUP('10หลักสูตรระยะสั้น'!P103/30,0))))</f>
        <v>0</v>
      </c>
      <c r="Q103" s="60">
        <f>IF('10หลักสูตรระยะสั้น'!Q103&lt;15,0,IF('10หลักสูตรระยะสั้น'!Q103&lt;30,1,IF((MOD('10หลักสูตรระยะสั้น'!Q103/30,1))&lt;0.3333,ROUNDDOWN('10หลักสูตรระยะสั้น'!Q103/30,0),ROUNDUP('10หลักสูตรระยะสั้น'!Q103/30,0))))</f>
        <v>0</v>
      </c>
      <c r="R103" s="60">
        <f>IF('10หลักสูตรระยะสั้น'!R103&lt;15,0,IF('10หลักสูตรระยะสั้น'!R103&lt;30,1,IF((MOD('10หลักสูตรระยะสั้น'!R103/30,1))&lt;0.3333,ROUNDDOWN('10หลักสูตรระยะสั้น'!R103/30,0),ROUNDUP('10หลักสูตรระยะสั้น'!R103/30,0))))</f>
        <v>0</v>
      </c>
      <c r="S103" s="60">
        <f>IF('10หลักสูตรระยะสั้น'!S103&lt;15,0,IF('10หลักสูตรระยะสั้น'!S103&lt;30,1,IF((MOD('10หลักสูตรระยะสั้น'!S103/30,1))&lt;0.3333,ROUNDDOWN('10หลักสูตรระยะสั้น'!S103/30,0),ROUNDUP('10หลักสูตรระยะสั้น'!S103/30,0))))</f>
        <v>0</v>
      </c>
      <c r="T103" s="60">
        <f>IF('10หลักสูตรระยะสั้น'!T103&lt;15,0,IF('10หลักสูตรระยะสั้น'!T103&lt;30,1,IF((MOD('10หลักสูตรระยะสั้น'!T103/30,1))&lt;0.3333,ROUNDDOWN('10หลักสูตรระยะสั้น'!T103/30,0),ROUNDUP('10หลักสูตรระยะสั้น'!T103/30,0))))</f>
        <v>0</v>
      </c>
      <c r="U103" s="60">
        <f>IF('10หลักสูตรระยะสั้น'!U103&lt;15,0,IF('10หลักสูตรระยะสั้น'!U103&lt;30,1,IF((MOD('10หลักสูตรระยะสั้น'!U103/30,1))&lt;0.3333,ROUNDDOWN('10หลักสูตรระยะสั้น'!U103/30,0),ROUNDUP('10หลักสูตรระยะสั้น'!U103/30,0))))</f>
        <v>0</v>
      </c>
      <c r="V103" s="60">
        <f>IF('10หลักสูตรระยะสั้น'!V103&lt;15,0,IF('10หลักสูตรระยะสั้น'!V103&lt;30,1,IF((MOD('10หลักสูตรระยะสั้น'!V103/30,1))&lt;0.3333,ROUNDDOWN('10หลักสูตรระยะสั้น'!V103/30,0),ROUNDUP('10หลักสูตรระยะสั้น'!V103/30,0))))</f>
        <v>0</v>
      </c>
      <c r="W103" s="60">
        <f>IF('10หลักสูตรระยะสั้น'!W103&lt;15,0,IF('10หลักสูตรระยะสั้น'!W103&lt;30,1,IF((MOD('10หลักสูตรระยะสั้น'!W103/30,1))&lt;0.3333,ROUNDDOWN('10หลักสูตรระยะสั้น'!W103/30,0),ROUNDUP('10หลักสูตรระยะสั้น'!W103/30,0))))</f>
        <v>0</v>
      </c>
      <c r="X103" s="60">
        <f>IF('10หลักสูตรระยะสั้น'!X103&lt;15,0,IF('10หลักสูตรระยะสั้น'!X103&lt;30,1,IF((MOD('10หลักสูตรระยะสั้น'!X103/30,1))&lt;0.3333,ROUNDDOWN('10หลักสูตรระยะสั้น'!X103/30,0),ROUNDUP('10หลักสูตรระยะสั้น'!X103/30,0))))</f>
        <v>0</v>
      </c>
      <c r="Y103" s="60">
        <f>IF('10หลักสูตรระยะสั้น'!Y103&lt;15,0,IF('10หลักสูตรระยะสั้น'!Y103&lt;30,1,IF((MOD('10หลักสูตรระยะสั้น'!Y103/30,1))&lt;0.3333,ROUNDDOWN('10หลักสูตรระยะสั้น'!Y103/30,0),ROUNDUP('10หลักสูตรระยะสั้น'!Y103/30,0))))</f>
        <v>0</v>
      </c>
      <c r="Z103" s="60">
        <f>IF('10หลักสูตรระยะสั้น'!Z103&lt;15,0,IF('10หลักสูตรระยะสั้น'!Z103&lt;30,1,IF((MOD('10หลักสูตรระยะสั้น'!Z103/30,1))&lt;0.3333,ROUNDDOWN('10หลักสูตรระยะสั้น'!Z103/30,0),ROUNDUP('10หลักสูตรระยะสั้น'!Z103/30,0))))</f>
        <v>0</v>
      </c>
      <c r="AA103" s="60">
        <f>IF('10หลักสูตรระยะสั้น'!AA103&lt;15,0,IF('10หลักสูตรระยะสั้น'!AA103&lt;30,1,IF((MOD('10หลักสูตรระยะสั้น'!AA103/30,1))&lt;0.3333,ROUNDDOWN('10หลักสูตรระยะสั้น'!AA103/30,0),ROUNDUP('10หลักสูตรระยะสั้น'!AA103/30,0))))</f>
        <v>0</v>
      </c>
      <c r="AB103" s="60">
        <f>IF('10หลักสูตรระยะสั้น'!AB103&lt;15,0,IF('10หลักสูตรระยะสั้น'!AB103&lt;30,1,IF((MOD('10หลักสูตรระยะสั้น'!AB103/30,1))&lt;0.3333,ROUNDDOWN('10หลักสูตรระยะสั้น'!AB103/30,0),ROUNDUP('10หลักสูตรระยะสั้น'!AB103/30,0))))</f>
        <v>0</v>
      </c>
      <c r="AC103" s="60">
        <f>IF('10หลักสูตรระยะสั้น'!AC103&lt;15,0,IF('10หลักสูตรระยะสั้น'!AC103&lt;30,1,IF((MOD('10หลักสูตรระยะสั้น'!AC103/30,1))&lt;0.3333,ROUNDDOWN('10หลักสูตรระยะสั้น'!AC103/30,0),ROUNDUP('10หลักสูตรระยะสั้น'!AC103/30,0))))</f>
        <v>0</v>
      </c>
      <c r="AD103" s="5">
        <f t="shared" si="2"/>
        <v>0</v>
      </c>
      <c r="AE103" s="5">
        <f t="shared" si="3"/>
        <v>0</v>
      </c>
    </row>
    <row r="104" spans="2:31" x14ac:dyDescent="0.55000000000000004">
      <c r="B104" s="5">
        <v>100</v>
      </c>
      <c r="C104" s="5">
        <f>'10หลักสูตรระยะสั้น'!C104</f>
        <v>0</v>
      </c>
      <c r="D104" s="5">
        <f>'10หลักสูตรระยะสั้น'!D104</f>
        <v>0</v>
      </c>
      <c r="E104" s="60">
        <f>IF('10หลักสูตรระยะสั้น'!E104&lt;15,0,IF('10หลักสูตรระยะสั้น'!E104&lt;30,1,IF((MOD('10หลักสูตรระยะสั้น'!E104/30,1))&lt;0.3333,ROUNDDOWN('10หลักสูตรระยะสั้น'!E104/30,0),ROUNDUP('10หลักสูตรระยะสั้น'!E104/30,0))))</f>
        <v>0</v>
      </c>
      <c r="F104" s="60">
        <f>IF('10หลักสูตรระยะสั้น'!F104&lt;15,0,IF('10หลักสูตรระยะสั้น'!F104&lt;30,1,IF((MOD('10หลักสูตรระยะสั้น'!F104/30,1))&lt;0.3333,ROUNDDOWN('10หลักสูตรระยะสั้น'!F104/30,0),ROUNDUP('10หลักสูตรระยะสั้น'!F104/30,0))))</f>
        <v>0</v>
      </c>
      <c r="G104" s="60">
        <f>IF('10หลักสูตรระยะสั้น'!G104&lt;15,0,IF('10หลักสูตรระยะสั้น'!G104&lt;30,1,IF((MOD('10หลักสูตรระยะสั้น'!G104/30,1))&lt;0.3333,ROUNDDOWN('10หลักสูตรระยะสั้น'!G104/30,0),ROUNDUP('10หลักสูตรระยะสั้น'!G104/30,0))))</f>
        <v>0</v>
      </c>
      <c r="H104" s="60">
        <f>IF('10หลักสูตรระยะสั้น'!H104&lt;15,0,IF('10หลักสูตรระยะสั้น'!H104&lt;30,1,IF((MOD('10หลักสูตรระยะสั้น'!H104/30,1))&lt;0.3333,ROUNDDOWN('10หลักสูตรระยะสั้น'!H104/30,0),ROUNDUP('10หลักสูตรระยะสั้น'!H104/30,0))))</f>
        <v>0</v>
      </c>
      <c r="I104" s="60">
        <f>IF('10หลักสูตรระยะสั้น'!I104&lt;15,0,IF('10หลักสูตรระยะสั้น'!I104&lt;30,1,IF((MOD('10หลักสูตรระยะสั้น'!I104/30,1))&lt;0.3333,ROUNDDOWN('10หลักสูตรระยะสั้น'!I104/30,0),ROUNDUP('10หลักสูตรระยะสั้น'!I104/30,0))))</f>
        <v>0</v>
      </c>
      <c r="J104" s="60">
        <f>IF('10หลักสูตรระยะสั้น'!J104&lt;15,0,IF('10หลักสูตรระยะสั้น'!J104&lt;30,1,IF((MOD('10หลักสูตรระยะสั้น'!J104/30,1))&lt;0.3333,ROUNDDOWN('10หลักสูตรระยะสั้น'!J104/30,0),ROUNDUP('10หลักสูตรระยะสั้น'!J104/30,0))))</f>
        <v>0</v>
      </c>
      <c r="K104" s="60">
        <f>IF('10หลักสูตรระยะสั้น'!K104&lt;15,0,IF('10หลักสูตรระยะสั้น'!K104&lt;30,1,IF((MOD('10หลักสูตรระยะสั้น'!K104/30,1))&lt;0.3333,ROUNDDOWN('10หลักสูตรระยะสั้น'!K104/30,0),ROUNDUP('10หลักสูตรระยะสั้น'!K104/30,0))))</f>
        <v>0</v>
      </c>
      <c r="L104" s="60">
        <f>IF('10หลักสูตรระยะสั้น'!L104&lt;15,0,IF('10หลักสูตรระยะสั้น'!L104&lt;30,1,IF((MOD('10หลักสูตรระยะสั้น'!L104/30,1))&lt;0.3333,ROUNDDOWN('10หลักสูตรระยะสั้น'!L104/30,0),ROUNDUP('10หลักสูตรระยะสั้น'!L104/30,0))))</f>
        <v>0</v>
      </c>
      <c r="M104" s="60">
        <f>IF('10หลักสูตรระยะสั้น'!M104&lt;15,0,IF('10หลักสูตรระยะสั้น'!M104&lt;30,1,IF((MOD('10หลักสูตรระยะสั้น'!M104/30,1))&lt;0.3333,ROUNDDOWN('10หลักสูตรระยะสั้น'!M104/30,0),ROUNDUP('10หลักสูตรระยะสั้น'!M104/30,0))))</f>
        <v>0</v>
      </c>
      <c r="N104" s="60">
        <f>IF('10หลักสูตรระยะสั้น'!N104&lt;15,0,IF('10หลักสูตรระยะสั้น'!N104&lt;30,1,IF((MOD('10หลักสูตรระยะสั้น'!N104/30,1))&lt;0.3333,ROUNDDOWN('10หลักสูตรระยะสั้น'!N104/30,0),ROUNDUP('10หลักสูตรระยะสั้น'!N104/30,0))))</f>
        <v>0</v>
      </c>
      <c r="O104" s="60">
        <f>IF('10หลักสูตรระยะสั้น'!O104&lt;15,0,IF('10หลักสูตรระยะสั้น'!O104&lt;30,1,IF((MOD('10หลักสูตรระยะสั้น'!O104/30,1))&lt;0.3333,ROUNDDOWN('10หลักสูตรระยะสั้น'!O104/30,0),ROUNDUP('10หลักสูตรระยะสั้น'!O104/30,0))))</f>
        <v>0</v>
      </c>
      <c r="P104" s="60">
        <f>IF('10หลักสูตรระยะสั้น'!P104&lt;15,0,IF('10หลักสูตรระยะสั้น'!P104&lt;30,1,IF((MOD('10หลักสูตรระยะสั้น'!P104/30,1))&lt;0.3333,ROUNDDOWN('10หลักสูตรระยะสั้น'!P104/30,0),ROUNDUP('10หลักสูตรระยะสั้น'!P104/30,0))))</f>
        <v>0</v>
      </c>
      <c r="Q104" s="60">
        <f>IF('10หลักสูตรระยะสั้น'!Q104&lt;15,0,IF('10หลักสูตรระยะสั้น'!Q104&lt;30,1,IF((MOD('10หลักสูตรระยะสั้น'!Q104/30,1))&lt;0.3333,ROUNDDOWN('10หลักสูตรระยะสั้น'!Q104/30,0),ROUNDUP('10หลักสูตรระยะสั้น'!Q104/30,0))))</f>
        <v>0</v>
      </c>
      <c r="R104" s="60">
        <f>IF('10หลักสูตรระยะสั้น'!R104&lt;15,0,IF('10หลักสูตรระยะสั้น'!R104&lt;30,1,IF((MOD('10หลักสูตรระยะสั้น'!R104/30,1))&lt;0.3333,ROUNDDOWN('10หลักสูตรระยะสั้น'!R104/30,0),ROUNDUP('10หลักสูตรระยะสั้น'!R104/30,0))))</f>
        <v>0</v>
      </c>
      <c r="S104" s="60">
        <f>IF('10หลักสูตรระยะสั้น'!S104&lt;15,0,IF('10หลักสูตรระยะสั้น'!S104&lt;30,1,IF((MOD('10หลักสูตรระยะสั้น'!S104/30,1))&lt;0.3333,ROUNDDOWN('10หลักสูตรระยะสั้น'!S104/30,0),ROUNDUP('10หลักสูตรระยะสั้น'!S104/30,0))))</f>
        <v>0</v>
      </c>
      <c r="T104" s="60">
        <f>IF('10หลักสูตรระยะสั้น'!T104&lt;15,0,IF('10หลักสูตรระยะสั้น'!T104&lt;30,1,IF((MOD('10หลักสูตรระยะสั้น'!T104/30,1))&lt;0.3333,ROUNDDOWN('10หลักสูตรระยะสั้น'!T104/30,0),ROUNDUP('10หลักสูตรระยะสั้น'!T104/30,0))))</f>
        <v>0</v>
      </c>
      <c r="U104" s="60">
        <f>IF('10หลักสูตรระยะสั้น'!U104&lt;15,0,IF('10หลักสูตรระยะสั้น'!U104&lt;30,1,IF((MOD('10หลักสูตรระยะสั้น'!U104/30,1))&lt;0.3333,ROUNDDOWN('10หลักสูตรระยะสั้น'!U104/30,0),ROUNDUP('10หลักสูตรระยะสั้น'!U104/30,0))))</f>
        <v>0</v>
      </c>
      <c r="V104" s="60">
        <f>IF('10หลักสูตรระยะสั้น'!V104&lt;15,0,IF('10หลักสูตรระยะสั้น'!V104&lt;30,1,IF((MOD('10หลักสูตรระยะสั้น'!V104/30,1))&lt;0.3333,ROUNDDOWN('10หลักสูตรระยะสั้น'!V104/30,0),ROUNDUP('10หลักสูตรระยะสั้น'!V104/30,0))))</f>
        <v>0</v>
      </c>
      <c r="W104" s="60">
        <f>IF('10หลักสูตรระยะสั้น'!W104&lt;15,0,IF('10หลักสูตรระยะสั้น'!W104&lt;30,1,IF((MOD('10หลักสูตรระยะสั้น'!W104/30,1))&lt;0.3333,ROUNDDOWN('10หลักสูตรระยะสั้น'!W104/30,0),ROUNDUP('10หลักสูตรระยะสั้น'!W104/30,0))))</f>
        <v>0</v>
      </c>
      <c r="X104" s="60">
        <f>IF('10หลักสูตรระยะสั้น'!X104&lt;15,0,IF('10หลักสูตรระยะสั้น'!X104&lt;30,1,IF((MOD('10หลักสูตรระยะสั้น'!X104/30,1))&lt;0.3333,ROUNDDOWN('10หลักสูตรระยะสั้น'!X104/30,0),ROUNDUP('10หลักสูตรระยะสั้น'!X104/30,0))))</f>
        <v>0</v>
      </c>
      <c r="Y104" s="60">
        <f>IF('10หลักสูตรระยะสั้น'!Y104&lt;15,0,IF('10หลักสูตรระยะสั้น'!Y104&lt;30,1,IF((MOD('10หลักสูตรระยะสั้น'!Y104/30,1))&lt;0.3333,ROUNDDOWN('10หลักสูตรระยะสั้น'!Y104/30,0),ROUNDUP('10หลักสูตรระยะสั้น'!Y104/30,0))))</f>
        <v>0</v>
      </c>
      <c r="Z104" s="60">
        <f>IF('10หลักสูตรระยะสั้น'!Z104&lt;15,0,IF('10หลักสูตรระยะสั้น'!Z104&lt;30,1,IF((MOD('10หลักสูตรระยะสั้น'!Z104/30,1))&lt;0.3333,ROUNDDOWN('10หลักสูตรระยะสั้น'!Z104/30,0),ROUNDUP('10หลักสูตรระยะสั้น'!Z104/30,0))))</f>
        <v>0</v>
      </c>
      <c r="AA104" s="60">
        <f>IF('10หลักสูตรระยะสั้น'!AA104&lt;15,0,IF('10หลักสูตรระยะสั้น'!AA104&lt;30,1,IF((MOD('10หลักสูตรระยะสั้น'!AA104/30,1))&lt;0.3333,ROUNDDOWN('10หลักสูตรระยะสั้น'!AA104/30,0),ROUNDUP('10หลักสูตรระยะสั้น'!AA104/30,0))))</f>
        <v>0</v>
      </c>
      <c r="AB104" s="60">
        <f>IF('10หลักสูตรระยะสั้น'!AB104&lt;15,0,IF('10หลักสูตรระยะสั้น'!AB104&lt;30,1,IF((MOD('10หลักสูตรระยะสั้น'!AB104/30,1))&lt;0.3333,ROUNDDOWN('10หลักสูตรระยะสั้น'!AB104/30,0),ROUNDUP('10หลักสูตรระยะสั้น'!AB104/30,0))))</f>
        <v>0</v>
      </c>
      <c r="AC104" s="60">
        <f>IF('10หลักสูตรระยะสั้น'!AC104&lt;15,0,IF('10หลักสูตรระยะสั้น'!AC104&lt;30,1,IF((MOD('10หลักสูตรระยะสั้น'!AC104/30,1))&lt;0.3333,ROUNDDOWN('10หลักสูตรระยะสั้น'!AC104/30,0),ROUNDUP('10หลักสูตรระยะสั้น'!AC104/30,0))))</f>
        <v>0</v>
      </c>
      <c r="AD104" s="5">
        <f t="shared" si="2"/>
        <v>0</v>
      </c>
      <c r="AE104" s="5">
        <f t="shared" si="3"/>
        <v>0</v>
      </c>
    </row>
    <row r="105" spans="2:31" x14ac:dyDescent="0.55000000000000004">
      <c r="B105" s="5">
        <v>101</v>
      </c>
      <c r="C105" s="5">
        <f>'10หลักสูตรระยะสั้น'!C105</f>
        <v>0</v>
      </c>
      <c r="D105" s="5">
        <f>'10หลักสูตรระยะสั้น'!D105</f>
        <v>0</v>
      </c>
      <c r="E105" s="60">
        <f>IF('10หลักสูตรระยะสั้น'!E105&lt;15,0,IF('10หลักสูตรระยะสั้น'!E105&lt;30,1,IF((MOD('10หลักสูตรระยะสั้น'!E105/30,1))&lt;0.3333,ROUNDDOWN('10หลักสูตรระยะสั้น'!E105/30,0),ROUNDUP('10หลักสูตรระยะสั้น'!E105/30,0))))</f>
        <v>0</v>
      </c>
      <c r="F105" s="60">
        <f>IF('10หลักสูตรระยะสั้น'!F105&lt;15,0,IF('10หลักสูตรระยะสั้น'!F105&lt;30,1,IF((MOD('10หลักสูตรระยะสั้น'!F105/30,1))&lt;0.3333,ROUNDDOWN('10หลักสูตรระยะสั้น'!F105/30,0),ROUNDUP('10หลักสูตรระยะสั้น'!F105/30,0))))</f>
        <v>0</v>
      </c>
      <c r="G105" s="60">
        <f>IF('10หลักสูตรระยะสั้น'!G105&lt;15,0,IF('10หลักสูตรระยะสั้น'!G105&lt;30,1,IF((MOD('10หลักสูตรระยะสั้น'!G105/30,1))&lt;0.3333,ROUNDDOWN('10หลักสูตรระยะสั้น'!G105/30,0),ROUNDUP('10หลักสูตรระยะสั้น'!G105/30,0))))</f>
        <v>0</v>
      </c>
      <c r="H105" s="60">
        <f>IF('10หลักสูตรระยะสั้น'!H105&lt;15,0,IF('10หลักสูตรระยะสั้น'!H105&lt;30,1,IF((MOD('10หลักสูตรระยะสั้น'!H105/30,1))&lt;0.3333,ROUNDDOWN('10หลักสูตรระยะสั้น'!H105/30,0),ROUNDUP('10หลักสูตรระยะสั้น'!H105/30,0))))</f>
        <v>0</v>
      </c>
      <c r="I105" s="60">
        <f>IF('10หลักสูตรระยะสั้น'!I105&lt;15,0,IF('10หลักสูตรระยะสั้น'!I105&lt;30,1,IF((MOD('10หลักสูตรระยะสั้น'!I105/30,1))&lt;0.3333,ROUNDDOWN('10หลักสูตรระยะสั้น'!I105/30,0),ROUNDUP('10หลักสูตรระยะสั้น'!I105/30,0))))</f>
        <v>0</v>
      </c>
      <c r="J105" s="60">
        <f>IF('10หลักสูตรระยะสั้น'!J105&lt;15,0,IF('10หลักสูตรระยะสั้น'!J105&lt;30,1,IF((MOD('10หลักสูตรระยะสั้น'!J105/30,1))&lt;0.3333,ROUNDDOWN('10หลักสูตรระยะสั้น'!J105/30,0),ROUNDUP('10หลักสูตรระยะสั้น'!J105/30,0))))</f>
        <v>0</v>
      </c>
      <c r="K105" s="60">
        <f>IF('10หลักสูตรระยะสั้น'!K105&lt;15,0,IF('10หลักสูตรระยะสั้น'!K105&lt;30,1,IF((MOD('10หลักสูตรระยะสั้น'!K105/30,1))&lt;0.3333,ROUNDDOWN('10หลักสูตรระยะสั้น'!K105/30,0),ROUNDUP('10หลักสูตรระยะสั้น'!K105/30,0))))</f>
        <v>0</v>
      </c>
      <c r="L105" s="60">
        <f>IF('10หลักสูตรระยะสั้น'!L105&lt;15,0,IF('10หลักสูตรระยะสั้น'!L105&lt;30,1,IF((MOD('10หลักสูตรระยะสั้น'!L105/30,1))&lt;0.3333,ROUNDDOWN('10หลักสูตรระยะสั้น'!L105/30,0),ROUNDUP('10หลักสูตรระยะสั้น'!L105/30,0))))</f>
        <v>0</v>
      </c>
      <c r="M105" s="60">
        <f>IF('10หลักสูตรระยะสั้น'!M105&lt;15,0,IF('10หลักสูตรระยะสั้น'!M105&lt;30,1,IF((MOD('10หลักสูตรระยะสั้น'!M105/30,1))&lt;0.3333,ROUNDDOWN('10หลักสูตรระยะสั้น'!M105/30,0),ROUNDUP('10หลักสูตรระยะสั้น'!M105/30,0))))</f>
        <v>0</v>
      </c>
      <c r="N105" s="60">
        <f>IF('10หลักสูตรระยะสั้น'!N105&lt;15,0,IF('10หลักสูตรระยะสั้น'!N105&lt;30,1,IF((MOD('10หลักสูตรระยะสั้น'!N105/30,1))&lt;0.3333,ROUNDDOWN('10หลักสูตรระยะสั้น'!N105/30,0),ROUNDUP('10หลักสูตรระยะสั้น'!N105/30,0))))</f>
        <v>0</v>
      </c>
      <c r="O105" s="60">
        <f>IF('10หลักสูตรระยะสั้น'!O105&lt;15,0,IF('10หลักสูตรระยะสั้น'!O105&lt;30,1,IF((MOD('10หลักสูตรระยะสั้น'!O105/30,1))&lt;0.3333,ROUNDDOWN('10หลักสูตรระยะสั้น'!O105/30,0),ROUNDUP('10หลักสูตรระยะสั้น'!O105/30,0))))</f>
        <v>0</v>
      </c>
      <c r="P105" s="60">
        <f>IF('10หลักสูตรระยะสั้น'!P105&lt;15,0,IF('10หลักสูตรระยะสั้น'!P105&lt;30,1,IF((MOD('10หลักสูตรระยะสั้น'!P105/30,1))&lt;0.3333,ROUNDDOWN('10หลักสูตรระยะสั้น'!P105/30,0),ROUNDUP('10หลักสูตรระยะสั้น'!P105/30,0))))</f>
        <v>0</v>
      </c>
      <c r="Q105" s="60">
        <f>IF('10หลักสูตรระยะสั้น'!Q105&lt;15,0,IF('10หลักสูตรระยะสั้น'!Q105&lt;30,1,IF((MOD('10หลักสูตรระยะสั้น'!Q105/30,1))&lt;0.3333,ROUNDDOWN('10หลักสูตรระยะสั้น'!Q105/30,0),ROUNDUP('10หลักสูตรระยะสั้น'!Q105/30,0))))</f>
        <v>0</v>
      </c>
      <c r="R105" s="60">
        <f>IF('10หลักสูตรระยะสั้น'!R105&lt;15,0,IF('10หลักสูตรระยะสั้น'!R105&lt;30,1,IF((MOD('10หลักสูตรระยะสั้น'!R105/30,1))&lt;0.3333,ROUNDDOWN('10หลักสูตรระยะสั้น'!R105/30,0),ROUNDUP('10หลักสูตรระยะสั้น'!R105/30,0))))</f>
        <v>0</v>
      </c>
      <c r="S105" s="60">
        <f>IF('10หลักสูตรระยะสั้น'!S105&lt;15,0,IF('10หลักสูตรระยะสั้น'!S105&lt;30,1,IF((MOD('10หลักสูตรระยะสั้น'!S105/30,1))&lt;0.3333,ROUNDDOWN('10หลักสูตรระยะสั้น'!S105/30,0),ROUNDUP('10หลักสูตรระยะสั้น'!S105/30,0))))</f>
        <v>0</v>
      </c>
      <c r="T105" s="60">
        <f>IF('10หลักสูตรระยะสั้น'!T105&lt;15,0,IF('10หลักสูตรระยะสั้น'!T105&lt;30,1,IF((MOD('10หลักสูตรระยะสั้น'!T105/30,1))&lt;0.3333,ROUNDDOWN('10หลักสูตรระยะสั้น'!T105/30,0),ROUNDUP('10หลักสูตรระยะสั้น'!T105/30,0))))</f>
        <v>0</v>
      </c>
      <c r="U105" s="60">
        <f>IF('10หลักสูตรระยะสั้น'!U105&lt;15,0,IF('10หลักสูตรระยะสั้น'!U105&lt;30,1,IF((MOD('10หลักสูตรระยะสั้น'!U105/30,1))&lt;0.3333,ROUNDDOWN('10หลักสูตรระยะสั้น'!U105/30,0),ROUNDUP('10หลักสูตรระยะสั้น'!U105/30,0))))</f>
        <v>0</v>
      </c>
      <c r="V105" s="60">
        <f>IF('10หลักสูตรระยะสั้น'!V105&lt;15,0,IF('10หลักสูตรระยะสั้น'!V105&lt;30,1,IF((MOD('10หลักสูตรระยะสั้น'!V105/30,1))&lt;0.3333,ROUNDDOWN('10หลักสูตรระยะสั้น'!V105/30,0),ROUNDUP('10หลักสูตรระยะสั้น'!V105/30,0))))</f>
        <v>0</v>
      </c>
      <c r="W105" s="60">
        <f>IF('10หลักสูตรระยะสั้น'!W105&lt;15,0,IF('10หลักสูตรระยะสั้น'!W105&lt;30,1,IF((MOD('10หลักสูตรระยะสั้น'!W105/30,1))&lt;0.3333,ROUNDDOWN('10หลักสูตรระยะสั้น'!W105/30,0),ROUNDUP('10หลักสูตรระยะสั้น'!W105/30,0))))</f>
        <v>0</v>
      </c>
      <c r="X105" s="60">
        <f>IF('10หลักสูตรระยะสั้น'!X105&lt;15,0,IF('10หลักสูตรระยะสั้น'!X105&lt;30,1,IF((MOD('10หลักสูตรระยะสั้น'!X105/30,1))&lt;0.3333,ROUNDDOWN('10หลักสูตรระยะสั้น'!X105/30,0),ROUNDUP('10หลักสูตรระยะสั้น'!X105/30,0))))</f>
        <v>0</v>
      </c>
      <c r="Y105" s="60">
        <f>IF('10หลักสูตรระยะสั้น'!Y105&lt;15,0,IF('10หลักสูตรระยะสั้น'!Y105&lt;30,1,IF((MOD('10หลักสูตรระยะสั้น'!Y105/30,1))&lt;0.3333,ROUNDDOWN('10หลักสูตรระยะสั้น'!Y105/30,0),ROUNDUP('10หลักสูตรระยะสั้น'!Y105/30,0))))</f>
        <v>0</v>
      </c>
      <c r="Z105" s="60">
        <f>IF('10หลักสูตรระยะสั้น'!Z105&lt;15,0,IF('10หลักสูตรระยะสั้น'!Z105&lt;30,1,IF((MOD('10หลักสูตรระยะสั้น'!Z105/30,1))&lt;0.3333,ROUNDDOWN('10หลักสูตรระยะสั้น'!Z105/30,0),ROUNDUP('10หลักสูตรระยะสั้น'!Z105/30,0))))</f>
        <v>0</v>
      </c>
      <c r="AA105" s="60">
        <f>IF('10หลักสูตรระยะสั้น'!AA105&lt;15,0,IF('10หลักสูตรระยะสั้น'!AA105&lt;30,1,IF((MOD('10หลักสูตรระยะสั้น'!AA105/30,1))&lt;0.3333,ROUNDDOWN('10หลักสูตรระยะสั้น'!AA105/30,0),ROUNDUP('10หลักสูตรระยะสั้น'!AA105/30,0))))</f>
        <v>0</v>
      </c>
      <c r="AB105" s="60">
        <f>IF('10หลักสูตรระยะสั้น'!AB105&lt;15,0,IF('10หลักสูตรระยะสั้น'!AB105&lt;30,1,IF((MOD('10หลักสูตรระยะสั้น'!AB105/30,1))&lt;0.3333,ROUNDDOWN('10หลักสูตรระยะสั้น'!AB105/30,0),ROUNDUP('10หลักสูตรระยะสั้น'!AB105/30,0))))</f>
        <v>0</v>
      </c>
      <c r="AC105" s="60">
        <f>IF('10หลักสูตรระยะสั้น'!AC105&lt;15,0,IF('10หลักสูตรระยะสั้น'!AC105&lt;30,1,IF((MOD('10หลักสูตรระยะสั้น'!AC105/30,1))&lt;0.3333,ROUNDDOWN('10หลักสูตรระยะสั้น'!AC105/30,0),ROUNDUP('10หลักสูตรระยะสั้น'!AC105/30,0))))</f>
        <v>0</v>
      </c>
      <c r="AD105" s="5">
        <f t="shared" si="2"/>
        <v>0</v>
      </c>
      <c r="AE105" s="5">
        <f t="shared" si="3"/>
        <v>0</v>
      </c>
    </row>
    <row r="106" spans="2:31" x14ac:dyDescent="0.55000000000000004">
      <c r="B106" s="5">
        <v>102</v>
      </c>
      <c r="C106" s="5">
        <f>'10หลักสูตรระยะสั้น'!C106</f>
        <v>0</v>
      </c>
      <c r="D106" s="5">
        <f>'10หลักสูตรระยะสั้น'!D106</f>
        <v>0</v>
      </c>
      <c r="E106" s="60">
        <f>IF('10หลักสูตรระยะสั้น'!E106&lt;15,0,IF('10หลักสูตรระยะสั้น'!E106&lt;30,1,IF((MOD('10หลักสูตรระยะสั้น'!E106/30,1))&lt;0.3333,ROUNDDOWN('10หลักสูตรระยะสั้น'!E106/30,0),ROUNDUP('10หลักสูตรระยะสั้น'!E106/30,0))))</f>
        <v>0</v>
      </c>
      <c r="F106" s="60">
        <f>IF('10หลักสูตรระยะสั้น'!F106&lt;15,0,IF('10หลักสูตรระยะสั้น'!F106&lt;30,1,IF((MOD('10หลักสูตรระยะสั้น'!F106/30,1))&lt;0.3333,ROUNDDOWN('10หลักสูตรระยะสั้น'!F106/30,0),ROUNDUP('10หลักสูตรระยะสั้น'!F106/30,0))))</f>
        <v>0</v>
      </c>
      <c r="G106" s="60">
        <f>IF('10หลักสูตรระยะสั้น'!G106&lt;15,0,IF('10หลักสูตรระยะสั้น'!G106&lt;30,1,IF((MOD('10หลักสูตรระยะสั้น'!G106/30,1))&lt;0.3333,ROUNDDOWN('10หลักสูตรระยะสั้น'!G106/30,0),ROUNDUP('10หลักสูตรระยะสั้น'!G106/30,0))))</f>
        <v>0</v>
      </c>
      <c r="H106" s="60">
        <f>IF('10หลักสูตรระยะสั้น'!H106&lt;15,0,IF('10หลักสูตรระยะสั้น'!H106&lt;30,1,IF((MOD('10หลักสูตรระยะสั้น'!H106/30,1))&lt;0.3333,ROUNDDOWN('10หลักสูตรระยะสั้น'!H106/30,0),ROUNDUP('10หลักสูตรระยะสั้น'!H106/30,0))))</f>
        <v>0</v>
      </c>
      <c r="I106" s="60">
        <f>IF('10หลักสูตรระยะสั้น'!I106&lt;15,0,IF('10หลักสูตรระยะสั้น'!I106&lt;30,1,IF((MOD('10หลักสูตรระยะสั้น'!I106/30,1))&lt;0.3333,ROUNDDOWN('10หลักสูตรระยะสั้น'!I106/30,0),ROUNDUP('10หลักสูตรระยะสั้น'!I106/30,0))))</f>
        <v>0</v>
      </c>
      <c r="J106" s="60">
        <f>IF('10หลักสูตรระยะสั้น'!J106&lt;15,0,IF('10หลักสูตรระยะสั้น'!J106&lt;30,1,IF((MOD('10หลักสูตรระยะสั้น'!J106/30,1))&lt;0.3333,ROUNDDOWN('10หลักสูตรระยะสั้น'!J106/30,0),ROUNDUP('10หลักสูตรระยะสั้น'!J106/30,0))))</f>
        <v>0</v>
      </c>
      <c r="K106" s="60">
        <f>IF('10หลักสูตรระยะสั้น'!K106&lt;15,0,IF('10หลักสูตรระยะสั้น'!K106&lt;30,1,IF((MOD('10หลักสูตรระยะสั้น'!K106/30,1))&lt;0.3333,ROUNDDOWN('10หลักสูตรระยะสั้น'!K106/30,0),ROUNDUP('10หลักสูตรระยะสั้น'!K106/30,0))))</f>
        <v>0</v>
      </c>
      <c r="L106" s="60">
        <f>IF('10หลักสูตรระยะสั้น'!L106&lt;15,0,IF('10หลักสูตรระยะสั้น'!L106&lt;30,1,IF((MOD('10หลักสูตรระยะสั้น'!L106/30,1))&lt;0.3333,ROUNDDOWN('10หลักสูตรระยะสั้น'!L106/30,0),ROUNDUP('10หลักสูตรระยะสั้น'!L106/30,0))))</f>
        <v>0</v>
      </c>
      <c r="M106" s="60">
        <f>IF('10หลักสูตรระยะสั้น'!M106&lt;15,0,IF('10หลักสูตรระยะสั้น'!M106&lt;30,1,IF((MOD('10หลักสูตรระยะสั้น'!M106/30,1))&lt;0.3333,ROUNDDOWN('10หลักสูตรระยะสั้น'!M106/30,0),ROUNDUP('10หลักสูตรระยะสั้น'!M106/30,0))))</f>
        <v>0</v>
      </c>
      <c r="N106" s="60">
        <f>IF('10หลักสูตรระยะสั้น'!N106&lt;15,0,IF('10หลักสูตรระยะสั้น'!N106&lt;30,1,IF((MOD('10หลักสูตรระยะสั้น'!N106/30,1))&lt;0.3333,ROUNDDOWN('10หลักสูตรระยะสั้น'!N106/30,0),ROUNDUP('10หลักสูตรระยะสั้น'!N106/30,0))))</f>
        <v>0</v>
      </c>
      <c r="O106" s="60">
        <f>IF('10หลักสูตรระยะสั้น'!O106&lt;15,0,IF('10หลักสูตรระยะสั้น'!O106&lt;30,1,IF((MOD('10หลักสูตรระยะสั้น'!O106/30,1))&lt;0.3333,ROUNDDOWN('10หลักสูตรระยะสั้น'!O106/30,0),ROUNDUP('10หลักสูตรระยะสั้น'!O106/30,0))))</f>
        <v>0</v>
      </c>
      <c r="P106" s="60">
        <f>IF('10หลักสูตรระยะสั้น'!P106&lt;15,0,IF('10หลักสูตรระยะสั้น'!P106&lt;30,1,IF((MOD('10หลักสูตรระยะสั้น'!P106/30,1))&lt;0.3333,ROUNDDOWN('10หลักสูตรระยะสั้น'!P106/30,0),ROUNDUP('10หลักสูตรระยะสั้น'!P106/30,0))))</f>
        <v>0</v>
      </c>
      <c r="Q106" s="60">
        <f>IF('10หลักสูตรระยะสั้น'!Q106&lt;15,0,IF('10หลักสูตรระยะสั้น'!Q106&lt;30,1,IF((MOD('10หลักสูตรระยะสั้น'!Q106/30,1))&lt;0.3333,ROUNDDOWN('10หลักสูตรระยะสั้น'!Q106/30,0),ROUNDUP('10หลักสูตรระยะสั้น'!Q106/30,0))))</f>
        <v>0</v>
      </c>
      <c r="R106" s="60">
        <f>IF('10หลักสูตรระยะสั้น'!R106&lt;15,0,IF('10หลักสูตรระยะสั้น'!R106&lt;30,1,IF((MOD('10หลักสูตรระยะสั้น'!R106/30,1))&lt;0.3333,ROUNDDOWN('10หลักสูตรระยะสั้น'!R106/30,0),ROUNDUP('10หลักสูตรระยะสั้น'!R106/30,0))))</f>
        <v>0</v>
      </c>
      <c r="S106" s="60">
        <f>IF('10หลักสูตรระยะสั้น'!S106&lt;15,0,IF('10หลักสูตรระยะสั้น'!S106&lt;30,1,IF((MOD('10หลักสูตรระยะสั้น'!S106/30,1))&lt;0.3333,ROUNDDOWN('10หลักสูตรระยะสั้น'!S106/30,0),ROUNDUP('10หลักสูตรระยะสั้น'!S106/30,0))))</f>
        <v>0</v>
      </c>
      <c r="T106" s="60">
        <f>IF('10หลักสูตรระยะสั้น'!T106&lt;15,0,IF('10หลักสูตรระยะสั้น'!T106&lt;30,1,IF((MOD('10หลักสูตรระยะสั้น'!T106/30,1))&lt;0.3333,ROUNDDOWN('10หลักสูตรระยะสั้น'!T106/30,0),ROUNDUP('10หลักสูตรระยะสั้น'!T106/30,0))))</f>
        <v>0</v>
      </c>
      <c r="U106" s="60">
        <f>IF('10หลักสูตรระยะสั้น'!U106&lt;15,0,IF('10หลักสูตรระยะสั้น'!U106&lt;30,1,IF((MOD('10หลักสูตรระยะสั้น'!U106/30,1))&lt;0.3333,ROUNDDOWN('10หลักสูตรระยะสั้น'!U106/30,0),ROUNDUP('10หลักสูตรระยะสั้น'!U106/30,0))))</f>
        <v>0</v>
      </c>
      <c r="V106" s="60">
        <f>IF('10หลักสูตรระยะสั้น'!V106&lt;15,0,IF('10หลักสูตรระยะสั้น'!V106&lt;30,1,IF((MOD('10หลักสูตรระยะสั้น'!V106/30,1))&lt;0.3333,ROUNDDOWN('10หลักสูตรระยะสั้น'!V106/30,0),ROUNDUP('10หลักสูตรระยะสั้น'!V106/30,0))))</f>
        <v>0</v>
      </c>
      <c r="W106" s="60">
        <f>IF('10หลักสูตรระยะสั้น'!W106&lt;15,0,IF('10หลักสูตรระยะสั้น'!W106&lt;30,1,IF((MOD('10หลักสูตรระยะสั้น'!W106/30,1))&lt;0.3333,ROUNDDOWN('10หลักสูตรระยะสั้น'!W106/30,0),ROUNDUP('10หลักสูตรระยะสั้น'!W106/30,0))))</f>
        <v>0</v>
      </c>
      <c r="X106" s="60">
        <f>IF('10หลักสูตรระยะสั้น'!X106&lt;15,0,IF('10หลักสูตรระยะสั้น'!X106&lt;30,1,IF((MOD('10หลักสูตรระยะสั้น'!X106/30,1))&lt;0.3333,ROUNDDOWN('10หลักสูตรระยะสั้น'!X106/30,0),ROUNDUP('10หลักสูตรระยะสั้น'!X106/30,0))))</f>
        <v>0</v>
      </c>
      <c r="Y106" s="60">
        <f>IF('10หลักสูตรระยะสั้น'!Y106&lt;15,0,IF('10หลักสูตรระยะสั้น'!Y106&lt;30,1,IF((MOD('10หลักสูตรระยะสั้น'!Y106/30,1))&lt;0.3333,ROUNDDOWN('10หลักสูตรระยะสั้น'!Y106/30,0),ROUNDUP('10หลักสูตรระยะสั้น'!Y106/30,0))))</f>
        <v>0</v>
      </c>
      <c r="Z106" s="60">
        <f>IF('10หลักสูตรระยะสั้น'!Z106&lt;15,0,IF('10หลักสูตรระยะสั้น'!Z106&lt;30,1,IF((MOD('10หลักสูตรระยะสั้น'!Z106/30,1))&lt;0.3333,ROUNDDOWN('10หลักสูตรระยะสั้น'!Z106/30,0),ROUNDUP('10หลักสูตรระยะสั้น'!Z106/30,0))))</f>
        <v>0</v>
      </c>
      <c r="AA106" s="60">
        <f>IF('10หลักสูตรระยะสั้น'!AA106&lt;15,0,IF('10หลักสูตรระยะสั้น'!AA106&lt;30,1,IF((MOD('10หลักสูตรระยะสั้น'!AA106/30,1))&lt;0.3333,ROUNDDOWN('10หลักสูตรระยะสั้น'!AA106/30,0),ROUNDUP('10หลักสูตรระยะสั้น'!AA106/30,0))))</f>
        <v>0</v>
      </c>
      <c r="AB106" s="60">
        <f>IF('10หลักสูตรระยะสั้น'!AB106&lt;15,0,IF('10หลักสูตรระยะสั้น'!AB106&lt;30,1,IF((MOD('10หลักสูตรระยะสั้น'!AB106/30,1))&lt;0.3333,ROUNDDOWN('10หลักสูตรระยะสั้น'!AB106/30,0),ROUNDUP('10หลักสูตรระยะสั้น'!AB106/30,0))))</f>
        <v>0</v>
      </c>
      <c r="AC106" s="60">
        <f>IF('10หลักสูตรระยะสั้น'!AC106&lt;15,0,IF('10หลักสูตรระยะสั้น'!AC106&lt;30,1,IF((MOD('10หลักสูตรระยะสั้น'!AC106/30,1))&lt;0.3333,ROUNDDOWN('10หลักสูตรระยะสั้น'!AC106/30,0),ROUNDUP('10หลักสูตรระยะสั้น'!AC106/30,0))))</f>
        <v>0</v>
      </c>
      <c r="AD106" s="5">
        <f t="shared" si="2"/>
        <v>0</v>
      </c>
      <c r="AE106" s="5">
        <f t="shared" si="3"/>
        <v>0</v>
      </c>
    </row>
    <row r="107" spans="2:31" x14ac:dyDescent="0.55000000000000004">
      <c r="B107" s="5">
        <v>103</v>
      </c>
      <c r="C107" s="5">
        <f>'10หลักสูตรระยะสั้น'!C107</f>
        <v>0</v>
      </c>
      <c r="D107" s="5">
        <f>'10หลักสูตรระยะสั้น'!D107</f>
        <v>0</v>
      </c>
      <c r="E107" s="60">
        <f>IF('10หลักสูตรระยะสั้น'!E107&lt;15,0,IF('10หลักสูตรระยะสั้น'!E107&lt;30,1,IF((MOD('10หลักสูตรระยะสั้น'!E107/30,1))&lt;0.3333,ROUNDDOWN('10หลักสูตรระยะสั้น'!E107/30,0),ROUNDUP('10หลักสูตรระยะสั้น'!E107/30,0))))</f>
        <v>0</v>
      </c>
      <c r="F107" s="60">
        <f>IF('10หลักสูตรระยะสั้น'!F107&lt;15,0,IF('10หลักสูตรระยะสั้น'!F107&lt;30,1,IF((MOD('10หลักสูตรระยะสั้น'!F107/30,1))&lt;0.3333,ROUNDDOWN('10หลักสูตรระยะสั้น'!F107/30,0),ROUNDUP('10หลักสูตรระยะสั้น'!F107/30,0))))</f>
        <v>0</v>
      </c>
      <c r="G107" s="60">
        <f>IF('10หลักสูตรระยะสั้น'!G107&lt;15,0,IF('10หลักสูตรระยะสั้น'!G107&lt;30,1,IF((MOD('10หลักสูตรระยะสั้น'!G107/30,1))&lt;0.3333,ROUNDDOWN('10หลักสูตรระยะสั้น'!G107/30,0),ROUNDUP('10หลักสูตรระยะสั้น'!G107/30,0))))</f>
        <v>0</v>
      </c>
      <c r="H107" s="60">
        <f>IF('10หลักสูตรระยะสั้น'!H107&lt;15,0,IF('10หลักสูตรระยะสั้น'!H107&lt;30,1,IF((MOD('10หลักสูตรระยะสั้น'!H107/30,1))&lt;0.3333,ROUNDDOWN('10หลักสูตรระยะสั้น'!H107/30,0),ROUNDUP('10หลักสูตรระยะสั้น'!H107/30,0))))</f>
        <v>0</v>
      </c>
      <c r="I107" s="60">
        <f>IF('10หลักสูตรระยะสั้น'!I107&lt;15,0,IF('10หลักสูตรระยะสั้น'!I107&lt;30,1,IF((MOD('10หลักสูตรระยะสั้น'!I107/30,1))&lt;0.3333,ROUNDDOWN('10หลักสูตรระยะสั้น'!I107/30,0),ROUNDUP('10หลักสูตรระยะสั้น'!I107/30,0))))</f>
        <v>0</v>
      </c>
      <c r="J107" s="60">
        <f>IF('10หลักสูตรระยะสั้น'!J107&lt;15,0,IF('10หลักสูตรระยะสั้น'!J107&lt;30,1,IF((MOD('10หลักสูตรระยะสั้น'!J107/30,1))&lt;0.3333,ROUNDDOWN('10หลักสูตรระยะสั้น'!J107/30,0),ROUNDUP('10หลักสูตรระยะสั้น'!J107/30,0))))</f>
        <v>0</v>
      </c>
      <c r="K107" s="60">
        <f>IF('10หลักสูตรระยะสั้น'!K107&lt;15,0,IF('10หลักสูตรระยะสั้น'!K107&lt;30,1,IF((MOD('10หลักสูตรระยะสั้น'!K107/30,1))&lt;0.3333,ROUNDDOWN('10หลักสูตรระยะสั้น'!K107/30,0),ROUNDUP('10หลักสูตรระยะสั้น'!K107/30,0))))</f>
        <v>0</v>
      </c>
      <c r="L107" s="60">
        <f>IF('10หลักสูตรระยะสั้น'!L107&lt;15,0,IF('10หลักสูตรระยะสั้น'!L107&lt;30,1,IF((MOD('10หลักสูตรระยะสั้น'!L107/30,1))&lt;0.3333,ROUNDDOWN('10หลักสูตรระยะสั้น'!L107/30,0),ROUNDUP('10หลักสูตรระยะสั้น'!L107/30,0))))</f>
        <v>0</v>
      </c>
      <c r="M107" s="60">
        <f>IF('10หลักสูตรระยะสั้น'!M107&lt;15,0,IF('10หลักสูตรระยะสั้น'!M107&lt;30,1,IF((MOD('10หลักสูตรระยะสั้น'!M107/30,1))&lt;0.3333,ROUNDDOWN('10หลักสูตรระยะสั้น'!M107/30,0),ROUNDUP('10หลักสูตรระยะสั้น'!M107/30,0))))</f>
        <v>0</v>
      </c>
      <c r="N107" s="60">
        <f>IF('10หลักสูตรระยะสั้น'!N107&lt;15,0,IF('10หลักสูตรระยะสั้น'!N107&lt;30,1,IF((MOD('10หลักสูตรระยะสั้น'!N107/30,1))&lt;0.3333,ROUNDDOWN('10หลักสูตรระยะสั้น'!N107/30,0),ROUNDUP('10หลักสูตรระยะสั้น'!N107/30,0))))</f>
        <v>0</v>
      </c>
      <c r="O107" s="60">
        <f>IF('10หลักสูตรระยะสั้น'!O107&lt;15,0,IF('10หลักสูตรระยะสั้น'!O107&lt;30,1,IF((MOD('10หลักสูตรระยะสั้น'!O107/30,1))&lt;0.3333,ROUNDDOWN('10หลักสูตรระยะสั้น'!O107/30,0),ROUNDUP('10หลักสูตรระยะสั้น'!O107/30,0))))</f>
        <v>0</v>
      </c>
      <c r="P107" s="60">
        <f>IF('10หลักสูตรระยะสั้น'!P107&lt;15,0,IF('10หลักสูตรระยะสั้น'!P107&lt;30,1,IF((MOD('10หลักสูตรระยะสั้น'!P107/30,1))&lt;0.3333,ROUNDDOWN('10หลักสูตรระยะสั้น'!P107/30,0),ROUNDUP('10หลักสูตรระยะสั้น'!P107/30,0))))</f>
        <v>0</v>
      </c>
      <c r="Q107" s="60">
        <f>IF('10หลักสูตรระยะสั้น'!Q107&lt;15,0,IF('10หลักสูตรระยะสั้น'!Q107&lt;30,1,IF((MOD('10หลักสูตรระยะสั้น'!Q107/30,1))&lt;0.3333,ROUNDDOWN('10หลักสูตรระยะสั้น'!Q107/30,0),ROUNDUP('10หลักสูตรระยะสั้น'!Q107/30,0))))</f>
        <v>0</v>
      </c>
      <c r="R107" s="60">
        <f>IF('10หลักสูตรระยะสั้น'!R107&lt;15,0,IF('10หลักสูตรระยะสั้น'!R107&lt;30,1,IF((MOD('10หลักสูตรระยะสั้น'!R107/30,1))&lt;0.3333,ROUNDDOWN('10หลักสูตรระยะสั้น'!R107/30,0),ROUNDUP('10หลักสูตรระยะสั้น'!R107/30,0))))</f>
        <v>0</v>
      </c>
      <c r="S107" s="60">
        <f>IF('10หลักสูตรระยะสั้น'!S107&lt;15,0,IF('10หลักสูตรระยะสั้น'!S107&lt;30,1,IF((MOD('10หลักสูตรระยะสั้น'!S107/30,1))&lt;0.3333,ROUNDDOWN('10หลักสูตรระยะสั้น'!S107/30,0),ROUNDUP('10หลักสูตรระยะสั้น'!S107/30,0))))</f>
        <v>0</v>
      </c>
      <c r="T107" s="60">
        <f>IF('10หลักสูตรระยะสั้น'!T107&lt;15,0,IF('10หลักสูตรระยะสั้น'!T107&lt;30,1,IF((MOD('10หลักสูตรระยะสั้น'!T107/30,1))&lt;0.3333,ROUNDDOWN('10หลักสูตรระยะสั้น'!T107/30,0),ROUNDUP('10หลักสูตรระยะสั้น'!T107/30,0))))</f>
        <v>0</v>
      </c>
      <c r="U107" s="60">
        <f>IF('10หลักสูตรระยะสั้น'!U107&lt;15,0,IF('10หลักสูตรระยะสั้น'!U107&lt;30,1,IF((MOD('10หลักสูตรระยะสั้น'!U107/30,1))&lt;0.3333,ROUNDDOWN('10หลักสูตรระยะสั้น'!U107/30,0),ROUNDUP('10หลักสูตรระยะสั้น'!U107/30,0))))</f>
        <v>0</v>
      </c>
      <c r="V107" s="60">
        <f>IF('10หลักสูตรระยะสั้น'!V107&lt;15,0,IF('10หลักสูตรระยะสั้น'!V107&lt;30,1,IF((MOD('10หลักสูตรระยะสั้น'!V107/30,1))&lt;0.3333,ROUNDDOWN('10หลักสูตรระยะสั้น'!V107/30,0),ROUNDUP('10หลักสูตรระยะสั้น'!V107/30,0))))</f>
        <v>0</v>
      </c>
      <c r="W107" s="60">
        <f>IF('10หลักสูตรระยะสั้น'!W107&lt;15,0,IF('10หลักสูตรระยะสั้น'!W107&lt;30,1,IF((MOD('10หลักสูตรระยะสั้น'!W107/30,1))&lt;0.3333,ROUNDDOWN('10หลักสูตรระยะสั้น'!W107/30,0),ROUNDUP('10หลักสูตรระยะสั้น'!W107/30,0))))</f>
        <v>0</v>
      </c>
      <c r="X107" s="60">
        <f>IF('10หลักสูตรระยะสั้น'!X107&lt;15,0,IF('10หลักสูตรระยะสั้น'!X107&lt;30,1,IF((MOD('10หลักสูตรระยะสั้น'!X107/30,1))&lt;0.3333,ROUNDDOWN('10หลักสูตรระยะสั้น'!X107/30,0),ROUNDUP('10หลักสูตรระยะสั้น'!X107/30,0))))</f>
        <v>0</v>
      </c>
      <c r="Y107" s="60">
        <f>IF('10หลักสูตรระยะสั้น'!Y107&lt;15,0,IF('10หลักสูตรระยะสั้น'!Y107&lt;30,1,IF((MOD('10หลักสูตรระยะสั้น'!Y107/30,1))&lt;0.3333,ROUNDDOWN('10หลักสูตรระยะสั้น'!Y107/30,0),ROUNDUP('10หลักสูตรระยะสั้น'!Y107/30,0))))</f>
        <v>0</v>
      </c>
      <c r="Z107" s="60">
        <f>IF('10หลักสูตรระยะสั้น'!Z107&lt;15,0,IF('10หลักสูตรระยะสั้น'!Z107&lt;30,1,IF((MOD('10หลักสูตรระยะสั้น'!Z107/30,1))&lt;0.3333,ROUNDDOWN('10หลักสูตรระยะสั้น'!Z107/30,0),ROUNDUP('10หลักสูตรระยะสั้น'!Z107/30,0))))</f>
        <v>0</v>
      </c>
      <c r="AA107" s="60">
        <f>IF('10หลักสูตรระยะสั้น'!AA107&lt;15,0,IF('10หลักสูตรระยะสั้น'!AA107&lt;30,1,IF((MOD('10หลักสูตรระยะสั้น'!AA107/30,1))&lt;0.3333,ROUNDDOWN('10หลักสูตรระยะสั้น'!AA107/30,0),ROUNDUP('10หลักสูตรระยะสั้น'!AA107/30,0))))</f>
        <v>0</v>
      </c>
      <c r="AB107" s="60">
        <f>IF('10หลักสูตรระยะสั้น'!AB107&lt;15,0,IF('10หลักสูตรระยะสั้น'!AB107&lt;30,1,IF((MOD('10หลักสูตรระยะสั้น'!AB107/30,1))&lt;0.3333,ROUNDDOWN('10หลักสูตรระยะสั้น'!AB107/30,0),ROUNDUP('10หลักสูตรระยะสั้น'!AB107/30,0))))</f>
        <v>0</v>
      </c>
      <c r="AC107" s="60">
        <f>IF('10หลักสูตรระยะสั้น'!AC107&lt;15,0,IF('10หลักสูตรระยะสั้น'!AC107&lt;30,1,IF((MOD('10หลักสูตรระยะสั้น'!AC107/30,1))&lt;0.3333,ROUNDDOWN('10หลักสูตรระยะสั้น'!AC107/30,0),ROUNDUP('10หลักสูตรระยะสั้น'!AC107/30,0))))</f>
        <v>0</v>
      </c>
      <c r="AD107" s="5">
        <f t="shared" si="2"/>
        <v>0</v>
      </c>
      <c r="AE107" s="5">
        <f t="shared" si="3"/>
        <v>0</v>
      </c>
    </row>
    <row r="108" spans="2:31" x14ac:dyDescent="0.55000000000000004">
      <c r="B108" s="5">
        <v>104</v>
      </c>
      <c r="C108" s="5">
        <f>'10หลักสูตรระยะสั้น'!C108</f>
        <v>0</v>
      </c>
      <c r="D108" s="5">
        <f>'10หลักสูตรระยะสั้น'!D108</f>
        <v>0</v>
      </c>
      <c r="E108" s="60">
        <f>IF('10หลักสูตรระยะสั้น'!E108&lt;15,0,IF('10หลักสูตรระยะสั้น'!E108&lt;30,1,IF((MOD('10หลักสูตรระยะสั้น'!E108/30,1))&lt;0.3333,ROUNDDOWN('10หลักสูตรระยะสั้น'!E108/30,0),ROUNDUP('10หลักสูตรระยะสั้น'!E108/30,0))))</f>
        <v>0</v>
      </c>
      <c r="F108" s="60">
        <f>IF('10หลักสูตรระยะสั้น'!F108&lt;15,0,IF('10หลักสูตรระยะสั้น'!F108&lt;30,1,IF((MOD('10หลักสูตรระยะสั้น'!F108/30,1))&lt;0.3333,ROUNDDOWN('10หลักสูตรระยะสั้น'!F108/30,0),ROUNDUP('10หลักสูตรระยะสั้น'!F108/30,0))))</f>
        <v>0</v>
      </c>
      <c r="G108" s="60">
        <f>IF('10หลักสูตรระยะสั้น'!G108&lt;15,0,IF('10หลักสูตรระยะสั้น'!G108&lt;30,1,IF((MOD('10หลักสูตรระยะสั้น'!G108/30,1))&lt;0.3333,ROUNDDOWN('10หลักสูตรระยะสั้น'!G108/30,0),ROUNDUP('10หลักสูตรระยะสั้น'!G108/30,0))))</f>
        <v>0</v>
      </c>
      <c r="H108" s="60">
        <f>IF('10หลักสูตรระยะสั้น'!H108&lt;15,0,IF('10หลักสูตรระยะสั้น'!H108&lt;30,1,IF((MOD('10หลักสูตรระยะสั้น'!H108/30,1))&lt;0.3333,ROUNDDOWN('10หลักสูตรระยะสั้น'!H108/30,0),ROUNDUP('10หลักสูตรระยะสั้น'!H108/30,0))))</f>
        <v>0</v>
      </c>
      <c r="I108" s="60">
        <f>IF('10หลักสูตรระยะสั้น'!I108&lt;15,0,IF('10หลักสูตรระยะสั้น'!I108&lt;30,1,IF((MOD('10หลักสูตรระยะสั้น'!I108/30,1))&lt;0.3333,ROUNDDOWN('10หลักสูตรระยะสั้น'!I108/30,0),ROUNDUP('10หลักสูตรระยะสั้น'!I108/30,0))))</f>
        <v>0</v>
      </c>
      <c r="J108" s="60">
        <f>IF('10หลักสูตรระยะสั้น'!J108&lt;15,0,IF('10หลักสูตรระยะสั้น'!J108&lt;30,1,IF((MOD('10หลักสูตรระยะสั้น'!J108/30,1))&lt;0.3333,ROUNDDOWN('10หลักสูตรระยะสั้น'!J108/30,0),ROUNDUP('10หลักสูตรระยะสั้น'!J108/30,0))))</f>
        <v>0</v>
      </c>
      <c r="K108" s="60">
        <f>IF('10หลักสูตรระยะสั้น'!K108&lt;15,0,IF('10หลักสูตรระยะสั้น'!K108&lt;30,1,IF((MOD('10หลักสูตรระยะสั้น'!K108/30,1))&lt;0.3333,ROUNDDOWN('10หลักสูตรระยะสั้น'!K108/30,0),ROUNDUP('10หลักสูตรระยะสั้น'!K108/30,0))))</f>
        <v>0</v>
      </c>
      <c r="L108" s="60">
        <f>IF('10หลักสูตรระยะสั้น'!L108&lt;15,0,IF('10หลักสูตรระยะสั้น'!L108&lt;30,1,IF((MOD('10หลักสูตรระยะสั้น'!L108/30,1))&lt;0.3333,ROUNDDOWN('10หลักสูตรระยะสั้น'!L108/30,0),ROUNDUP('10หลักสูตรระยะสั้น'!L108/30,0))))</f>
        <v>0</v>
      </c>
      <c r="M108" s="60">
        <f>IF('10หลักสูตรระยะสั้น'!M108&lt;15,0,IF('10หลักสูตรระยะสั้น'!M108&lt;30,1,IF((MOD('10หลักสูตรระยะสั้น'!M108/30,1))&lt;0.3333,ROUNDDOWN('10หลักสูตรระยะสั้น'!M108/30,0),ROUNDUP('10หลักสูตรระยะสั้น'!M108/30,0))))</f>
        <v>0</v>
      </c>
      <c r="N108" s="60">
        <f>IF('10หลักสูตรระยะสั้น'!N108&lt;15,0,IF('10หลักสูตรระยะสั้น'!N108&lt;30,1,IF((MOD('10หลักสูตรระยะสั้น'!N108/30,1))&lt;0.3333,ROUNDDOWN('10หลักสูตรระยะสั้น'!N108/30,0),ROUNDUP('10หลักสูตรระยะสั้น'!N108/30,0))))</f>
        <v>0</v>
      </c>
      <c r="O108" s="60">
        <f>IF('10หลักสูตรระยะสั้น'!O108&lt;15,0,IF('10หลักสูตรระยะสั้น'!O108&lt;30,1,IF((MOD('10หลักสูตรระยะสั้น'!O108/30,1))&lt;0.3333,ROUNDDOWN('10หลักสูตรระยะสั้น'!O108/30,0),ROUNDUP('10หลักสูตรระยะสั้น'!O108/30,0))))</f>
        <v>0</v>
      </c>
      <c r="P108" s="60">
        <f>IF('10หลักสูตรระยะสั้น'!P108&lt;15,0,IF('10หลักสูตรระยะสั้น'!P108&lt;30,1,IF((MOD('10หลักสูตรระยะสั้น'!P108/30,1))&lt;0.3333,ROUNDDOWN('10หลักสูตรระยะสั้น'!P108/30,0),ROUNDUP('10หลักสูตรระยะสั้น'!P108/30,0))))</f>
        <v>0</v>
      </c>
      <c r="Q108" s="60">
        <f>IF('10หลักสูตรระยะสั้น'!Q108&lt;15,0,IF('10หลักสูตรระยะสั้น'!Q108&lt;30,1,IF((MOD('10หลักสูตรระยะสั้น'!Q108/30,1))&lt;0.3333,ROUNDDOWN('10หลักสูตรระยะสั้น'!Q108/30,0),ROUNDUP('10หลักสูตรระยะสั้น'!Q108/30,0))))</f>
        <v>0</v>
      </c>
      <c r="R108" s="60">
        <f>IF('10หลักสูตรระยะสั้น'!R108&lt;15,0,IF('10หลักสูตรระยะสั้น'!R108&lt;30,1,IF((MOD('10หลักสูตรระยะสั้น'!R108/30,1))&lt;0.3333,ROUNDDOWN('10หลักสูตรระยะสั้น'!R108/30,0),ROUNDUP('10หลักสูตรระยะสั้น'!R108/30,0))))</f>
        <v>0</v>
      </c>
      <c r="S108" s="60">
        <f>IF('10หลักสูตรระยะสั้น'!S108&lt;15,0,IF('10หลักสูตรระยะสั้น'!S108&lt;30,1,IF((MOD('10หลักสูตรระยะสั้น'!S108/30,1))&lt;0.3333,ROUNDDOWN('10หลักสูตรระยะสั้น'!S108/30,0),ROUNDUP('10หลักสูตรระยะสั้น'!S108/30,0))))</f>
        <v>0</v>
      </c>
      <c r="T108" s="60">
        <f>IF('10หลักสูตรระยะสั้น'!T108&lt;15,0,IF('10หลักสูตรระยะสั้น'!T108&lt;30,1,IF((MOD('10หลักสูตรระยะสั้น'!T108/30,1))&lt;0.3333,ROUNDDOWN('10หลักสูตรระยะสั้น'!T108/30,0),ROUNDUP('10หลักสูตรระยะสั้น'!T108/30,0))))</f>
        <v>0</v>
      </c>
      <c r="U108" s="60">
        <f>IF('10หลักสูตรระยะสั้น'!U108&lt;15,0,IF('10หลักสูตรระยะสั้น'!U108&lt;30,1,IF((MOD('10หลักสูตรระยะสั้น'!U108/30,1))&lt;0.3333,ROUNDDOWN('10หลักสูตรระยะสั้น'!U108/30,0),ROUNDUP('10หลักสูตรระยะสั้น'!U108/30,0))))</f>
        <v>0</v>
      </c>
      <c r="V108" s="60">
        <f>IF('10หลักสูตรระยะสั้น'!V108&lt;15,0,IF('10หลักสูตรระยะสั้น'!V108&lt;30,1,IF((MOD('10หลักสูตรระยะสั้น'!V108/30,1))&lt;0.3333,ROUNDDOWN('10หลักสูตรระยะสั้น'!V108/30,0),ROUNDUP('10หลักสูตรระยะสั้น'!V108/30,0))))</f>
        <v>0</v>
      </c>
      <c r="W108" s="60">
        <f>IF('10หลักสูตรระยะสั้น'!W108&lt;15,0,IF('10หลักสูตรระยะสั้น'!W108&lt;30,1,IF((MOD('10หลักสูตรระยะสั้น'!W108/30,1))&lt;0.3333,ROUNDDOWN('10หลักสูตรระยะสั้น'!W108/30,0),ROUNDUP('10หลักสูตรระยะสั้น'!W108/30,0))))</f>
        <v>0</v>
      </c>
      <c r="X108" s="60">
        <f>IF('10หลักสูตรระยะสั้น'!X108&lt;15,0,IF('10หลักสูตรระยะสั้น'!X108&lt;30,1,IF((MOD('10หลักสูตรระยะสั้น'!X108/30,1))&lt;0.3333,ROUNDDOWN('10หลักสูตรระยะสั้น'!X108/30,0),ROUNDUP('10หลักสูตรระยะสั้น'!X108/30,0))))</f>
        <v>0</v>
      </c>
      <c r="Y108" s="60">
        <f>IF('10หลักสูตรระยะสั้น'!Y108&lt;15,0,IF('10หลักสูตรระยะสั้น'!Y108&lt;30,1,IF((MOD('10หลักสูตรระยะสั้น'!Y108/30,1))&lt;0.3333,ROUNDDOWN('10หลักสูตรระยะสั้น'!Y108/30,0),ROUNDUP('10หลักสูตรระยะสั้น'!Y108/30,0))))</f>
        <v>0</v>
      </c>
      <c r="Z108" s="60">
        <f>IF('10หลักสูตรระยะสั้น'!Z108&lt;15,0,IF('10หลักสูตรระยะสั้น'!Z108&lt;30,1,IF((MOD('10หลักสูตรระยะสั้น'!Z108/30,1))&lt;0.3333,ROUNDDOWN('10หลักสูตรระยะสั้น'!Z108/30,0),ROUNDUP('10หลักสูตรระยะสั้น'!Z108/30,0))))</f>
        <v>0</v>
      </c>
      <c r="AA108" s="60">
        <f>IF('10หลักสูตรระยะสั้น'!AA108&lt;15,0,IF('10หลักสูตรระยะสั้น'!AA108&lt;30,1,IF((MOD('10หลักสูตรระยะสั้น'!AA108/30,1))&lt;0.3333,ROUNDDOWN('10หลักสูตรระยะสั้น'!AA108/30,0),ROUNDUP('10หลักสูตรระยะสั้น'!AA108/30,0))))</f>
        <v>0</v>
      </c>
      <c r="AB108" s="60">
        <f>IF('10หลักสูตรระยะสั้น'!AB108&lt;15,0,IF('10หลักสูตรระยะสั้น'!AB108&lt;30,1,IF((MOD('10หลักสูตรระยะสั้น'!AB108/30,1))&lt;0.3333,ROUNDDOWN('10หลักสูตรระยะสั้น'!AB108/30,0),ROUNDUP('10หลักสูตรระยะสั้น'!AB108/30,0))))</f>
        <v>0</v>
      </c>
      <c r="AC108" s="60">
        <f>IF('10หลักสูตรระยะสั้น'!AC108&lt;15,0,IF('10หลักสูตรระยะสั้น'!AC108&lt;30,1,IF((MOD('10หลักสูตรระยะสั้น'!AC108/30,1))&lt;0.3333,ROUNDDOWN('10หลักสูตรระยะสั้น'!AC108/30,0),ROUNDUP('10หลักสูตรระยะสั้น'!AC108/30,0))))</f>
        <v>0</v>
      </c>
      <c r="AD108" s="5">
        <f t="shared" si="2"/>
        <v>0</v>
      </c>
      <c r="AE108" s="5">
        <f t="shared" si="3"/>
        <v>0</v>
      </c>
    </row>
    <row r="109" spans="2:31" x14ac:dyDescent="0.55000000000000004">
      <c r="B109" s="5">
        <v>105</v>
      </c>
      <c r="C109" s="5">
        <f>'10หลักสูตรระยะสั้น'!C109</f>
        <v>0</v>
      </c>
      <c r="D109" s="5">
        <f>'10หลักสูตรระยะสั้น'!D109</f>
        <v>0</v>
      </c>
      <c r="E109" s="60">
        <f>IF('10หลักสูตรระยะสั้น'!E109&lt;15,0,IF('10หลักสูตรระยะสั้น'!E109&lt;30,1,IF((MOD('10หลักสูตรระยะสั้น'!E109/30,1))&lt;0.3333,ROUNDDOWN('10หลักสูตรระยะสั้น'!E109/30,0),ROUNDUP('10หลักสูตรระยะสั้น'!E109/30,0))))</f>
        <v>0</v>
      </c>
      <c r="F109" s="60">
        <f>IF('10หลักสูตรระยะสั้น'!F109&lt;15,0,IF('10หลักสูตรระยะสั้น'!F109&lt;30,1,IF((MOD('10หลักสูตรระยะสั้น'!F109/30,1))&lt;0.3333,ROUNDDOWN('10หลักสูตรระยะสั้น'!F109/30,0),ROUNDUP('10หลักสูตรระยะสั้น'!F109/30,0))))</f>
        <v>0</v>
      </c>
      <c r="G109" s="60">
        <f>IF('10หลักสูตรระยะสั้น'!G109&lt;15,0,IF('10หลักสูตรระยะสั้น'!G109&lt;30,1,IF((MOD('10หลักสูตรระยะสั้น'!G109/30,1))&lt;0.3333,ROUNDDOWN('10หลักสูตรระยะสั้น'!G109/30,0),ROUNDUP('10หลักสูตรระยะสั้น'!G109/30,0))))</f>
        <v>0</v>
      </c>
      <c r="H109" s="60">
        <f>IF('10หลักสูตรระยะสั้น'!H109&lt;15,0,IF('10หลักสูตรระยะสั้น'!H109&lt;30,1,IF((MOD('10หลักสูตรระยะสั้น'!H109/30,1))&lt;0.3333,ROUNDDOWN('10หลักสูตรระยะสั้น'!H109/30,0),ROUNDUP('10หลักสูตรระยะสั้น'!H109/30,0))))</f>
        <v>0</v>
      </c>
      <c r="I109" s="60">
        <f>IF('10หลักสูตรระยะสั้น'!I109&lt;15,0,IF('10หลักสูตรระยะสั้น'!I109&lt;30,1,IF((MOD('10หลักสูตรระยะสั้น'!I109/30,1))&lt;0.3333,ROUNDDOWN('10หลักสูตรระยะสั้น'!I109/30,0),ROUNDUP('10หลักสูตรระยะสั้น'!I109/30,0))))</f>
        <v>0</v>
      </c>
      <c r="J109" s="60">
        <f>IF('10หลักสูตรระยะสั้น'!J109&lt;15,0,IF('10หลักสูตรระยะสั้น'!J109&lt;30,1,IF((MOD('10หลักสูตรระยะสั้น'!J109/30,1))&lt;0.3333,ROUNDDOWN('10หลักสูตรระยะสั้น'!J109/30,0),ROUNDUP('10หลักสูตรระยะสั้น'!J109/30,0))))</f>
        <v>0</v>
      </c>
      <c r="K109" s="60">
        <f>IF('10หลักสูตรระยะสั้น'!K109&lt;15,0,IF('10หลักสูตรระยะสั้น'!K109&lt;30,1,IF((MOD('10หลักสูตรระยะสั้น'!K109/30,1))&lt;0.3333,ROUNDDOWN('10หลักสูตรระยะสั้น'!K109/30,0),ROUNDUP('10หลักสูตรระยะสั้น'!K109/30,0))))</f>
        <v>0</v>
      </c>
      <c r="L109" s="60">
        <f>IF('10หลักสูตรระยะสั้น'!L109&lt;15,0,IF('10หลักสูตรระยะสั้น'!L109&lt;30,1,IF((MOD('10หลักสูตรระยะสั้น'!L109/30,1))&lt;0.3333,ROUNDDOWN('10หลักสูตรระยะสั้น'!L109/30,0),ROUNDUP('10หลักสูตรระยะสั้น'!L109/30,0))))</f>
        <v>0</v>
      </c>
      <c r="M109" s="60">
        <f>IF('10หลักสูตรระยะสั้น'!M109&lt;15,0,IF('10หลักสูตรระยะสั้น'!M109&lt;30,1,IF((MOD('10หลักสูตรระยะสั้น'!M109/30,1))&lt;0.3333,ROUNDDOWN('10หลักสูตรระยะสั้น'!M109/30,0),ROUNDUP('10หลักสูตรระยะสั้น'!M109/30,0))))</f>
        <v>0</v>
      </c>
      <c r="N109" s="60">
        <f>IF('10หลักสูตรระยะสั้น'!N109&lt;15,0,IF('10หลักสูตรระยะสั้น'!N109&lt;30,1,IF((MOD('10หลักสูตรระยะสั้น'!N109/30,1))&lt;0.3333,ROUNDDOWN('10หลักสูตรระยะสั้น'!N109/30,0),ROUNDUP('10หลักสูตรระยะสั้น'!N109/30,0))))</f>
        <v>0</v>
      </c>
      <c r="O109" s="60">
        <f>IF('10หลักสูตรระยะสั้น'!O109&lt;15,0,IF('10หลักสูตรระยะสั้น'!O109&lt;30,1,IF((MOD('10หลักสูตรระยะสั้น'!O109/30,1))&lt;0.3333,ROUNDDOWN('10หลักสูตรระยะสั้น'!O109/30,0),ROUNDUP('10หลักสูตรระยะสั้น'!O109/30,0))))</f>
        <v>0</v>
      </c>
      <c r="P109" s="60">
        <f>IF('10หลักสูตรระยะสั้น'!P109&lt;15,0,IF('10หลักสูตรระยะสั้น'!P109&lt;30,1,IF((MOD('10หลักสูตรระยะสั้น'!P109/30,1))&lt;0.3333,ROUNDDOWN('10หลักสูตรระยะสั้น'!P109/30,0),ROUNDUP('10หลักสูตรระยะสั้น'!P109/30,0))))</f>
        <v>0</v>
      </c>
      <c r="Q109" s="60">
        <f>IF('10หลักสูตรระยะสั้น'!Q109&lt;15,0,IF('10หลักสูตรระยะสั้น'!Q109&lt;30,1,IF((MOD('10หลักสูตรระยะสั้น'!Q109/30,1))&lt;0.3333,ROUNDDOWN('10หลักสูตรระยะสั้น'!Q109/30,0),ROUNDUP('10หลักสูตรระยะสั้น'!Q109/30,0))))</f>
        <v>0</v>
      </c>
      <c r="R109" s="60">
        <f>IF('10หลักสูตรระยะสั้น'!R109&lt;15,0,IF('10หลักสูตรระยะสั้น'!R109&lt;30,1,IF((MOD('10หลักสูตรระยะสั้น'!R109/30,1))&lt;0.3333,ROUNDDOWN('10หลักสูตรระยะสั้น'!R109/30,0),ROUNDUP('10หลักสูตรระยะสั้น'!R109/30,0))))</f>
        <v>0</v>
      </c>
      <c r="S109" s="60">
        <f>IF('10หลักสูตรระยะสั้น'!S109&lt;15,0,IF('10หลักสูตรระยะสั้น'!S109&lt;30,1,IF((MOD('10หลักสูตรระยะสั้น'!S109/30,1))&lt;0.3333,ROUNDDOWN('10หลักสูตรระยะสั้น'!S109/30,0),ROUNDUP('10หลักสูตรระยะสั้น'!S109/30,0))))</f>
        <v>0</v>
      </c>
      <c r="T109" s="60">
        <f>IF('10หลักสูตรระยะสั้น'!T109&lt;15,0,IF('10หลักสูตรระยะสั้น'!T109&lt;30,1,IF((MOD('10หลักสูตรระยะสั้น'!T109/30,1))&lt;0.3333,ROUNDDOWN('10หลักสูตรระยะสั้น'!T109/30,0),ROUNDUP('10หลักสูตรระยะสั้น'!T109/30,0))))</f>
        <v>0</v>
      </c>
      <c r="U109" s="60">
        <f>IF('10หลักสูตรระยะสั้น'!U109&lt;15,0,IF('10หลักสูตรระยะสั้น'!U109&lt;30,1,IF((MOD('10หลักสูตรระยะสั้น'!U109/30,1))&lt;0.3333,ROUNDDOWN('10หลักสูตรระยะสั้น'!U109/30,0),ROUNDUP('10หลักสูตรระยะสั้น'!U109/30,0))))</f>
        <v>0</v>
      </c>
      <c r="V109" s="60">
        <f>IF('10หลักสูตรระยะสั้น'!V109&lt;15,0,IF('10หลักสูตรระยะสั้น'!V109&lt;30,1,IF((MOD('10หลักสูตรระยะสั้น'!V109/30,1))&lt;0.3333,ROUNDDOWN('10หลักสูตรระยะสั้น'!V109/30,0),ROUNDUP('10หลักสูตรระยะสั้น'!V109/30,0))))</f>
        <v>0</v>
      </c>
      <c r="W109" s="60">
        <f>IF('10หลักสูตรระยะสั้น'!W109&lt;15,0,IF('10หลักสูตรระยะสั้น'!W109&lt;30,1,IF((MOD('10หลักสูตรระยะสั้น'!W109/30,1))&lt;0.3333,ROUNDDOWN('10หลักสูตรระยะสั้น'!W109/30,0),ROUNDUP('10หลักสูตรระยะสั้น'!W109/30,0))))</f>
        <v>0</v>
      </c>
      <c r="X109" s="60">
        <f>IF('10หลักสูตรระยะสั้น'!X109&lt;15,0,IF('10หลักสูตรระยะสั้น'!X109&lt;30,1,IF((MOD('10หลักสูตรระยะสั้น'!X109/30,1))&lt;0.3333,ROUNDDOWN('10หลักสูตรระยะสั้น'!X109/30,0),ROUNDUP('10หลักสูตรระยะสั้น'!X109/30,0))))</f>
        <v>0</v>
      </c>
      <c r="Y109" s="60">
        <f>IF('10หลักสูตรระยะสั้น'!Y109&lt;15,0,IF('10หลักสูตรระยะสั้น'!Y109&lt;30,1,IF((MOD('10หลักสูตรระยะสั้น'!Y109/30,1))&lt;0.3333,ROUNDDOWN('10หลักสูตรระยะสั้น'!Y109/30,0),ROUNDUP('10หลักสูตรระยะสั้น'!Y109/30,0))))</f>
        <v>0</v>
      </c>
      <c r="Z109" s="60">
        <f>IF('10หลักสูตรระยะสั้น'!Z109&lt;15,0,IF('10หลักสูตรระยะสั้น'!Z109&lt;30,1,IF((MOD('10หลักสูตรระยะสั้น'!Z109/30,1))&lt;0.3333,ROUNDDOWN('10หลักสูตรระยะสั้น'!Z109/30,0),ROUNDUP('10หลักสูตรระยะสั้น'!Z109/30,0))))</f>
        <v>0</v>
      </c>
      <c r="AA109" s="60">
        <f>IF('10หลักสูตรระยะสั้น'!AA109&lt;15,0,IF('10หลักสูตรระยะสั้น'!AA109&lt;30,1,IF((MOD('10หลักสูตรระยะสั้น'!AA109/30,1))&lt;0.3333,ROUNDDOWN('10หลักสูตรระยะสั้น'!AA109/30,0),ROUNDUP('10หลักสูตรระยะสั้น'!AA109/30,0))))</f>
        <v>0</v>
      </c>
      <c r="AB109" s="60">
        <f>IF('10หลักสูตรระยะสั้น'!AB109&lt;15,0,IF('10หลักสูตรระยะสั้น'!AB109&lt;30,1,IF((MOD('10หลักสูตรระยะสั้น'!AB109/30,1))&lt;0.3333,ROUNDDOWN('10หลักสูตรระยะสั้น'!AB109/30,0),ROUNDUP('10หลักสูตรระยะสั้น'!AB109/30,0))))</f>
        <v>0</v>
      </c>
      <c r="AC109" s="60">
        <f>IF('10หลักสูตรระยะสั้น'!AC109&lt;15,0,IF('10หลักสูตรระยะสั้น'!AC109&lt;30,1,IF((MOD('10หลักสูตรระยะสั้น'!AC109/30,1))&lt;0.3333,ROUNDDOWN('10หลักสูตรระยะสั้น'!AC109/30,0),ROUNDUP('10หลักสูตรระยะสั้น'!AC109/30,0))))</f>
        <v>0</v>
      </c>
      <c r="AD109" s="5">
        <f t="shared" si="2"/>
        <v>0</v>
      </c>
      <c r="AE109" s="5">
        <f t="shared" si="3"/>
        <v>0</v>
      </c>
    </row>
    <row r="110" spans="2:31" x14ac:dyDescent="0.55000000000000004">
      <c r="B110" s="5">
        <v>106</v>
      </c>
      <c r="C110" s="5">
        <f>'10หลักสูตรระยะสั้น'!C110</f>
        <v>0</v>
      </c>
      <c r="D110" s="5">
        <f>'10หลักสูตรระยะสั้น'!D110</f>
        <v>0</v>
      </c>
      <c r="E110" s="60">
        <f>IF('10หลักสูตรระยะสั้น'!E110&lt;15,0,IF('10หลักสูตรระยะสั้น'!E110&lt;30,1,IF((MOD('10หลักสูตรระยะสั้น'!E110/30,1))&lt;0.3333,ROUNDDOWN('10หลักสูตรระยะสั้น'!E110/30,0),ROUNDUP('10หลักสูตรระยะสั้น'!E110/30,0))))</f>
        <v>0</v>
      </c>
      <c r="F110" s="60">
        <f>IF('10หลักสูตรระยะสั้น'!F110&lt;15,0,IF('10หลักสูตรระยะสั้น'!F110&lt;30,1,IF((MOD('10หลักสูตรระยะสั้น'!F110/30,1))&lt;0.3333,ROUNDDOWN('10หลักสูตรระยะสั้น'!F110/30,0),ROUNDUP('10หลักสูตรระยะสั้น'!F110/30,0))))</f>
        <v>0</v>
      </c>
      <c r="G110" s="60">
        <f>IF('10หลักสูตรระยะสั้น'!G110&lt;15,0,IF('10หลักสูตรระยะสั้น'!G110&lt;30,1,IF((MOD('10หลักสูตรระยะสั้น'!G110/30,1))&lt;0.3333,ROUNDDOWN('10หลักสูตรระยะสั้น'!G110/30,0),ROUNDUP('10หลักสูตรระยะสั้น'!G110/30,0))))</f>
        <v>0</v>
      </c>
      <c r="H110" s="60">
        <f>IF('10หลักสูตรระยะสั้น'!H110&lt;15,0,IF('10หลักสูตรระยะสั้น'!H110&lt;30,1,IF((MOD('10หลักสูตรระยะสั้น'!H110/30,1))&lt;0.3333,ROUNDDOWN('10หลักสูตรระยะสั้น'!H110/30,0),ROUNDUP('10หลักสูตรระยะสั้น'!H110/30,0))))</f>
        <v>0</v>
      </c>
      <c r="I110" s="60">
        <f>IF('10หลักสูตรระยะสั้น'!I110&lt;15,0,IF('10หลักสูตรระยะสั้น'!I110&lt;30,1,IF((MOD('10หลักสูตรระยะสั้น'!I110/30,1))&lt;0.3333,ROUNDDOWN('10หลักสูตรระยะสั้น'!I110/30,0),ROUNDUP('10หลักสูตรระยะสั้น'!I110/30,0))))</f>
        <v>0</v>
      </c>
      <c r="J110" s="60">
        <f>IF('10หลักสูตรระยะสั้น'!J110&lt;15,0,IF('10หลักสูตรระยะสั้น'!J110&lt;30,1,IF((MOD('10หลักสูตรระยะสั้น'!J110/30,1))&lt;0.3333,ROUNDDOWN('10หลักสูตรระยะสั้น'!J110/30,0),ROUNDUP('10หลักสูตรระยะสั้น'!J110/30,0))))</f>
        <v>0</v>
      </c>
      <c r="K110" s="60">
        <f>IF('10หลักสูตรระยะสั้น'!K110&lt;15,0,IF('10หลักสูตรระยะสั้น'!K110&lt;30,1,IF((MOD('10หลักสูตรระยะสั้น'!K110/30,1))&lt;0.3333,ROUNDDOWN('10หลักสูตรระยะสั้น'!K110/30,0),ROUNDUP('10หลักสูตรระยะสั้น'!K110/30,0))))</f>
        <v>0</v>
      </c>
      <c r="L110" s="60">
        <f>IF('10หลักสูตรระยะสั้น'!L110&lt;15,0,IF('10หลักสูตรระยะสั้น'!L110&lt;30,1,IF((MOD('10หลักสูตรระยะสั้น'!L110/30,1))&lt;0.3333,ROUNDDOWN('10หลักสูตรระยะสั้น'!L110/30,0),ROUNDUP('10หลักสูตรระยะสั้น'!L110/30,0))))</f>
        <v>0</v>
      </c>
      <c r="M110" s="60">
        <f>IF('10หลักสูตรระยะสั้น'!M110&lt;15,0,IF('10หลักสูตรระยะสั้น'!M110&lt;30,1,IF((MOD('10หลักสูตรระยะสั้น'!M110/30,1))&lt;0.3333,ROUNDDOWN('10หลักสูตรระยะสั้น'!M110/30,0),ROUNDUP('10หลักสูตรระยะสั้น'!M110/30,0))))</f>
        <v>0</v>
      </c>
      <c r="N110" s="60">
        <f>IF('10หลักสูตรระยะสั้น'!N110&lt;15,0,IF('10หลักสูตรระยะสั้น'!N110&lt;30,1,IF((MOD('10หลักสูตรระยะสั้น'!N110/30,1))&lt;0.3333,ROUNDDOWN('10หลักสูตรระยะสั้น'!N110/30,0),ROUNDUP('10หลักสูตรระยะสั้น'!N110/30,0))))</f>
        <v>0</v>
      </c>
      <c r="O110" s="60">
        <f>IF('10หลักสูตรระยะสั้น'!O110&lt;15,0,IF('10หลักสูตรระยะสั้น'!O110&lt;30,1,IF((MOD('10หลักสูตรระยะสั้น'!O110/30,1))&lt;0.3333,ROUNDDOWN('10หลักสูตรระยะสั้น'!O110/30,0),ROUNDUP('10หลักสูตรระยะสั้น'!O110/30,0))))</f>
        <v>0</v>
      </c>
      <c r="P110" s="60">
        <f>IF('10หลักสูตรระยะสั้น'!P110&lt;15,0,IF('10หลักสูตรระยะสั้น'!P110&lt;30,1,IF((MOD('10หลักสูตรระยะสั้น'!P110/30,1))&lt;0.3333,ROUNDDOWN('10หลักสูตรระยะสั้น'!P110/30,0),ROUNDUP('10หลักสูตรระยะสั้น'!P110/30,0))))</f>
        <v>0</v>
      </c>
      <c r="Q110" s="60">
        <f>IF('10หลักสูตรระยะสั้น'!Q110&lt;15,0,IF('10หลักสูตรระยะสั้น'!Q110&lt;30,1,IF((MOD('10หลักสูตรระยะสั้น'!Q110/30,1))&lt;0.3333,ROUNDDOWN('10หลักสูตรระยะสั้น'!Q110/30,0),ROUNDUP('10หลักสูตรระยะสั้น'!Q110/30,0))))</f>
        <v>0</v>
      </c>
      <c r="R110" s="60">
        <f>IF('10หลักสูตรระยะสั้น'!R110&lt;15,0,IF('10หลักสูตรระยะสั้น'!R110&lt;30,1,IF((MOD('10หลักสูตรระยะสั้น'!R110/30,1))&lt;0.3333,ROUNDDOWN('10หลักสูตรระยะสั้น'!R110/30,0),ROUNDUP('10หลักสูตรระยะสั้น'!R110/30,0))))</f>
        <v>0</v>
      </c>
      <c r="S110" s="60">
        <f>IF('10หลักสูตรระยะสั้น'!S110&lt;15,0,IF('10หลักสูตรระยะสั้น'!S110&lt;30,1,IF((MOD('10หลักสูตรระยะสั้น'!S110/30,1))&lt;0.3333,ROUNDDOWN('10หลักสูตรระยะสั้น'!S110/30,0),ROUNDUP('10หลักสูตรระยะสั้น'!S110/30,0))))</f>
        <v>0</v>
      </c>
      <c r="T110" s="60">
        <f>IF('10หลักสูตรระยะสั้น'!T110&lt;15,0,IF('10หลักสูตรระยะสั้น'!T110&lt;30,1,IF((MOD('10หลักสูตรระยะสั้น'!T110/30,1))&lt;0.3333,ROUNDDOWN('10หลักสูตรระยะสั้น'!T110/30,0),ROUNDUP('10หลักสูตรระยะสั้น'!T110/30,0))))</f>
        <v>0</v>
      </c>
      <c r="U110" s="60">
        <f>IF('10หลักสูตรระยะสั้น'!U110&lt;15,0,IF('10หลักสูตรระยะสั้น'!U110&lt;30,1,IF((MOD('10หลักสูตรระยะสั้น'!U110/30,1))&lt;0.3333,ROUNDDOWN('10หลักสูตรระยะสั้น'!U110/30,0),ROUNDUP('10หลักสูตรระยะสั้น'!U110/30,0))))</f>
        <v>0</v>
      </c>
      <c r="V110" s="60">
        <f>IF('10หลักสูตรระยะสั้น'!V110&lt;15,0,IF('10หลักสูตรระยะสั้น'!V110&lt;30,1,IF((MOD('10หลักสูตรระยะสั้น'!V110/30,1))&lt;0.3333,ROUNDDOWN('10หลักสูตรระยะสั้น'!V110/30,0),ROUNDUP('10หลักสูตรระยะสั้น'!V110/30,0))))</f>
        <v>0</v>
      </c>
      <c r="W110" s="60">
        <f>IF('10หลักสูตรระยะสั้น'!W110&lt;15,0,IF('10หลักสูตรระยะสั้น'!W110&lt;30,1,IF((MOD('10หลักสูตรระยะสั้น'!W110/30,1))&lt;0.3333,ROUNDDOWN('10หลักสูตรระยะสั้น'!W110/30,0),ROUNDUP('10หลักสูตรระยะสั้น'!W110/30,0))))</f>
        <v>0</v>
      </c>
      <c r="X110" s="60">
        <f>IF('10หลักสูตรระยะสั้น'!X110&lt;15,0,IF('10หลักสูตรระยะสั้น'!X110&lt;30,1,IF((MOD('10หลักสูตรระยะสั้น'!X110/30,1))&lt;0.3333,ROUNDDOWN('10หลักสูตรระยะสั้น'!X110/30,0),ROUNDUP('10หลักสูตรระยะสั้น'!X110/30,0))))</f>
        <v>0</v>
      </c>
      <c r="Y110" s="60">
        <f>IF('10หลักสูตรระยะสั้น'!Y110&lt;15,0,IF('10หลักสูตรระยะสั้น'!Y110&lt;30,1,IF((MOD('10หลักสูตรระยะสั้น'!Y110/30,1))&lt;0.3333,ROUNDDOWN('10หลักสูตรระยะสั้น'!Y110/30,0),ROUNDUP('10หลักสูตรระยะสั้น'!Y110/30,0))))</f>
        <v>0</v>
      </c>
      <c r="Z110" s="60">
        <f>IF('10หลักสูตรระยะสั้น'!Z110&lt;15,0,IF('10หลักสูตรระยะสั้น'!Z110&lt;30,1,IF((MOD('10หลักสูตรระยะสั้น'!Z110/30,1))&lt;0.3333,ROUNDDOWN('10หลักสูตรระยะสั้น'!Z110/30,0),ROUNDUP('10หลักสูตรระยะสั้น'!Z110/30,0))))</f>
        <v>0</v>
      </c>
      <c r="AA110" s="60">
        <f>IF('10หลักสูตรระยะสั้น'!AA110&lt;15,0,IF('10หลักสูตรระยะสั้น'!AA110&lt;30,1,IF((MOD('10หลักสูตรระยะสั้น'!AA110/30,1))&lt;0.3333,ROUNDDOWN('10หลักสูตรระยะสั้น'!AA110/30,0),ROUNDUP('10หลักสูตรระยะสั้น'!AA110/30,0))))</f>
        <v>0</v>
      </c>
      <c r="AB110" s="60">
        <f>IF('10หลักสูตรระยะสั้น'!AB110&lt;15,0,IF('10หลักสูตรระยะสั้น'!AB110&lt;30,1,IF((MOD('10หลักสูตรระยะสั้น'!AB110/30,1))&lt;0.3333,ROUNDDOWN('10หลักสูตรระยะสั้น'!AB110/30,0),ROUNDUP('10หลักสูตรระยะสั้น'!AB110/30,0))))</f>
        <v>0</v>
      </c>
      <c r="AC110" s="60">
        <f>IF('10หลักสูตรระยะสั้น'!AC110&lt;15,0,IF('10หลักสูตรระยะสั้น'!AC110&lt;30,1,IF((MOD('10หลักสูตรระยะสั้น'!AC110/30,1))&lt;0.3333,ROUNDDOWN('10หลักสูตรระยะสั้น'!AC110/30,0),ROUNDUP('10หลักสูตรระยะสั้น'!AC110/30,0))))</f>
        <v>0</v>
      </c>
      <c r="AD110" s="5">
        <f t="shared" si="2"/>
        <v>0</v>
      </c>
      <c r="AE110" s="5">
        <f t="shared" si="3"/>
        <v>0</v>
      </c>
    </row>
    <row r="111" spans="2:31" x14ac:dyDescent="0.55000000000000004">
      <c r="B111" s="5">
        <v>107</v>
      </c>
      <c r="C111" s="5">
        <f>'10หลักสูตรระยะสั้น'!C111</f>
        <v>0</v>
      </c>
      <c r="D111" s="5">
        <f>'10หลักสูตรระยะสั้น'!D111</f>
        <v>0</v>
      </c>
      <c r="E111" s="60">
        <f>IF('10หลักสูตรระยะสั้น'!E111&lt;15,0,IF('10หลักสูตรระยะสั้น'!E111&lt;30,1,IF((MOD('10หลักสูตรระยะสั้น'!E111/30,1))&lt;0.3333,ROUNDDOWN('10หลักสูตรระยะสั้น'!E111/30,0),ROUNDUP('10หลักสูตรระยะสั้น'!E111/30,0))))</f>
        <v>0</v>
      </c>
      <c r="F111" s="60">
        <f>IF('10หลักสูตรระยะสั้น'!F111&lt;15,0,IF('10หลักสูตรระยะสั้น'!F111&lt;30,1,IF((MOD('10หลักสูตรระยะสั้น'!F111/30,1))&lt;0.3333,ROUNDDOWN('10หลักสูตรระยะสั้น'!F111/30,0),ROUNDUP('10หลักสูตรระยะสั้น'!F111/30,0))))</f>
        <v>0</v>
      </c>
      <c r="G111" s="60">
        <f>IF('10หลักสูตรระยะสั้น'!G111&lt;15,0,IF('10หลักสูตรระยะสั้น'!G111&lt;30,1,IF((MOD('10หลักสูตรระยะสั้น'!G111/30,1))&lt;0.3333,ROUNDDOWN('10หลักสูตรระยะสั้น'!G111/30,0),ROUNDUP('10หลักสูตรระยะสั้น'!G111/30,0))))</f>
        <v>0</v>
      </c>
      <c r="H111" s="60">
        <f>IF('10หลักสูตรระยะสั้น'!H111&lt;15,0,IF('10หลักสูตรระยะสั้น'!H111&lt;30,1,IF((MOD('10หลักสูตรระยะสั้น'!H111/30,1))&lt;0.3333,ROUNDDOWN('10หลักสูตรระยะสั้น'!H111/30,0),ROUNDUP('10หลักสูตรระยะสั้น'!H111/30,0))))</f>
        <v>0</v>
      </c>
      <c r="I111" s="60">
        <f>IF('10หลักสูตรระยะสั้น'!I111&lt;15,0,IF('10หลักสูตรระยะสั้น'!I111&lt;30,1,IF((MOD('10หลักสูตรระยะสั้น'!I111/30,1))&lt;0.3333,ROUNDDOWN('10หลักสูตรระยะสั้น'!I111/30,0),ROUNDUP('10หลักสูตรระยะสั้น'!I111/30,0))))</f>
        <v>0</v>
      </c>
      <c r="J111" s="60">
        <f>IF('10หลักสูตรระยะสั้น'!J111&lt;15,0,IF('10หลักสูตรระยะสั้น'!J111&lt;30,1,IF((MOD('10หลักสูตรระยะสั้น'!J111/30,1))&lt;0.3333,ROUNDDOWN('10หลักสูตรระยะสั้น'!J111/30,0),ROUNDUP('10หลักสูตรระยะสั้น'!J111/30,0))))</f>
        <v>0</v>
      </c>
      <c r="K111" s="60">
        <f>IF('10หลักสูตรระยะสั้น'!K111&lt;15,0,IF('10หลักสูตรระยะสั้น'!K111&lt;30,1,IF((MOD('10หลักสูตรระยะสั้น'!K111/30,1))&lt;0.3333,ROUNDDOWN('10หลักสูตรระยะสั้น'!K111/30,0),ROUNDUP('10หลักสูตรระยะสั้น'!K111/30,0))))</f>
        <v>0</v>
      </c>
      <c r="L111" s="60">
        <f>IF('10หลักสูตรระยะสั้น'!L111&lt;15,0,IF('10หลักสูตรระยะสั้น'!L111&lt;30,1,IF((MOD('10หลักสูตรระยะสั้น'!L111/30,1))&lt;0.3333,ROUNDDOWN('10หลักสูตรระยะสั้น'!L111/30,0),ROUNDUP('10หลักสูตรระยะสั้น'!L111/30,0))))</f>
        <v>0</v>
      </c>
      <c r="M111" s="60">
        <f>IF('10หลักสูตรระยะสั้น'!M111&lt;15,0,IF('10หลักสูตรระยะสั้น'!M111&lt;30,1,IF((MOD('10หลักสูตรระยะสั้น'!M111/30,1))&lt;0.3333,ROUNDDOWN('10หลักสูตรระยะสั้น'!M111/30,0),ROUNDUP('10หลักสูตรระยะสั้น'!M111/30,0))))</f>
        <v>0</v>
      </c>
      <c r="N111" s="60">
        <f>IF('10หลักสูตรระยะสั้น'!N111&lt;15,0,IF('10หลักสูตรระยะสั้น'!N111&lt;30,1,IF((MOD('10หลักสูตรระยะสั้น'!N111/30,1))&lt;0.3333,ROUNDDOWN('10หลักสูตรระยะสั้น'!N111/30,0),ROUNDUP('10หลักสูตรระยะสั้น'!N111/30,0))))</f>
        <v>0</v>
      </c>
      <c r="O111" s="60">
        <f>IF('10หลักสูตรระยะสั้น'!O111&lt;15,0,IF('10หลักสูตรระยะสั้น'!O111&lt;30,1,IF((MOD('10หลักสูตรระยะสั้น'!O111/30,1))&lt;0.3333,ROUNDDOWN('10หลักสูตรระยะสั้น'!O111/30,0),ROUNDUP('10หลักสูตรระยะสั้น'!O111/30,0))))</f>
        <v>0</v>
      </c>
      <c r="P111" s="60">
        <f>IF('10หลักสูตรระยะสั้น'!P111&lt;15,0,IF('10หลักสูตรระยะสั้น'!P111&lt;30,1,IF((MOD('10หลักสูตรระยะสั้น'!P111/30,1))&lt;0.3333,ROUNDDOWN('10หลักสูตรระยะสั้น'!P111/30,0),ROUNDUP('10หลักสูตรระยะสั้น'!P111/30,0))))</f>
        <v>0</v>
      </c>
      <c r="Q111" s="60">
        <f>IF('10หลักสูตรระยะสั้น'!Q111&lt;15,0,IF('10หลักสูตรระยะสั้น'!Q111&lt;30,1,IF((MOD('10หลักสูตรระยะสั้น'!Q111/30,1))&lt;0.3333,ROUNDDOWN('10หลักสูตรระยะสั้น'!Q111/30,0),ROUNDUP('10หลักสูตรระยะสั้น'!Q111/30,0))))</f>
        <v>0</v>
      </c>
      <c r="R111" s="60">
        <f>IF('10หลักสูตรระยะสั้น'!R111&lt;15,0,IF('10หลักสูตรระยะสั้น'!R111&lt;30,1,IF((MOD('10หลักสูตรระยะสั้น'!R111/30,1))&lt;0.3333,ROUNDDOWN('10หลักสูตรระยะสั้น'!R111/30,0),ROUNDUP('10หลักสูตรระยะสั้น'!R111/30,0))))</f>
        <v>0</v>
      </c>
      <c r="S111" s="60">
        <f>IF('10หลักสูตรระยะสั้น'!S111&lt;15,0,IF('10หลักสูตรระยะสั้น'!S111&lt;30,1,IF((MOD('10หลักสูตรระยะสั้น'!S111/30,1))&lt;0.3333,ROUNDDOWN('10หลักสูตรระยะสั้น'!S111/30,0),ROUNDUP('10หลักสูตรระยะสั้น'!S111/30,0))))</f>
        <v>0</v>
      </c>
      <c r="T111" s="60">
        <f>IF('10หลักสูตรระยะสั้น'!T111&lt;15,0,IF('10หลักสูตรระยะสั้น'!T111&lt;30,1,IF((MOD('10หลักสูตรระยะสั้น'!T111/30,1))&lt;0.3333,ROUNDDOWN('10หลักสูตรระยะสั้น'!T111/30,0),ROUNDUP('10หลักสูตรระยะสั้น'!T111/30,0))))</f>
        <v>0</v>
      </c>
      <c r="U111" s="60">
        <f>IF('10หลักสูตรระยะสั้น'!U111&lt;15,0,IF('10หลักสูตรระยะสั้น'!U111&lt;30,1,IF((MOD('10หลักสูตรระยะสั้น'!U111/30,1))&lt;0.3333,ROUNDDOWN('10หลักสูตรระยะสั้น'!U111/30,0),ROUNDUP('10หลักสูตรระยะสั้น'!U111/30,0))))</f>
        <v>0</v>
      </c>
      <c r="V111" s="60">
        <f>IF('10หลักสูตรระยะสั้น'!V111&lt;15,0,IF('10หลักสูตรระยะสั้น'!V111&lt;30,1,IF((MOD('10หลักสูตรระยะสั้น'!V111/30,1))&lt;0.3333,ROUNDDOWN('10หลักสูตรระยะสั้น'!V111/30,0),ROUNDUP('10หลักสูตรระยะสั้น'!V111/30,0))))</f>
        <v>0</v>
      </c>
      <c r="W111" s="60">
        <f>IF('10หลักสูตรระยะสั้น'!W111&lt;15,0,IF('10หลักสูตรระยะสั้น'!W111&lt;30,1,IF((MOD('10หลักสูตรระยะสั้น'!W111/30,1))&lt;0.3333,ROUNDDOWN('10หลักสูตรระยะสั้น'!W111/30,0),ROUNDUP('10หลักสูตรระยะสั้น'!W111/30,0))))</f>
        <v>0</v>
      </c>
      <c r="X111" s="60">
        <f>IF('10หลักสูตรระยะสั้น'!X111&lt;15,0,IF('10หลักสูตรระยะสั้น'!X111&lt;30,1,IF((MOD('10หลักสูตรระยะสั้น'!X111/30,1))&lt;0.3333,ROUNDDOWN('10หลักสูตรระยะสั้น'!X111/30,0),ROUNDUP('10หลักสูตรระยะสั้น'!X111/30,0))))</f>
        <v>0</v>
      </c>
      <c r="Y111" s="60">
        <f>IF('10หลักสูตรระยะสั้น'!Y111&lt;15,0,IF('10หลักสูตรระยะสั้น'!Y111&lt;30,1,IF((MOD('10หลักสูตรระยะสั้น'!Y111/30,1))&lt;0.3333,ROUNDDOWN('10หลักสูตรระยะสั้น'!Y111/30,0),ROUNDUP('10หลักสูตรระยะสั้น'!Y111/30,0))))</f>
        <v>0</v>
      </c>
      <c r="Z111" s="60">
        <f>IF('10หลักสูตรระยะสั้น'!Z111&lt;15,0,IF('10หลักสูตรระยะสั้น'!Z111&lt;30,1,IF((MOD('10หลักสูตรระยะสั้น'!Z111/30,1))&lt;0.3333,ROUNDDOWN('10หลักสูตรระยะสั้น'!Z111/30,0),ROUNDUP('10หลักสูตรระยะสั้น'!Z111/30,0))))</f>
        <v>0</v>
      </c>
      <c r="AA111" s="60">
        <f>IF('10หลักสูตรระยะสั้น'!AA111&lt;15,0,IF('10หลักสูตรระยะสั้น'!AA111&lt;30,1,IF((MOD('10หลักสูตรระยะสั้น'!AA111/30,1))&lt;0.3333,ROUNDDOWN('10หลักสูตรระยะสั้น'!AA111/30,0),ROUNDUP('10หลักสูตรระยะสั้น'!AA111/30,0))))</f>
        <v>0</v>
      </c>
      <c r="AB111" s="60">
        <f>IF('10หลักสูตรระยะสั้น'!AB111&lt;15,0,IF('10หลักสูตรระยะสั้น'!AB111&lt;30,1,IF((MOD('10หลักสูตรระยะสั้น'!AB111/30,1))&lt;0.3333,ROUNDDOWN('10หลักสูตรระยะสั้น'!AB111/30,0),ROUNDUP('10หลักสูตรระยะสั้น'!AB111/30,0))))</f>
        <v>0</v>
      </c>
      <c r="AC111" s="60">
        <f>IF('10หลักสูตรระยะสั้น'!AC111&lt;15,0,IF('10หลักสูตรระยะสั้น'!AC111&lt;30,1,IF((MOD('10หลักสูตรระยะสั้น'!AC111/30,1))&lt;0.3333,ROUNDDOWN('10หลักสูตรระยะสั้น'!AC111/30,0),ROUNDUP('10หลักสูตรระยะสั้น'!AC111/30,0))))</f>
        <v>0</v>
      </c>
      <c r="AD111" s="5">
        <f t="shared" si="2"/>
        <v>0</v>
      </c>
      <c r="AE111" s="5">
        <f t="shared" si="3"/>
        <v>0</v>
      </c>
    </row>
    <row r="112" spans="2:31" x14ac:dyDescent="0.55000000000000004">
      <c r="B112" s="5">
        <v>108</v>
      </c>
      <c r="C112" s="5">
        <f>'10หลักสูตรระยะสั้น'!C112</f>
        <v>0</v>
      </c>
      <c r="D112" s="5">
        <f>'10หลักสูตรระยะสั้น'!D112</f>
        <v>0</v>
      </c>
      <c r="E112" s="60">
        <f>IF('10หลักสูตรระยะสั้น'!E112&lt;15,0,IF('10หลักสูตรระยะสั้น'!E112&lt;30,1,IF((MOD('10หลักสูตรระยะสั้น'!E112/30,1))&lt;0.3333,ROUNDDOWN('10หลักสูตรระยะสั้น'!E112/30,0),ROUNDUP('10หลักสูตรระยะสั้น'!E112/30,0))))</f>
        <v>0</v>
      </c>
      <c r="F112" s="60">
        <f>IF('10หลักสูตรระยะสั้น'!F112&lt;15,0,IF('10หลักสูตรระยะสั้น'!F112&lt;30,1,IF((MOD('10หลักสูตรระยะสั้น'!F112/30,1))&lt;0.3333,ROUNDDOWN('10หลักสูตรระยะสั้น'!F112/30,0),ROUNDUP('10หลักสูตรระยะสั้น'!F112/30,0))))</f>
        <v>0</v>
      </c>
      <c r="G112" s="60">
        <f>IF('10หลักสูตรระยะสั้น'!G112&lt;15,0,IF('10หลักสูตรระยะสั้น'!G112&lt;30,1,IF((MOD('10หลักสูตรระยะสั้น'!G112/30,1))&lt;0.3333,ROUNDDOWN('10หลักสูตรระยะสั้น'!G112/30,0),ROUNDUP('10หลักสูตรระยะสั้น'!G112/30,0))))</f>
        <v>0</v>
      </c>
      <c r="H112" s="60">
        <f>IF('10หลักสูตรระยะสั้น'!H112&lt;15,0,IF('10หลักสูตรระยะสั้น'!H112&lt;30,1,IF((MOD('10หลักสูตรระยะสั้น'!H112/30,1))&lt;0.3333,ROUNDDOWN('10หลักสูตรระยะสั้น'!H112/30,0),ROUNDUP('10หลักสูตรระยะสั้น'!H112/30,0))))</f>
        <v>0</v>
      </c>
      <c r="I112" s="60">
        <f>IF('10หลักสูตรระยะสั้น'!I112&lt;15,0,IF('10หลักสูตรระยะสั้น'!I112&lt;30,1,IF((MOD('10หลักสูตรระยะสั้น'!I112/30,1))&lt;0.3333,ROUNDDOWN('10หลักสูตรระยะสั้น'!I112/30,0),ROUNDUP('10หลักสูตรระยะสั้น'!I112/30,0))))</f>
        <v>0</v>
      </c>
      <c r="J112" s="60">
        <f>IF('10หลักสูตรระยะสั้น'!J112&lt;15,0,IF('10หลักสูตรระยะสั้น'!J112&lt;30,1,IF((MOD('10หลักสูตรระยะสั้น'!J112/30,1))&lt;0.3333,ROUNDDOWN('10หลักสูตรระยะสั้น'!J112/30,0),ROUNDUP('10หลักสูตรระยะสั้น'!J112/30,0))))</f>
        <v>0</v>
      </c>
      <c r="K112" s="60">
        <f>IF('10หลักสูตรระยะสั้น'!K112&lt;15,0,IF('10หลักสูตรระยะสั้น'!K112&lt;30,1,IF((MOD('10หลักสูตรระยะสั้น'!K112/30,1))&lt;0.3333,ROUNDDOWN('10หลักสูตรระยะสั้น'!K112/30,0),ROUNDUP('10หลักสูตรระยะสั้น'!K112/30,0))))</f>
        <v>0</v>
      </c>
      <c r="L112" s="60">
        <f>IF('10หลักสูตรระยะสั้น'!L112&lt;15,0,IF('10หลักสูตรระยะสั้น'!L112&lt;30,1,IF((MOD('10หลักสูตรระยะสั้น'!L112/30,1))&lt;0.3333,ROUNDDOWN('10หลักสูตรระยะสั้น'!L112/30,0),ROUNDUP('10หลักสูตรระยะสั้น'!L112/30,0))))</f>
        <v>0</v>
      </c>
      <c r="M112" s="60">
        <f>IF('10หลักสูตรระยะสั้น'!M112&lt;15,0,IF('10หลักสูตรระยะสั้น'!M112&lt;30,1,IF((MOD('10หลักสูตรระยะสั้น'!M112/30,1))&lt;0.3333,ROUNDDOWN('10หลักสูตรระยะสั้น'!M112/30,0),ROUNDUP('10หลักสูตรระยะสั้น'!M112/30,0))))</f>
        <v>0</v>
      </c>
      <c r="N112" s="60">
        <f>IF('10หลักสูตรระยะสั้น'!N112&lt;15,0,IF('10หลักสูตรระยะสั้น'!N112&lt;30,1,IF((MOD('10หลักสูตรระยะสั้น'!N112/30,1))&lt;0.3333,ROUNDDOWN('10หลักสูตรระยะสั้น'!N112/30,0),ROUNDUP('10หลักสูตรระยะสั้น'!N112/30,0))))</f>
        <v>0</v>
      </c>
      <c r="O112" s="60">
        <f>IF('10หลักสูตรระยะสั้น'!O112&lt;15,0,IF('10หลักสูตรระยะสั้น'!O112&lt;30,1,IF((MOD('10หลักสูตรระยะสั้น'!O112/30,1))&lt;0.3333,ROUNDDOWN('10หลักสูตรระยะสั้น'!O112/30,0),ROUNDUP('10หลักสูตรระยะสั้น'!O112/30,0))))</f>
        <v>0</v>
      </c>
      <c r="P112" s="60">
        <f>IF('10หลักสูตรระยะสั้น'!P112&lt;15,0,IF('10หลักสูตรระยะสั้น'!P112&lt;30,1,IF((MOD('10หลักสูตรระยะสั้น'!P112/30,1))&lt;0.3333,ROUNDDOWN('10หลักสูตรระยะสั้น'!P112/30,0),ROUNDUP('10หลักสูตรระยะสั้น'!P112/30,0))))</f>
        <v>0</v>
      </c>
      <c r="Q112" s="60">
        <f>IF('10หลักสูตรระยะสั้น'!Q112&lt;15,0,IF('10หลักสูตรระยะสั้น'!Q112&lt;30,1,IF((MOD('10หลักสูตรระยะสั้น'!Q112/30,1))&lt;0.3333,ROUNDDOWN('10หลักสูตรระยะสั้น'!Q112/30,0),ROUNDUP('10หลักสูตรระยะสั้น'!Q112/30,0))))</f>
        <v>0</v>
      </c>
      <c r="R112" s="60">
        <f>IF('10หลักสูตรระยะสั้น'!R112&lt;15,0,IF('10หลักสูตรระยะสั้น'!R112&lt;30,1,IF((MOD('10หลักสูตรระยะสั้น'!R112/30,1))&lt;0.3333,ROUNDDOWN('10หลักสูตรระยะสั้น'!R112/30,0),ROUNDUP('10หลักสูตรระยะสั้น'!R112/30,0))))</f>
        <v>0</v>
      </c>
      <c r="S112" s="60">
        <f>IF('10หลักสูตรระยะสั้น'!S112&lt;15,0,IF('10หลักสูตรระยะสั้น'!S112&lt;30,1,IF((MOD('10หลักสูตรระยะสั้น'!S112/30,1))&lt;0.3333,ROUNDDOWN('10หลักสูตรระยะสั้น'!S112/30,0),ROUNDUP('10หลักสูตรระยะสั้น'!S112/30,0))))</f>
        <v>0</v>
      </c>
      <c r="T112" s="60">
        <f>IF('10หลักสูตรระยะสั้น'!T112&lt;15,0,IF('10หลักสูตรระยะสั้น'!T112&lt;30,1,IF((MOD('10หลักสูตรระยะสั้น'!T112/30,1))&lt;0.3333,ROUNDDOWN('10หลักสูตรระยะสั้น'!T112/30,0),ROUNDUP('10หลักสูตรระยะสั้น'!T112/30,0))))</f>
        <v>0</v>
      </c>
      <c r="U112" s="60">
        <f>IF('10หลักสูตรระยะสั้น'!U112&lt;15,0,IF('10หลักสูตรระยะสั้น'!U112&lt;30,1,IF((MOD('10หลักสูตรระยะสั้น'!U112/30,1))&lt;0.3333,ROUNDDOWN('10หลักสูตรระยะสั้น'!U112/30,0),ROUNDUP('10หลักสูตรระยะสั้น'!U112/30,0))))</f>
        <v>0</v>
      </c>
      <c r="V112" s="60">
        <f>IF('10หลักสูตรระยะสั้น'!V112&lt;15,0,IF('10หลักสูตรระยะสั้น'!V112&lt;30,1,IF((MOD('10หลักสูตรระยะสั้น'!V112/30,1))&lt;0.3333,ROUNDDOWN('10หลักสูตรระยะสั้น'!V112/30,0),ROUNDUP('10หลักสูตรระยะสั้น'!V112/30,0))))</f>
        <v>0</v>
      </c>
      <c r="W112" s="60">
        <f>IF('10หลักสูตรระยะสั้น'!W112&lt;15,0,IF('10หลักสูตรระยะสั้น'!W112&lt;30,1,IF((MOD('10หลักสูตรระยะสั้น'!W112/30,1))&lt;0.3333,ROUNDDOWN('10หลักสูตรระยะสั้น'!W112/30,0),ROUNDUP('10หลักสูตรระยะสั้น'!W112/30,0))))</f>
        <v>0</v>
      </c>
      <c r="X112" s="60">
        <f>IF('10หลักสูตรระยะสั้น'!X112&lt;15,0,IF('10หลักสูตรระยะสั้น'!X112&lt;30,1,IF((MOD('10หลักสูตรระยะสั้น'!X112/30,1))&lt;0.3333,ROUNDDOWN('10หลักสูตรระยะสั้น'!X112/30,0),ROUNDUP('10หลักสูตรระยะสั้น'!X112/30,0))))</f>
        <v>0</v>
      </c>
      <c r="Y112" s="60">
        <f>IF('10หลักสูตรระยะสั้น'!Y112&lt;15,0,IF('10หลักสูตรระยะสั้น'!Y112&lt;30,1,IF((MOD('10หลักสูตรระยะสั้น'!Y112/30,1))&lt;0.3333,ROUNDDOWN('10หลักสูตรระยะสั้น'!Y112/30,0),ROUNDUP('10หลักสูตรระยะสั้น'!Y112/30,0))))</f>
        <v>0</v>
      </c>
      <c r="Z112" s="60">
        <f>IF('10หลักสูตรระยะสั้น'!Z112&lt;15,0,IF('10หลักสูตรระยะสั้น'!Z112&lt;30,1,IF((MOD('10หลักสูตรระยะสั้น'!Z112/30,1))&lt;0.3333,ROUNDDOWN('10หลักสูตรระยะสั้น'!Z112/30,0),ROUNDUP('10หลักสูตรระยะสั้น'!Z112/30,0))))</f>
        <v>0</v>
      </c>
      <c r="AA112" s="60">
        <f>IF('10หลักสูตรระยะสั้น'!AA112&lt;15,0,IF('10หลักสูตรระยะสั้น'!AA112&lt;30,1,IF((MOD('10หลักสูตรระยะสั้น'!AA112/30,1))&lt;0.3333,ROUNDDOWN('10หลักสูตรระยะสั้น'!AA112/30,0),ROUNDUP('10หลักสูตรระยะสั้น'!AA112/30,0))))</f>
        <v>0</v>
      </c>
      <c r="AB112" s="60">
        <f>IF('10หลักสูตรระยะสั้น'!AB112&lt;15,0,IF('10หลักสูตรระยะสั้น'!AB112&lt;30,1,IF((MOD('10หลักสูตรระยะสั้น'!AB112/30,1))&lt;0.3333,ROUNDDOWN('10หลักสูตรระยะสั้น'!AB112/30,0),ROUNDUP('10หลักสูตรระยะสั้น'!AB112/30,0))))</f>
        <v>0</v>
      </c>
      <c r="AC112" s="60">
        <f>IF('10หลักสูตรระยะสั้น'!AC112&lt;15,0,IF('10หลักสูตรระยะสั้น'!AC112&lt;30,1,IF((MOD('10หลักสูตรระยะสั้น'!AC112/30,1))&lt;0.3333,ROUNDDOWN('10หลักสูตรระยะสั้น'!AC112/30,0),ROUNDUP('10หลักสูตรระยะสั้น'!AC112/30,0))))</f>
        <v>0</v>
      </c>
      <c r="AD112" s="5">
        <f t="shared" si="2"/>
        <v>0</v>
      </c>
      <c r="AE112" s="5">
        <f t="shared" si="3"/>
        <v>0</v>
      </c>
    </row>
    <row r="113" spans="2:31" x14ac:dyDescent="0.55000000000000004">
      <c r="B113" s="5">
        <v>109</v>
      </c>
      <c r="C113" s="5">
        <f>'10หลักสูตรระยะสั้น'!C113</f>
        <v>0</v>
      </c>
      <c r="D113" s="5">
        <f>'10หลักสูตรระยะสั้น'!D113</f>
        <v>0</v>
      </c>
      <c r="E113" s="60">
        <f>IF('10หลักสูตรระยะสั้น'!E113&lt;15,0,IF('10หลักสูตรระยะสั้น'!E113&lt;30,1,IF((MOD('10หลักสูตรระยะสั้น'!E113/30,1))&lt;0.3333,ROUNDDOWN('10หลักสูตรระยะสั้น'!E113/30,0),ROUNDUP('10หลักสูตรระยะสั้น'!E113/30,0))))</f>
        <v>0</v>
      </c>
      <c r="F113" s="60">
        <f>IF('10หลักสูตรระยะสั้น'!F113&lt;15,0,IF('10หลักสูตรระยะสั้น'!F113&lt;30,1,IF((MOD('10หลักสูตรระยะสั้น'!F113/30,1))&lt;0.3333,ROUNDDOWN('10หลักสูตรระยะสั้น'!F113/30,0),ROUNDUP('10หลักสูตรระยะสั้น'!F113/30,0))))</f>
        <v>0</v>
      </c>
      <c r="G113" s="60">
        <f>IF('10หลักสูตรระยะสั้น'!G113&lt;15,0,IF('10หลักสูตรระยะสั้น'!G113&lt;30,1,IF((MOD('10หลักสูตรระยะสั้น'!G113/30,1))&lt;0.3333,ROUNDDOWN('10หลักสูตรระยะสั้น'!G113/30,0),ROUNDUP('10หลักสูตรระยะสั้น'!G113/30,0))))</f>
        <v>0</v>
      </c>
      <c r="H113" s="60">
        <f>IF('10หลักสูตรระยะสั้น'!H113&lt;15,0,IF('10หลักสูตรระยะสั้น'!H113&lt;30,1,IF((MOD('10หลักสูตรระยะสั้น'!H113/30,1))&lt;0.3333,ROUNDDOWN('10หลักสูตรระยะสั้น'!H113/30,0),ROUNDUP('10หลักสูตรระยะสั้น'!H113/30,0))))</f>
        <v>0</v>
      </c>
      <c r="I113" s="60">
        <f>IF('10หลักสูตรระยะสั้น'!I113&lt;15,0,IF('10หลักสูตรระยะสั้น'!I113&lt;30,1,IF((MOD('10หลักสูตรระยะสั้น'!I113/30,1))&lt;0.3333,ROUNDDOWN('10หลักสูตรระยะสั้น'!I113/30,0),ROUNDUP('10หลักสูตรระยะสั้น'!I113/30,0))))</f>
        <v>0</v>
      </c>
      <c r="J113" s="60">
        <f>IF('10หลักสูตรระยะสั้น'!J113&lt;15,0,IF('10หลักสูตรระยะสั้น'!J113&lt;30,1,IF((MOD('10หลักสูตรระยะสั้น'!J113/30,1))&lt;0.3333,ROUNDDOWN('10หลักสูตรระยะสั้น'!J113/30,0),ROUNDUP('10หลักสูตรระยะสั้น'!J113/30,0))))</f>
        <v>0</v>
      </c>
      <c r="K113" s="60">
        <f>IF('10หลักสูตรระยะสั้น'!K113&lt;15,0,IF('10หลักสูตรระยะสั้น'!K113&lt;30,1,IF((MOD('10หลักสูตรระยะสั้น'!K113/30,1))&lt;0.3333,ROUNDDOWN('10หลักสูตรระยะสั้น'!K113/30,0),ROUNDUP('10หลักสูตรระยะสั้น'!K113/30,0))))</f>
        <v>0</v>
      </c>
      <c r="L113" s="60">
        <f>IF('10หลักสูตรระยะสั้น'!L113&lt;15,0,IF('10หลักสูตรระยะสั้น'!L113&lt;30,1,IF((MOD('10หลักสูตรระยะสั้น'!L113/30,1))&lt;0.3333,ROUNDDOWN('10หลักสูตรระยะสั้น'!L113/30,0),ROUNDUP('10หลักสูตรระยะสั้น'!L113/30,0))))</f>
        <v>0</v>
      </c>
      <c r="M113" s="60">
        <f>IF('10หลักสูตรระยะสั้น'!M113&lt;15,0,IF('10หลักสูตรระยะสั้น'!M113&lt;30,1,IF((MOD('10หลักสูตรระยะสั้น'!M113/30,1))&lt;0.3333,ROUNDDOWN('10หลักสูตรระยะสั้น'!M113/30,0),ROUNDUP('10หลักสูตรระยะสั้น'!M113/30,0))))</f>
        <v>0</v>
      </c>
      <c r="N113" s="60">
        <f>IF('10หลักสูตรระยะสั้น'!N113&lt;15,0,IF('10หลักสูตรระยะสั้น'!N113&lt;30,1,IF((MOD('10หลักสูตรระยะสั้น'!N113/30,1))&lt;0.3333,ROUNDDOWN('10หลักสูตรระยะสั้น'!N113/30,0),ROUNDUP('10หลักสูตรระยะสั้น'!N113/30,0))))</f>
        <v>0</v>
      </c>
      <c r="O113" s="60">
        <f>IF('10หลักสูตรระยะสั้น'!O113&lt;15,0,IF('10หลักสูตรระยะสั้น'!O113&lt;30,1,IF((MOD('10หลักสูตรระยะสั้น'!O113/30,1))&lt;0.3333,ROUNDDOWN('10หลักสูตรระยะสั้น'!O113/30,0),ROUNDUP('10หลักสูตรระยะสั้น'!O113/30,0))))</f>
        <v>0</v>
      </c>
      <c r="P113" s="60">
        <f>IF('10หลักสูตรระยะสั้น'!P113&lt;15,0,IF('10หลักสูตรระยะสั้น'!P113&lt;30,1,IF((MOD('10หลักสูตรระยะสั้น'!P113/30,1))&lt;0.3333,ROUNDDOWN('10หลักสูตรระยะสั้น'!P113/30,0),ROUNDUP('10หลักสูตรระยะสั้น'!P113/30,0))))</f>
        <v>0</v>
      </c>
      <c r="Q113" s="60">
        <f>IF('10หลักสูตรระยะสั้น'!Q113&lt;15,0,IF('10หลักสูตรระยะสั้น'!Q113&lt;30,1,IF((MOD('10หลักสูตรระยะสั้น'!Q113/30,1))&lt;0.3333,ROUNDDOWN('10หลักสูตรระยะสั้น'!Q113/30,0),ROUNDUP('10หลักสูตรระยะสั้น'!Q113/30,0))))</f>
        <v>0</v>
      </c>
      <c r="R113" s="60">
        <f>IF('10หลักสูตรระยะสั้น'!R113&lt;15,0,IF('10หลักสูตรระยะสั้น'!R113&lt;30,1,IF((MOD('10หลักสูตรระยะสั้น'!R113/30,1))&lt;0.3333,ROUNDDOWN('10หลักสูตรระยะสั้น'!R113/30,0),ROUNDUP('10หลักสูตรระยะสั้น'!R113/30,0))))</f>
        <v>0</v>
      </c>
      <c r="S113" s="60">
        <f>IF('10หลักสูตรระยะสั้น'!S113&lt;15,0,IF('10หลักสูตรระยะสั้น'!S113&lt;30,1,IF((MOD('10หลักสูตรระยะสั้น'!S113/30,1))&lt;0.3333,ROUNDDOWN('10หลักสูตรระยะสั้น'!S113/30,0),ROUNDUP('10หลักสูตรระยะสั้น'!S113/30,0))))</f>
        <v>0</v>
      </c>
      <c r="T113" s="60">
        <f>IF('10หลักสูตรระยะสั้น'!T113&lt;15,0,IF('10หลักสูตรระยะสั้น'!T113&lt;30,1,IF((MOD('10หลักสูตรระยะสั้น'!T113/30,1))&lt;0.3333,ROUNDDOWN('10หลักสูตรระยะสั้น'!T113/30,0),ROUNDUP('10หลักสูตรระยะสั้น'!T113/30,0))))</f>
        <v>0</v>
      </c>
      <c r="U113" s="60">
        <f>IF('10หลักสูตรระยะสั้น'!U113&lt;15,0,IF('10หลักสูตรระยะสั้น'!U113&lt;30,1,IF((MOD('10หลักสูตรระยะสั้น'!U113/30,1))&lt;0.3333,ROUNDDOWN('10หลักสูตรระยะสั้น'!U113/30,0),ROUNDUP('10หลักสูตรระยะสั้น'!U113/30,0))))</f>
        <v>0</v>
      </c>
      <c r="V113" s="60">
        <f>IF('10หลักสูตรระยะสั้น'!V113&lt;15,0,IF('10หลักสูตรระยะสั้น'!V113&lt;30,1,IF((MOD('10หลักสูตรระยะสั้น'!V113/30,1))&lt;0.3333,ROUNDDOWN('10หลักสูตรระยะสั้น'!V113/30,0),ROUNDUP('10หลักสูตรระยะสั้น'!V113/30,0))))</f>
        <v>0</v>
      </c>
      <c r="W113" s="60">
        <f>IF('10หลักสูตรระยะสั้น'!W113&lt;15,0,IF('10หลักสูตรระยะสั้น'!W113&lt;30,1,IF((MOD('10หลักสูตรระยะสั้น'!W113/30,1))&lt;0.3333,ROUNDDOWN('10หลักสูตรระยะสั้น'!W113/30,0),ROUNDUP('10หลักสูตรระยะสั้น'!W113/30,0))))</f>
        <v>0</v>
      </c>
      <c r="X113" s="60">
        <f>IF('10หลักสูตรระยะสั้น'!X113&lt;15,0,IF('10หลักสูตรระยะสั้น'!X113&lt;30,1,IF((MOD('10หลักสูตรระยะสั้น'!X113/30,1))&lt;0.3333,ROUNDDOWN('10หลักสูตรระยะสั้น'!X113/30,0),ROUNDUP('10หลักสูตรระยะสั้น'!X113/30,0))))</f>
        <v>0</v>
      </c>
      <c r="Y113" s="60">
        <f>IF('10หลักสูตรระยะสั้น'!Y113&lt;15,0,IF('10หลักสูตรระยะสั้น'!Y113&lt;30,1,IF((MOD('10หลักสูตรระยะสั้น'!Y113/30,1))&lt;0.3333,ROUNDDOWN('10หลักสูตรระยะสั้น'!Y113/30,0),ROUNDUP('10หลักสูตรระยะสั้น'!Y113/30,0))))</f>
        <v>0</v>
      </c>
      <c r="Z113" s="60">
        <f>IF('10หลักสูตรระยะสั้น'!Z113&lt;15,0,IF('10หลักสูตรระยะสั้น'!Z113&lt;30,1,IF((MOD('10หลักสูตรระยะสั้น'!Z113/30,1))&lt;0.3333,ROUNDDOWN('10หลักสูตรระยะสั้น'!Z113/30,0),ROUNDUP('10หลักสูตรระยะสั้น'!Z113/30,0))))</f>
        <v>0</v>
      </c>
      <c r="AA113" s="60">
        <f>IF('10หลักสูตรระยะสั้น'!AA113&lt;15,0,IF('10หลักสูตรระยะสั้น'!AA113&lt;30,1,IF((MOD('10หลักสูตรระยะสั้น'!AA113/30,1))&lt;0.3333,ROUNDDOWN('10หลักสูตรระยะสั้น'!AA113/30,0),ROUNDUP('10หลักสูตรระยะสั้น'!AA113/30,0))))</f>
        <v>0</v>
      </c>
      <c r="AB113" s="60">
        <f>IF('10หลักสูตรระยะสั้น'!AB113&lt;15,0,IF('10หลักสูตรระยะสั้น'!AB113&lt;30,1,IF((MOD('10หลักสูตรระยะสั้น'!AB113/30,1))&lt;0.3333,ROUNDDOWN('10หลักสูตรระยะสั้น'!AB113/30,0),ROUNDUP('10หลักสูตรระยะสั้น'!AB113/30,0))))</f>
        <v>0</v>
      </c>
      <c r="AC113" s="60">
        <f>IF('10หลักสูตรระยะสั้น'!AC113&lt;15,0,IF('10หลักสูตรระยะสั้น'!AC113&lt;30,1,IF((MOD('10หลักสูตรระยะสั้น'!AC113/30,1))&lt;0.3333,ROUNDDOWN('10หลักสูตรระยะสั้น'!AC113/30,0),ROUNDUP('10หลักสูตรระยะสั้น'!AC113/30,0))))</f>
        <v>0</v>
      </c>
      <c r="AD113" s="5">
        <f t="shared" si="2"/>
        <v>0</v>
      </c>
      <c r="AE113" s="5">
        <f t="shared" si="3"/>
        <v>0</v>
      </c>
    </row>
    <row r="114" spans="2:31" x14ac:dyDescent="0.55000000000000004">
      <c r="B114" s="5">
        <v>110</v>
      </c>
      <c r="C114" s="5">
        <f>'10หลักสูตรระยะสั้น'!C114</f>
        <v>0</v>
      </c>
      <c r="D114" s="5">
        <f>'10หลักสูตรระยะสั้น'!D114</f>
        <v>0</v>
      </c>
      <c r="E114" s="60">
        <f>IF('10หลักสูตรระยะสั้น'!E114&lt;15,0,IF('10หลักสูตรระยะสั้น'!E114&lt;30,1,IF((MOD('10หลักสูตรระยะสั้น'!E114/30,1))&lt;0.3333,ROUNDDOWN('10หลักสูตรระยะสั้น'!E114/30,0),ROUNDUP('10หลักสูตรระยะสั้น'!E114/30,0))))</f>
        <v>0</v>
      </c>
      <c r="F114" s="60">
        <f>IF('10หลักสูตรระยะสั้น'!F114&lt;15,0,IF('10หลักสูตรระยะสั้น'!F114&lt;30,1,IF((MOD('10หลักสูตรระยะสั้น'!F114/30,1))&lt;0.3333,ROUNDDOWN('10หลักสูตรระยะสั้น'!F114/30,0),ROUNDUP('10หลักสูตรระยะสั้น'!F114/30,0))))</f>
        <v>0</v>
      </c>
      <c r="G114" s="60">
        <f>IF('10หลักสูตรระยะสั้น'!G114&lt;15,0,IF('10หลักสูตรระยะสั้น'!G114&lt;30,1,IF((MOD('10หลักสูตรระยะสั้น'!G114/30,1))&lt;0.3333,ROUNDDOWN('10หลักสูตรระยะสั้น'!G114/30,0),ROUNDUP('10หลักสูตรระยะสั้น'!G114/30,0))))</f>
        <v>0</v>
      </c>
      <c r="H114" s="60">
        <f>IF('10หลักสูตรระยะสั้น'!H114&lt;15,0,IF('10หลักสูตรระยะสั้น'!H114&lt;30,1,IF((MOD('10หลักสูตรระยะสั้น'!H114/30,1))&lt;0.3333,ROUNDDOWN('10หลักสูตรระยะสั้น'!H114/30,0),ROUNDUP('10หลักสูตรระยะสั้น'!H114/30,0))))</f>
        <v>0</v>
      </c>
      <c r="I114" s="60">
        <f>IF('10หลักสูตรระยะสั้น'!I114&lt;15,0,IF('10หลักสูตรระยะสั้น'!I114&lt;30,1,IF((MOD('10หลักสูตรระยะสั้น'!I114/30,1))&lt;0.3333,ROUNDDOWN('10หลักสูตรระยะสั้น'!I114/30,0),ROUNDUP('10หลักสูตรระยะสั้น'!I114/30,0))))</f>
        <v>0</v>
      </c>
      <c r="J114" s="60">
        <f>IF('10หลักสูตรระยะสั้น'!J114&lt;15,0,IF('10หลักสูตรระยะสั้น'!J114&lt;30,1,IF((MOD('10หลักสูตรระยะสั้น'!J114/30,1))&lt;0.3333,ROUNDDOWN('10หลักสูตรระยะสั้น'!J114/30,0),ROUNDUP('10หลักสูตรระยะสั้น'!J114/30,0))))</f>
        <v>0</v>
      </c>
      <c r="K114" s="60">
        <f>IF('10หลักสูตรระยะสั้น'!K114&lt;15,0,IF('10หลักสูตรระยะสั้น'!K114&lt;30,1,IF((MOD('10หลักสูตรระยะสั้น'!K114/30,1))&lt;0.3333,ROUNDDOWN('10หลักสูตรระยะสั้น'!K114/30,0),ROUNDUP('10หลักสูตรระยะสั้น'!K114/30,0))))</f>
        <v>0</v>
      </c>
      <c r="L114" s="60">
        <f>IF('10หลักสูตรระยะสั้น'!L114&lt;15,0,IF('10หลักสูตรระยะสั้น'!L114&lt;30,1,IF((MOD('10หลักสูตรระยะสั้น'!L114/30,1))&lt;0.3333,ROUNDDOWN('10หลักสูตรระยะสั้น'!L114/30,0),ROUNDUP('10หลักสูตรระยะสั้น'!L114/30,0))))</f>
        <v>0</v>
      </c>
      <c r="M114" s="60">
        <f>IF('10หลักสูตรระยะสั้น'!M114&lt;15,0,IF('10หลักสูตรระยะสั้น'!M114&lt;30,1,IF((MOD('10หลักสูตรระยะสั้น'!M114/30,1))&lt;0.3333,ROUNDDOWN('10หลักสูตรระยะสั้น'!M114/30,0),ROUNDUP('10หลักสูตรระยะสั้น'!M114/30,0))))</f>
        <v>0</v>
      </c>
      <c r="N114" s="60">
        <f>IF('10หลักสูตรระยะสั้น'!N114&lt;15,0,IF('10หลักสูตรระยะสั้น'!N114&lt;30,1,IF((MOD('10หลักสูตรระยะสั้น'!N114/30,1))&lt;0.3333,ROUNDDOWN('10หลักสูตรระยะสั้น'!N114/30,0),ROUNDUP('10หลักสูตรระยะสั้น'!N114/30,0))))</f>
        <v>0</v>
      </c>
      <c r="O114" s="60">
        <f>IF('10หลักสูตรระยะสั้น'!O114&lt;15,0,IF('10หลักสูตรระยะสั้น'!O114&lt;30,1,IF((MOD('10หลักสูตรระยะสั้น'!O114/30,1))&lt;0.3333,ROUNDDOWN('10หลักสูตรระยะสั้น'!O114/30,0),ROUNDUP('10หลักสูตรระยะสั้น'!O114/30,0))))</f>
        <v>0</v>
      </c>
      <c r="P114" s="60">
        <f>IF('10หลักสูตรระยะสั้น'!P114&lt;15,0,IF('10หลักสูตรระยะสั้น'!P114&lt;30,1,IF((MOD('10หลักสูตรระยะสั้น'!P114/30,1))&lt;0.3333,ROUNDDOWN('10หลักสูตรระยะสั้น'!P114/30,0),ROUNDUP('10หลักสูตรระยะสั้น'!P114/30,0))))</f>
        <v>0</v>
      </c>
      <c r="Q114" s="60">
        <f>IF('10หลักสูตรระยะสั้น'!Q114&lt;15,0,IF('10หลักสูตรระยะสั้น'!Q114&lt;30,1,IF((MOD('10หลักสูตรระยะสั้น'!Q114/30,1))&lt;0.3333,ROUNDDOWN('10หลักสูตรระยะสั้น'!Q114/30,0),ROUNDUP('10หลักสูตรระยะสั้น'!Q114/30,0))))</f>
        <v>0</v>
      </c>
      <c r="R114" s="60">
        <f>IF('10หลักสูตรระยะสั้น'!R114&lt;15,0,IF('10หลักสูตรระยะสั้น'!R114&lt;30,1,IF((MOD('10หลักสูตรระยะสั้น'!R114/30,1))&lt;0.3333,ROUNDDOWN('10หลักสูตรระยะสั้น'!R114/30,0),ROUNDUP('10หลักสูตรระยะสั้น'!R114/30,0))))</f>
        <v>0</v>
      </c>
      <c r="S114" s="60">
        <f>IF('10หลักสูตรระยะสั้น'!S114&lt;15,0,IF('10หลักสูตรระยะสั้น'!S114&lt;30,1,IF((MOD('10หลักสูตรระยะสั้น'!S114/30,1))&lt;0.3333,ROUNDDOWN('10หลักสูตรระยะสั้น'!S114/30,0),ROUNDUP('10หลักสูตรระยะสั้น'!S114/30,0))))</f>
        <v>0</v>
      </c>
      <c r="T114" s="60">
        <f>IF('10หลักสูตรระยะสั้น'!T114&lt;15,0,IF('10หลักสูตรระยะสั้น'!T114&lt;30,1,IF((MOD('10หลักสูตรระยะสั้น'!T114/30,1))&lt;0.3333,ROUNDDOWN('10หลักสูตรระยะสั้น'!T114/30,0),ROUNDUP('10หลักสูตรระยะสั้น'!T114/30,0))))</f>
        <v>0</v>
      </c>
      <c r="U114" s="60">
        <f>IF('10หลักสูตรระยะสั้น'!U114&lt;15,0,IF('10หลักสูตรระยะสั้น'!U114&lt;30,1,IF((MOD('10หลักสูตรระยะสั้น'!U114/30,1))&lt;0.3333,ROUNDDOWN('10หลักสูตรระยะสั้น'!U114/30,0),ROUNDUP('10หลักสูตรระยะสั้น'!U114/30,0))))</f>
        <v>0</v>
      </c>
      <c r="V114" s="60">
        <f>IF('10หลักสูตรระยะสั้น'!V114&lt;15,0,IF('10หลักสูตรระยะสั้น'!V114&lt;30,1,IF((MOD('10หลักสูตรระยะสั้น'!V114/30,1))&lt;0.3333,ROUNDDOWN('10หลักสูตรระยะสั้น'!V114/30,0),ROUNDUP('10หลักสูตรระยะสั้น'!V114/30,0))))</f>
        <v>0</v>
      </c>
      <c r="W114" s="60">
        <f>IF('10หลักสูตรระยะสั้น'!W114&lt;15,0,IF('10หลักสูตรระยะสั้น'!W114&lt;30,1,IF((MOD('10หลักสูตรระยะสั้น'!W114/30,1))&lt;0.3333,ROUNDDOWN('10หลักสูตรระยะสั้น'!W114/30,0),ROUNDUP('10หลักสูตรระยะสั้น'!W114/30,0))))</f>
        <v>0</v>
      </c>
      <c r="X114" s="60">
        <f>IF('10หลักสูตรระยะสั้น'!X114&lt;15,0,IF('10หลักสูตรระยะสั้น'!X114&lt;30,1,IF((MOD('10หลักสูตรระยะสั้น'!X114/30,1))&lt;0.3333,ROUNDDOWN('10หลักสูตรระยะสั้น'!X114/30,0),ROUNDUP('10หลักสูตรระยะสั้น'!X114/30,0))))</f>
        <v>0</v>
      </c>
      <c r="Y114" s="60">
        <f>IF('10หลักสูตรระยะสั้น'!Y114&lt;15,0,IF('10หลักสูตรระยะสั้น'!Y114&lt;30,1,IF((MOD('10หลักสูตรระยะสั้น'!Y114/30,1))&lt;0.3333,ROUNDDOWN('10หลักสูตรระยะสั้น'!Y114/30,0),ROUNDUP('10หลักสูตรระยะสั้น'!Y114/30,0))))</f>
        <v>0</v>
      </c>
      <c r="Z114" s="60">
        <f>IF('10หลักสูตรระยะสั้น'!Z114&lt;15,0,IF('10หลักสูตรระยะสั้น'!Z114&lt;30,1,IF((MOD('10หลักสูตรระยะสั้น'!Z114/30,1))&lt;0.3333,ROUNDDOWN('10หลักสูตรระยะสั้น'!Z114/30,0),ROUNDUP('10หลักสูตรระยะสั้น'!Z114/30,0))))</f>
        <v>0</v>
      </c>
      <c r="AA114" s="60">
        <f>IF('10หลักสูตรระยะสั้น'!AA114&lt;15,0,IF('10หลักสูตรระยะสั้น'!AA114&lt;30,1,IF((MOD('10หลักสูตรระยะสั้น'!AA114/30,1))&lt;0.3333,ROUNDDOWN('10หลักสูตรระยะสั้น'!AA114/30,0),ROUNDUP('10หลักสูตรระยะสั้น'!AA114/30,0))))</f>
        <v>0</v>
      </c>
      <c r="AB114" s="60">
        <f>IF('10หลักสูตรระยะสั้น'!AB114&lt;15,0,IF('10หลักสูตรระยะสั้น'!AB114&lt;30,1,IF((MOD('10หลักสูตรระยะสั้น'!AB114/30,1))&lt;0.3333,ROUNDDOWN('10หลักสูตรระยะสั้น'!AB114/30,0),ROUNDUP('10หลักสูตรระยะสั้น'!AB114/30,0))))</f>
        <v>0</v>
      </c>
      <c r="AC114" s="60">
        <f>IF('10หลักสูตรระยะสั้น'!AC114&lt;15,0,IF('10หลักสูตรระยะสั้น'!AC114&lt;30,1,IF((MOD('10หลักสูตรระยะสั้น'!AC114/30,1))&lt;0.3333,ROUNDDOWN('10หลักสูตรระยะสั้น'!AC114/30,0),ROUNDUP('10หลักสูตรระยะสั้น'!AC114/30,0))))</f>
        <v>0</v>
      </c>
      <c r="AD114" s="5">
        <f t="shared" si="2"/>
        <v>0</v>
      </c>
      <c r="AE114" s="5">
        <f t="shared" si="3"/>
        <v>0</v>
      </c>
    </row>
    <row r="115" spans="2:31" x14ac:dyDescent="0.55000000000000004">
      <c r="B115" s="5">
        <v>111</v>
      </c>
      <c r="C115" s="5">
        <f>'10หลักสูตรระยะสั้น'!C115</f>
        <v>0</v>
      </c>
      <c r="D115" s="5">
        <f>'10หลักสูตรระยะสั้น'!D115</f>
        <v>0</v>
      </c>
      <c r="E115" s="60">
        <f>IF('10หลักสูตรระยะสั้น'!E115&lt;15,0,IF('10หลักสูตรระยะสั้น'!E115&lt;30,1,IF((MOD('10หลักสูตรระยะสั้น'!E115/30,1))&lt;0.3333,ROUNDDOWN('10หลักสูตรระยะสั้น'!E115/30,0),ROUNDUP('10หลักสูตรระยะสั้น'!E115/30,0))))</f>
        <v>0</v>
      </c>
      <c r="F115" s="60">
        <f>IF('10หลักสูตรระยะสั้น'!F115&lt;15,0,IF('10หลักสูตรระยะสั้น'!F115&lt;30,1,IF((MOD('10หลักสูตรระยะสั้น'!F115/30,1))&lt;0.3333,ROUNDDOWN('10หลักสูตรระยะสั้น'!F115/30,0),ROUNDUP('10หลักสูตรระยะสั้น'!F115/30,0))))</f>
        <v>0</v>
      </c>
      <c r="G115" s="60">
        <f>IF('10หลักสูตรระยะสั้น'!G115&lt;15,0,IF('10หลักสูตรระยะสั้น'!G115&lt;30,1,IF((MOD('10หลักสูตรระยะสั้น'!G115/30,1))&lt;0.3333,ROUNDDOWN('10หลักสูตรระยะสั้น'!G115/30,0),ROUNDUP('10หลักสูตรระยะสั้น'!G115/30,0))))</f>
        <v>0</v>
      </c>
      <c r="H115" s="60">
        <f>IF('10หลักสูตรระยะสั้น'!H115&lt;15,0,IF('10หลักสูตรระยะสั้น'!H115&lt;30,1,IF((MOD('10หลักสูตรระยะสั้น'!H115/30,1))&lt;0.3333,ROUNDDOWN('10หลักสูตรระยะสั้น'!H115/30,0),ROUNDUP('10หลักสูตรระยะสั้น'!H115/30,0))))</f>
        <v>0</v>
      </c>
      <c r="I115" s="60">
        <f>IF('10หลักสูตรระยะสั้น'!I115&lt;15,0,IF('10หลักสูตรระยะสั้น'!I115&lt;30,1,IF((MOD('10หลักสูตรระยะสั้น'!I115/30,1))&lt;0.3333,ROUNDDOWN('10หลักสูตรระยะสั้น'!I115/30,0),ROUNDUP('10หลักสูตรระยะสั้น'!I115/30,0))))</f>
        <v>0</v>
      </c>
      <c r="J115" s="60">
        <f>IF('10หลักสูตรระยะสั้น'!J115&lt;15,0,IF('10หลักสูตรระยะสั้น'!J115&lt;30,1,IF((MOD('10หลักสูตรระยะสั้น'!J115/30,1))&lt;0.3333,ROUNDDOWN('10หลักสูตรระยะสั้น'!J115/30,0),ROUNDUP('10หลักสูตรระยะสั้น'!J115/30,0))))</f>
        <v>0</v>
      </c>
      <c r="K115" s="60">
        <f>IF('10หลักสูตรระยะสั้น'!K115&lt;15,0,IF('10หลักสูตรระยะสั้น'!K115&lt;30,1,IF((MOD('10หลักสูตรระยะสั้น'!K115/30,1))&lt;0.3333,ROUNDDOWN('10หลักสูตรระยะสั้น'!K115/30,0),ROUNDUP('10หลักสูตรระยะสั้น'!K115/30,0))))</f>
        <v>0</v>
      </c>
      <c r="L115" s="60">
        <f>IF('10หลักสูตรระยะสั้น'!L115&lt;15,0,IF('10หลักสูตรระยะสั้น'!L115&lt;30,1,IF((MOD('10หลักสูตรระยะสั้น'!L115/30,1))&lt;0.3333,ROUNDDOWN('10หลักสูตรระยะสั้น'!L115/30,0),ROUNDUP('10หลักสูตรระยะสั้น'!L115/30,0))))</f>
        <v>0</v>
      </c>
      <c r="M115" s="60">
        <f>IF('10หลักสูตรระยะสั้น'!M115&lt;15,0,IF('10หลักสูตรระยะสั้น'!M115&lt;30,1,IF((MOD('10หลักสูตรระยะสั้น'!M115/30,1))&lt;0.3333,ROUNDDOWN('10หลักสูตรระยะสั้น'!M115/30,0),ROUNDUP('10หลักสูตรระยะสั้น'!M115/30,0))))</f>
        <v>0</v>
      </c>
      <c r="N115" s="60">
        <f>IF('10หลักสูตรระยะสั้น'!N115&lt;15,0,IF('10หลักสูตรระยะสั้น'!N115&lt;30,1,IF((MOD('10หลักสูตรระยะสั้น'!N115/30,1))&lt;0.3333,ROUNDDOWN('10หลักสูตรระยะสั้น'!N115/30,0),ROUNDUP('10หลักสูตรระยะสั้น'!N115/30,0))))</f>
        <v>0</v>
      </c>
      <c r="O115" s="60">
        <f>IF('10หลักสูตรระยะสั้น'!O115&lt;15,0,IF('10หลักสูตรระยะสั้น'!O115&lt;30,1,IF((MOD('10หลักสูตรระยะสั้น'!O115/30,1))&lt;0.3333,ROUNDDOWN('10หลักสูตรระยะสั้น'!O115/30,0),ROUNDUP('10หลักสูตรระยะสั้น'!O115/30,0))))</f>
        <v>0</v>
      </c>
      <c r="P115" s="60">
        <f>IF('10หลักสูตรระยะสั้น'!P115&lt;15,0,IF('10หลักสูตรระยะสั้น'!P115&lt;30,1,IF((MOD('10หลักสูตรระยะสั้น'!P115/30,1))&lt;0.3333,ROUNDDOWN('10หลักสูตรระยะสั้น'!P115/30,0),ROUNDUP('10หลักสูตรระยะสั้น'!P115/30,0))))</f>
        <v>0</v>
      </c>
      <c r="Q115" s="60">
        <f>IF('10หลักสูตรระยะสั้น'!Q115&lt;15,0,IF('10หลักสูตรระยะสั้น'!Q115&lt;30,1,IF((MOD('10หลักสูตรระยะสั้น'!Q115/30,1))&lt;0.3333,ROUNDDOWN('10หลักสูตรระยะสั้น'!Q115/30,0),ROUNDUP('10หลักสูตรระยะสั้น'!Q115/30,0))))</f>
        <v>0</v>
      </c>
      <c r="R115" s="60">
        <f>IF('10หลักสูตรระยะสั้น'!R115&lt;15,0,IF('10หลักสูตรระยะสั้น'!R115&lt;30,1,IF((MOD('10หลักสูตรระยะสั้น'!R115/30,1))&lt;0.3333,ROUNDDOWN('10หลักสูตรระยะสั้น'!R115/30,0),ROUNDUP('10หลักสูตรระยะสั้น'!R115/30,0))))</f>
        <v>0</v>
      </c>
      <c r="S115" s="60">
        <f>IF('10หลักสูตรระยะสั้น'!S115&lt;15,0,IF('10หลักสูตรระยะสั้น'!S115&lt;30,1,IF((MOD('10หลักสูตรระยะสั้น'!S115/30,1))&lt;0.3333,ROUNDDOWN('10หลักสูตรระยะสั้น'!S115/30,0),ROUNDUP('10หลักสูตรระยะสั้น'!S115/30,0))))</f>
        <v>0</v>
      </c>
      <c r="T115" s="60">
        <f>IF('10หลักสูตรระยะสั้น'!T115&lt;15,0,IF('10หลักสูตรระยะสั้น'!T115&lt;30,1,IF((MOD('10หลักสูตรระยะสั้น'!T115/30,1))&lt;0.3333,ROUNDDOWN('10หลักสูตรระยะสั้น'!T115/30,0),ROUNDUP('10หลักสูตรระยะสั้น'!T115/30,0))))</f>
        <v>0</v>
      </c>
      <c r="U115" s="60">
        <f>IF('10หลักสูตรระยะสั้น'!U115&lt;15,0,IF('10หลักสูตรระยะสั้น'!U115&lt;30,1,IF((MOD('10หลักสูตรระยะสั้น'!U115/30,1))&lt;0.3333,ROUNDDOWN('10หลักสูตรระยะสั้น'!U115/30,0),ROUNDUP('10หลักสูตรระยะสั้น'!U115/30,0))))</f>
        <v>0</v>
      </c>
      <c r="V115" s="60">
        <f>IF('10หลักสูตรระยะสั้น'!V115&lt;15,0,IF('10หลักสูตรระยะสั้น'!V115&lt;30,1,IF((MOD('10หลักสูตรระยะสั้น'!V115/30,1))&lt;0.3333,ROUNDDOWN('10หลักสูตรระยะสั้น'!V115/30,0),ROUNDUP('10หลักสูตรระยะสั้น'!V115/30,0))))</f>
        <v>0</v>
      </c>
      <c r="W115" s="60">
        <f>IF('10หลักสูตรระยะสั้น'!W115&lt;15,0,IF('10หลักสูตรระยะสั้น'!W115&lt;30,1,IF((MOD('10หลักสูตรระยะสั้น'!W115/30,1))&lt;0.3333,ROUNDDOWN('10หลักสูตรระยะสั้น'!W115/30,0),ROUNDUP('10หลักสูตรระยะสั้น'!W115/30,0))))</f>
        <v>0</v>
      </c>
      <c r="X115" s="60">
        <f>IF('10หลักสูตรระยะสั้น'!X115&lt;15,0,IF('10หลักสูตรระยะสั้น'!X115&lt;30,1,IF((MOD('10หลักสูตรระยะสั้น'!X115/30,1))&lt;0.3333,ROUNDDOWN('10หลักสูตรระยะสั้น'!X115/30,0),ROUNDUP('10หลักสูตรระยะสั้น'!X115/30,0))))</f>
        <v>0</v>
      </c>
      <c r="Y115" s="60">
        <f>IF('10หลักสูตรระยะสั้น'!Y115&lt;15,0,IF('10หลักสูตรระยะสั้น'!Y115&lt;30,1,IF((MOD('10หลักสูตรระยะสั้น'!Y115/30,1))&lt;0.3333,ROUNDDOWN('10หลักสูตรระยะสั้น'!Y115/30,0),ROUNDUP('10หลักสูตรระยะสั้น'!Y115/30,0))))</f>
        <v>0</v>
      </c>
      <c r="Z115" s="60">
        <f>IF('10หลักสูตรระยะสั้น'!Z115&lt;15,0,IF('10หลักสูตรระยะสั้น'!Z115&lt;30,1,IF((MOD('10หลักสูตรระยะสั้น'!Z115/30,1))&lt;0.3333,ROUNDDOWN('10หลักสูตรระยะสั้น'!Z115/30,0),ROUNDUP('10หลักสูตรระยะสั้น'!Z115/30,0))))</f>
        <v>0</v>
      </c>
      <c r="AA115" s="60">
        <f>IF('10หลักสูตรระยะสั้น'!AA115&lt;15,0,IF('10หลักสูตรระยะสั้น'!AA115&lt;30,1,IF((MOD('10หลักสูตรระยะสั้น'!AA115/30,1))&lt;0.3333,ROUNDDOWN('10หลักสูตรระยะสั้น'!AA115/30,0),ROUNDUP('10หลักสูตรระยะสั้น'!AA115/30,0))))</f>
        <v>0</v>
      </c>
      <c r="AB115" s="60">
        <f>IF('10หลักสูตรระยะสั้น'!AB115&lt;15,0,IF('10หลักสูตรระยะสั้น'!AB115&lt;30,1,IF((MOD('10หลักสูตรระยะสั้น'!AB115/30,1))&lt;0.3333,ROUNDDOWN('10หลักสูตรระยะสั้น'!AB115/30,0),ROUNDUP('10หลักสูตรระยะสั้น'!AB115/30,0))))</f>
        <v>0</v>
      </c>
      <c r="AC115" s="60">
        <f>IF('10หลักสูตรระยะสั้น'!AC115&lt;15,0,IF('10หลักสูตรระยะสั้น'!AC115&lt;30,1,IF((MOD('10หลักสูตรระยะสั้น'!AC115/30,1))&lt;0.3333,ROUNDDOWN('10หลักสูตรระยะสั้น'!AC115/30,0),ROUNDUP('10หลักสูตรระยะสั้น'!AC115/30,0))))</f>
        <v>0</v>
      </c>
      <c r="AD115" s="5">
        <f t="shared" si="2"/>
        <v>0</v>
      </c>
      <c r="AE115" s="5">
        <f t="shared" si="3"/>
        <v>0</v>
      </c>
    </row>
    <row r="116" spans="2:31" x14ac:dyDescent="0.55000000000000004">
      <c r="B116" s="5">
        <v>112</v>
      </c>
      <c r="C116" s="5">
        <f>'10หลักสูตรระยะสั้น'!C116</f>
        <v>0</v>
      </c>
      <c r="D116" s="5">
        <f>'10หลักสูตรระยะสั้น'!D116</f>
        <v>0</v>
      </c>
      <c r="E116" s="60">
        <f>IF('10หลักสูตรระยะสั้น'!E116&lt;15,0,IF('10หลักสูตรระยะสั้น'!E116&lt;30,1,IF((MOD('10หลักสูตรระยะสั้น'!E116/30,1))&lt;0.3333,ROUNDDOWN('10หลักสูตรระยะสั้น'!E116/30,0),ROUNDUP('10หลักสูตรระยะสั้น'!E116/30,0))))</f>
        <v>0</v>
      </c>
      <c r="F116" s="60">
        <f>IF('10หลักสูตรระยะสั้น'!F116&lt;15,0,IF('10หลักสูตรระยะสั้น'!F116&lt;30,1,IF((MOD('10หลักสูตรระยะสั้น'!F116/30,1))&lt;0.3333,ROUNDDOWN('10หลักสูตรระยะสั้น'!F116/30,0),ROUNDUP('10หลักสูตรระยะสั้น'!F116/30,0))))</f>
        <v>0</v>
      </c>
      <c r="G116" s="60">
        <f>IF('10หลักสูตรระยะสั้น'!G116&lt;15,0,IF('10หลักสูตรระยะสั้น'!G116&lt;30,1,IF((MOD('10หลักสูตรระยะสั้น'!G116/30,1))&lt;0.3333,ROUNDDOWN('10หลักสูตรระยะสั้น'!G116/30,0),ROUNDUP('10หลักสูตรระยะสั้น'!G116/30,0))))</f>
        <v>0</v>
      </c>
      <c r="H116" s="60">
        <f>IF('10หลักสูตรระยะสั้น'!H116&lt;15,0,IF('10หลักสูตรระยะสั้น'!H116&lt;30,1,IF((MOD('10หลักสูตรระยะสั้น'!H116/30,1))&lt;0.3333,ROUNDDOWN('10หลักสูตรระยะสั้น'!H116/30,0),ROUNDUP('10หลักสูตรระยะสั้น'!H116/30,0))))</f>
        <v>0</v>
      </c>
      <c r="I116" s="60">
        <f>IF('10หลักสูตรระยะสั้น'!I116&lt;15,0,IF('10หลักสูตรระยะสั้น'!I116&lt;30,1,IF((MOD('10หลักสูตรระยะสั้น'!I116/30,1))&lt;0.3333,ROUNDDOWN('10หลักสูตรระยะสั้น'!I116/30,0),ROUNDUP('10หลักสูตรระยะสั้น'!I116/30,0))))</f>
        <v>0</v>
      </c>
      <c r="J116" s="60">
        <f>IF('10หลักสูตรระยะสั้น'!J116&lt;15,0,IF('10หลักสูตรระยะสั้น'!J116&lt;30,1,IF((MOD('10หลักสูตรระยะสั้น'!J116/30,1))&lt;0.3333,ROUNDDOWN('10หลักสูตรระยะสั้น'!J116/30,0),ROUNDUP('10หลักสูตรระยะสั้น'!J116/30,0))))</f>
        <v>0</v>
      </c>
      <c r="K116" s="60">
        <f>IF('10หลักสูตรระยะสั้น'!K116&lt;15,0,IF('10หลักสูตรระยะสั้น'!K116&lt;30,1,IF((MOD('10หลักสูตรระยะสั้น'!K116/30,1))&lt;0.3333,ROUNDDOWN('10หลักสูตรระยะสั้น'!K116/30,0),ROUNDUP('10หลักสูตรระยะสั้น'!K116/30,0))))</f>
        <v>0</v>
      </c>
      <c r="L116" s="60">
        <f>IF('10หลักสูตรระยะสั้น'!L116&lt;15,0,IF('10หลักสูตรระยะสั้น'!L116&lt;30,1,IF((MOD('10หลักสูตรระยะสั้น'!L116/30,1))&lt;0.3333,ROUNDDOWN('10หลักสูตรระยะสั้น'!L116/30,0),ROUNDUP('10หลักสูตรระยะสั้น'!L116/30,0))))</f>
        <v>0</v>
      </c>
      <c r="M116" s="60">
        <f>IF('10หลักสูตรระยะสั้น'!M116&lt;15,0,IF('10หลักสูตรระยะสั้น'!M116&lt;30,1,IF((MOD('10หลักสูตรระยะสั้น'!M116/30,1))&lt;0.3333,ROUNDDOWN('10หลักสูตรระยะสั้น'!M116/30,0),ROUNDUP('10หลักสูตรระยะสั้น'!M116/30,0))))</f>
        <v>0</v>
      </c>
      <c r="N116" s="60">
        <f>IF('10หลักสูตรระยะสั้น'!N116&lt;15,0,IF('10หลักสูตรระยะสั้น'!N116&lt;30,1,IF((MOD('10หลักสูตรระยะสั้น'!N116/30,1))&lt;0.3333,ROUNDDOWN('10หลักสูตรระยะสั้น'!N116/30,0),ROUNDUP('10หลักสูตรระยะสั้น'!N116/30,0))))</f>
        <v>0</v>
      </c>
      <c r="O116" s="60">
        <f>IF('10หลักสูตรระยะสั้น'!O116&lt;15,0,IF('10หลักสูตรระยะสั้น'!O116&lt;30,1,IF((MOD('10หลักสูตรระยะสั้น'!O116/30,1))&lt;0.3333,ROUNDDOWN('10หลักสูตรระยะสั้น'!O116/30,0),ROUNDUP('10หลักสูตรระยะสั้น'!O116/30,0))))</f>
        <v>0</v>
      </c>
      <c r="P116" s="60">
        <f>IF('10หลักสูตรระยะสั้น'!P116&lt;15,0,IF('10หลักสูตรระยะสั้น'!P116&lt;30,1,IF((MOD('10หลักสูตรระยะสั้น'!P116/30,1))&lt;0.3333,ROUNDDOWN('10หลักสูตรระยะสั้น'!P116/30,0),ROUNDUP('10หลักสูตรระยะสั้น'!P116/30,0))))</f>
        <v>0</v>
      </c>
      <c r="Q116" s="60">
        <f>IF('10หลักสูตรระยะสั้น'!Q116&lt;15,0,IF('10หลักสูตรระยะสั้น'!Q116&lt;30,1,IF((MOD('10หลักสูตรระยะสั้น'!Q116/30,1))&lt;0.3333,ROUNDDOWN('10หลักสูตรระยะสั้น'!Q116/30,0),ROUNDUP('10หลักสูตรระยะสั้น'!Q116/30,0))))</f>
        <v>0</v>
      </c>
      <c r="R116" s="60">
        <f>IF('10หลักสูตรระยะสั้น'!R116&lt;15,0,IF('10หลักสูตรระยะสั้น'!R116&lt;30,1,IF((MOD('10หลักสูตรระยะสั้น'!R116/30,1))&lt;0.3333,ROUNDDOWN('10หลักสูตรระยะสั้น'!R116/30,0),ROUNDUP('10หลักสูตรระยะสั้น'!R116/30,0))))</f>
        <v>0</v>
      </c>
      <c r="S116" s="60">
        <f>IF('10หลักสูตรระยะสั้น'!S116&lt;15,0,IF('10หลักสูตรระยะสั้น'!S116&lt;30,1,IF((MOD('10หลักสูตรระยะสั้น'!S116/30,1))&lt;0.3333,ROUNDDOWN('10หลักสูตรระยะสั้น'!S116/30,0),ROUNDUP('10หลักสูตรระยะสั้น'!S116/30,0))))</f>
        <v>0</v>
      </c>
      <c r="T116" s="60">
        <f>IF('10หลักสูตรระยะสั้น'!T116&lt;15,0,IF('10หลักสูตรระยะสั้น'!T116&lt;30,1,IF((MOD('10หลักสูตรระยะสั้น'!T116/30,1))&lt;0.3333,ROUNDDOWN('10หลักสูตรระยะสั้น'!T116/30,0),ROUNDUP('10หลักสูตรระยะสั้น'!T116/30,0))))</f>
        <v>0</v>
      </c>
      <c r="U116" s="60">
        <f>IF('10หลักสูตรระยะสั้น'!U116&lt;15,0,IF('10หลักสูตรระยะสั้น'!U116&lt;30,1,IF((MOD('10หลักสูตรระยะสั้น'!U116/30,1))&lt;0.3333,ROUNDDOWN('10หลักสูตรระยะสั้น'!U116/30,0),ROUNDUP('10หลักสูตรระยะสั้น'!U116/30,0))))</f>
        <v>0</v>
      </c>
      <c r="V116" s="60">
        <f>IF('10หลักสูตรระยะสั้น'!V116&lt;15,0,IF('10หลักสูตรระยะสั้น'!V116&lt;30,1,IF((MOD('10หลักสูตรระยะสั้น'!V116/30,1))&lt;0.3333,ROUNDDOWN('10หลักสูตรระยะสั้น'!V116/30,0),ROUNDUP('10หลักสูตรระยะสั้น'!V116/30,0))))</f>
        <v>0</v>
      </c>
      <c r="W116" s="60">
        <f>IF('10หลักสูตรระยะสั้น'!W116&lt;15,0,IF('10หลักสูตรระยะสั้น'!W116&lt;30,1,IF((MOD('10หลักสูตรระยะสั้น'!W116/30,1))&lt;0.3333,ROUNDDOWN('10หลักสูตรระยะสั้น'!W116/30,0),ROUNDUP('10หลักสูตรระยะสั้น'!W116/30,0))))</f>
        <v>0</v>
      </c>
      <c r="X116" s="60">
        <f>IF('10หลักสูตรระยะสั้น'!X116&lt;15,0,IF('10หลักสูตรระยะสั้น'!X116&lt;30,1,IF((MOD('10หลักสูตรระยะสั้น'!X116/30,1))&lt;0.3333,ROUNDDOWN('10หลักสูตรระยะสั้น'!X116/30,0),ROUNDUP('10หลักสูตรระยะสั้น'!X116/30,0))))</f>
        <v>0</v>
      </c>
      <c r="Y116" s="60">
        <f>IF('10หลักสูตรระยะสั้น'!Y116&lt;15,0,IF('10หลักสูตรระยะสั้น'!Y116&lt;30,1,IF((MOD('10หลักสูตรระยะสั้น'!Y116/30,1))&lt;0.3333,ROUNDDOWN('10หลักสูตรระยะสั้น'!Y116/30,0),ROUNDUP('10หลักสูตรระยะสั้น'!Y116/30,0))))</f>
        <v>0</v>
      </c>
      <c r="Z116" s="60">
        <f>IF('10หลักสูตรระยะสั้น'!Z116&lt;15,0,IF('10หลักสูตรระยะสั้น'!Z116&lt;30,1,IF((MOD('10หลักสูตรระยะสั้น'!Z116/30,1))&lt;0.3333,ROUNDDOWN('10หลักสูตรระยะสั้น'!Z116/30,0),ROUNDUP('10หลักสูตรระยะสั้น'!Z116/30,0))))</f>
        <v>0</v>
      </c>
      <c r="AA116" s="60">
        <f>IF('10หลักสูตรระยะสั้น'!AA116&lt;15,0,IF('10หลักสูตรระยะสั้น'!AA116&lt;30,1,IF((MOD('10หลักสูตรระยะสั้น'!AA116/30,1))&lt;0.3333,ROUNDDOWN('10หลักสูตรระยะสั้น'!AA116/30,0),ROUNDUP('10หลักสูตรระยะสั้น'!AA116/30,0))))</f>
        <v>0</v>
      </c>
      <c r="AB116" s="60">
        <f>IF('10หลักสูตรระยะสั้น'!AB116&lt;15,0,IF('10หลักสูตรระยะสั้น'!AB116&lt;30,1,IF((MOD('10หลักสูตรระยะสั้น'!AB116/30,1))&lt;0.3333,ROUNDDOWN('10หลักสูตรระยะสั้น'!AB116/30,0),ROUNDUP('10หลักสูตรระยะสั้น'!AB116/30,0))))</f>
        <v>0</v>
      </c>
      <c r="AC116" s="60">
        <f>IF('10หลักสูตรระยะสั้น'!AC116&lt;15,0,IF('10หลักสูตรระยะสั้น'!AC116&lt;30,1,IF((MOD('10หลักสูตรระยะสั้น'!AC116/30,1))&lt;0.3333,ROUNDDOWN('10หลักสูตรระยะสั้น'!AC116/30,0),ROUNDUP('10หลักสูตรระยะสั้น'!AC116/30,0))))</f>
        <v>0</v>
      </c>
      <c r="AD116" s="5">
        <f t="shared" si="2"/>
        <v>0</v>
      </c>
      <c r="AE116" s="5">
        <f t="shared" si="3"/>
        <v>0</v>
      </c>
    </row>
    <row r="117" spans="2:31" x14ac:dyDescent="0.55000000000000004">
      <c r="B117" s="5">
        <v>113</v>
      </c>
      <c r="C117" s="5">
        <f>'10หลักสูตรระยะสั้น'!C117</f>
        <v>0</v>
      </c>
      <c r="D117" s="5">
        <f>'10หลักสูตรระยะสั้น'!D117</f>
        <v>0</v>
      </c>
      <c r="E117" s="60">
        <f>IF('10หลักสูตรระยะสั้น'!E117&lt;15,0,IF('10หลักสูตรระยะสั้น'!E117&lt;30,1,IF((MOD('10หลักสูตรระยะสั้น'!E117/30,1))&lt;0.3333,ROUNDDOWN('10หลักสูตรระยะสั้น'!E117/30,0),ROUNDUP('10หลักสูตรระยะสั้น'!E117/30,0))))</f>
        <v>0</v>
      </c>
      <c r="F117" s="60">
        <f>IF('10หลักสูตรระยะสั้น'!F117&lt;15,0,IF('10หลักสูตรระยะสั้น'!F117&lt;30,1,IF((MOD('10หลักสูตรระยะสั้น'!F117/30,1))&lt;0.3333,ROUNDDOWN('10หลักสูตรระยะสั้น'!F117/30,0),ROUNDUP('10หลักสูตรระยะสั้น'!F117/30,0))))</f>
        <v>0</v>
      </c>
      <c r="G117" s="60">
        <f>IF('10หลักสูตรระยะสั้น'!G117&lt;15,0,IF('10หลักสูตรระยะสั้น'!G117&lt;30,1,IF((MOD('10หลักสูตรระยะสั้น'!G117/30,1))&lt;0.3333,ROUNDDOWN('10หลักสูตรระยะสั้น'!G117/30,0),ROUNDUP('10หลักสูตรระยะสั้น'!G117/30,0))))</f>
        <v>0</v>
      </c>
      <c r="H117" s="60">
        <f>IF('10หลักสูตรระยะสั้น'!H117&lt;15,0,IF('10หลักสูตรระยะสั้น'!H117&lt;30,1,IF((MOD('10หลักสูตรระยะสั้น'!H117/30,1))&lt;0.3333,ROUNDDOWN('10หลักสูตรระยะสั้น'!H117/30,0),ROUNDUP('10หลักสูตรระยะสั้น'!H117/30,0))))</f>
        <v>0</v>
      </c>
      <c r="I117" s="60">
        <f>IF('10หลักสูตรระยะสั้น'!I117&lt;15,0,IF('10หลักสูตรระยะสั้น'!I117&lt;30,1,IF((MOD('10หลักสูตรระยะสั้น'!I117/30,1))&lt;0.3333,ROUNDDOWN('10หลักสูตรระยะสั้น'!I117/30,0),ROUNDUP('10หลักสูตรระยะสั้น'!I117/30,0))))</f>
        <v>0</v>
      </c>
      <c r="J117" s="60">
        <f>IF('10หลักสูตรระยะสั้น'!J117&lt;15,0,IF('10หลักสูตรระยะสั้น'!J117&lt;30,1,IF((MOD('10หลักสูตรระยะสั้น'!J117/30,1))&lt;0.3333,ROUNDDOWN('10หลักสูตรระยะสั้น'!J117/30,0),ROUNDUP('10หลักสูตรระยะสั้น'!J117/30,0))))</f>
        <v>0</v>
      </c>
      <c r="K117" s="60">
        <f>IF('10หลักสูตรระยะสั้น'!K117&lt;15,0,IF('10หลักสูตรระยะสั้น'!K117&lt;30,1,IF((MOD('10หลักสูตรระยะสั้น'!K117/30,1))&lt;0.3333,ROUNDDOWN('10หลักสูตรระยะสั้น'!K117/30,0),ROUNDUP('10หลักสูตรระยะสั้น'!K117/30,0))))</f>
        <v>0</v>
      </c>
      <c r="L117" s="60">
        <f>IF('10หลักสูตรระยะสั้น'!L117&lt;15,0,IF('10หลักสูตรระยะสั้น'!L117&lt;30,1,IF((MOD('10หลักสูตรระยะสั้น'!L117/30,1))&lt;0.3333,ROUNDDOWN('10หลักสูตรระยะสั้น'!L117/30,0),ROUNDUP('10หลักสูตรระยะสั้น'!L117/30,0))))</f>
        <v>0</v>
      </c>
      <c r="M117" s="60">
        <f>IF('10หลักสูตรระยะสั้น'!M117&lt;15,0,IF('10หลักสูตรระยะสั้น'!M117&lt;30,1,IF((MOD('10หลักสูตรระยะสั้น'!M117/30,1))&lt;0.3333,ROUNDDOWN('10หลักสูตรระยะสั้น'!M117/30,0),ROUNDUP('10หลักสูตรระยะสั้น'!M117/30,0))))</f>
        <v>0</v>
      </c>
      <c r="N117" s="60">
        <f>IF('10หลักสูตรระยะสั้น'!N117&lt;15,0,IF('10หลักสูตรระยะสั้น'!N117&lt;30,1,IF((MOD('10หลักสูตรระยะสั้น'!N117/30,1))&lt;0.3333,ROUNDDOWN('10หลักสูตรระยะสั้น'!N117/30,0),ROUNDUP('10หลักสูตรระยะสั้น'!N117/30,0))))</f>
        <v>0</v>
      </c>
      <c r="O117" s="60">
        <f>IF('10หลักสูตรระยะสั้น'!O117&lt;15,0,IF('10หลักสูตรระยะสั้น'!O117&lt;30,1,IF((MOD('10หลักสูตรระยะสั้น'!O117/30,1))&lt;0.3333,ROUNDDOWN('10หลักสูตรระยะสั้น'!O117/30,0),ROUNDUP('10หลักสูตรระยะสั้น'!O117/30,0))))</f>
        <v>0</v>
      </c>
      <c r="P117" s="60">
        <f>IF('10หลักสูตรระยะสั้น'!P117&lt;15,0,IF('10หลักสูตรระยะสั้น'!P117&lt;30,1,IF((MOD('10หลักสูตรระยะสั้น'!P117/30,1))&lt;0.3333,ROUNDDOWN('10หลักสูตรระยะสั้น'!P117/30,0),ROUNDUP('10หลักสูตรระยะสั้น'!P117/30,0))))</f>
        <v>0</v>
      </c>
      <c r="Q117" s="60">
        <f>IF('10หลักสูตรระยะสั้น'!Q117&lt;15,0,IF('10หลักสูตรระยะสั้น'!Q117&lt;30,1,IF((MOD('10หลักสูตรระยะสั้น'!Q117/30,1))&lt;0.3333,ROUNDDOWN('10หลักสูตรระยะสั้น'!Q117/30,0),ROUNDUP('10หลักสูตรระยะสั้น'!Q117/30,0))))</f>
        <v>0</v>
      </c>
      <c r="R117" s="60">
        <f>IF('10หลักสูตรระยะสั้น'!R117&lt;15,0,IF('10หลักสูตรระยะสั้น'!R117&lt;30,1,IF((MOD('10หลักสูตรระยะสั้น'!R117/30,1))&lt;0.3333,ROUNDDOWN('10หลักสูตรระยะสั้น'!R117/30,0),ROUNDUP('10หลักสูตรระยะสั้น'!R117/30,0))))</f>
        <v>0</v>
      </c>
      <c r="S117" s="60">
        <f>IF('10หลักสูตรระยะสั้น'!S117&lt;15,0,IF('10หลักสูตรระยะสั้น'!S117&lt;30,1,IF((MOD('10หลักสูตรระยะสั้น'!S117/30,1))&lt;0.3333,ROUNDDOWN('10หลักสูตรระยะสั้น'!S117/30,0),ROUNDUP('10หลักสูตรระยะสั้น'!S117/30,0))))</f>
        <v>0</v>
      </c>
      <c r="T117" s="60">
        <f>IF('10หลักสูตรระยะสั้น'!T117&lt;15,0,IF('10หลักสูตรระยะสั้น'!T117&lt;30,1,IF((MOD('10หลักสูตรระยะสั้น'!T117/30,1))&lt;0.3333,ROUNDDOWN('10หลักสูตรระยะสั้น'!T117/30,0),ROUNDUP('10หลักสูตรระยะสั้น'!T117/30,0))))</f>
        <v>0</v>
      </c>
      <c r="U117" s="60">
        <f>IF('10หลักสูตรระยะสั้น'!U117&lt;15,0,IF('10หลักสูตรระยะสั้น'!U117&lt;30,1,IF((MOD('10หลักสูตรระยะสั้น'!U117/30,1))&lt;0.3333,ROUNDDOWN('10หลักสูตรระยะสั้น'!U117/30,0),ROUNDUP('10หลักสูตรระยะสั้น'!U117/30,0))))</f>
        <v>0</v>
      </c>
      <c r="V117" s="60">
        <f>IF('10หลักสูตรระยะสั้น'!V117&lt;15,0,IF('10หลักสูตรระยะสั้น'!V117&lt;30,1,IF((MOD('10หลักสูตรระยะสั้น'!V117/30,1))&lt;0.3333,ROUNDDOWN('10หลักสูตรระยะสั้น'!V117/30,0),ROUNDUP('10หลักสูตรระยะสั้น'!V117/30,0))))</f>
        <v>0</v>
      </c>
      <c r="W117" s="60">
        <f>IF('10หลักสูตรระยะสั้น'!W117&lt;15,0,IF('10หลักสูตรระยะสั้น'!W117&lt;30,1,IF((MOD('10หลักสูตรระยะสั้น'!W117/30,1))&lt;0.3333,ROUNDDOWN('10หลักสูตรระยะสั้น'!W117/30,0),ROUNDUP('10หลักสูตรระยะสั้น'!W117/30,0))))</f>
        <v>0</v>
      </c>
      <c r="X117" s="60">
        <f>IF('10หลักสูตรระยะสั้น'!X117&lt;15,0,IF('10หลักสูตรระยะสั้น'!X117&lt;30,1,IF((MOD('10หลักสูตรระยะสั้น'!X117/30,1))&lt;0.3333,ROUNDDOWN('10หลักสูตรระยะสั้น'!X117/30,0),ROUNDUP('10หลักสูตรระยะสั้น'!X117/30,0))))</f>
        <v>0</v>
      </c>
      <c r="Y117" s="60">
        <f>IF('10หลักสูตรระยะสั้น'!Y117&lt;15,0,IF('10หลักสูตรระยะสั้น'!Y117&lt;30,1,IF((MOD('10หลักสูตรระยะสั้น'!Y117/30,1))&lt;0.3333,ROUNDDOWN('10หลักสูตรระยะสั้น'!Y117/30,0),ROUNDUP('10หลักสูตรระยะสั้น'!Y117/30,0))))</f>
        <v>0</v>
      </c>
      <c r="Z117" s="60">
        <f>IF('10หลักสูตรระยะสั้น'!Z117&lt;15,0,IF('10หลักสูตรระยะสั้น'!Z117&lt;30,1,IF((MOD('10หลักสูตรระยะสั้น'!Z117/30,1))&lt;0.3333,ROUNDDOWN('10หลักสูตรระยะสั้น'!Z117/30,0),ROUNDUP('10หลักสูตรระยะสั้น'!Z117/30,0))))</f>
        <v>0</v>
      </c>
      <c r="AA117" s="60">
        <f>IF('10หลักสูตรระยะสั้น'!AA117&lt;15,0,IF('10หลักสูตรระยะสั้น'!AA117&lt;30,1,IF((MOD('10หลักสูตรระยะสั้น'!AA117/30,1))&lt;0.3333,ROUNDDOWN('10หลักสูตรระยะสั้น'!AA117/30,0),ROUNDUP('10หลักสูตรระยะสั้น'!AA117/30,0))))</f>
        <v>0</v>
      </c>
      <c r="AB117" s="60">
        <f>IF('10หลักสูตรระยะสั้น'!AB117&lt;15,0,IF('10หลักสูตรระยะสั้น'!AB117&lt;30,1,IF((MOD('10หลักสูตรระยะสั้น'!AB117/30,1))&lt;0.3333,ROUNDDOWN('10หลักสูตรระยะสั้น'!AB117/30,0),ROUNDUP('10หลักสูตรระยะสั้น'!AB117/30,0))))</f>
        <v>0</v>
      </c>
      <c r="AC117" s="60">
        <f>IF('10หลักสูตรระยะสั้น'!AC117&lt;15,0,IF('10หลักสูตรระยะสั้น'!AC117&lt;30,1,IF((MOD('10หลักสูตรระยะสั้น'!AC117/30,1))&lt;0.3333,ROUNDDOWN('10หลักสูตรระยะสั้น'!AC117/30,0),ROUNDUP('10หลักสูตรระยะสั้น'!AC117/30,0))))</f>
        <v>0</v>
      </c>
      <c r="AD117" s="5">
        <f t="shared" si="2"/>
        <v>0</v>
      </c>
      <c r="AE117" s="5">
        <f t="shared" si="3"/>
        <v>0</v>
      </c>
    </row>
    <row r="118" spans="2:31" x14ac:dyDescent="0.55000000000000004">
      <c r="B118" s="5">
        <v>114</v>
      </c>
      <c r="C118" s="5">
        <f>'10หลักสูตรระยะสั้น'!C118</f>
        <v>0</v>
      </c>
      <c r="D118" s="5">
        <f>'10หลักสูตรระยะสั้น'!D118</f>
        <v>0</v>
      </c>
      <c r="E118" s="60">
        <f>IF('10หลักสูตรระยะสั้น'!E118&lt;15,0,IF('10หลักสูตรระยะสั้น'!E118&lt;30,1,IF((MOD('10หลักสูตรระยะสั้น'!E118/30,1))&lt;0.3333,ROUNDDOWN('10หลักสูตรระยะสั้น'!E118/30,0),ROUNDUP('10หลักสูตรระยะสั้น'!E118/30,0))))</f>
        <v>0</v>
      </c>
      <c r="F118" s="60">
        <f>IF('10หลักสูตรระยะสั้น'!F118&lt;15,0,IF('10หลักสูตรระยะสั้น'!F118&lt;30,1,IF((MOD('10หลักสูตรระยะสั้น'!F118/30,1))&lt;0.3333,ROUNDDOWN('10หลักสูตรระยะสั้น'!F118/30,0),ROUNDUP('10หลักสูตรระยะสั้น'!F118/30,0))))</f>
        <v>0</v>
      </c>
      <c r="G118" s="60">
        <f>IF('10หลักสูตรระยะสั้น'!G118&lt;15,0,IF('10หลักสูตรระยะสั้น'!G118&lt;30,1,IF((MOD('10หลักสูตรระยะสั้น'!G118/30,1))&lt;0.3333,ROUNDDOWN('10หลักสูตรระยะสั้น'!G118/30,0),ROUNDUP('10หลักสูตรระยะสั้น'!G118/30,0))))</f>
        <v>0</v>
      </c>
      <c r="H118" s="60">
        <f>IF('10หลักสูตรระยะสั้น'!H118&lt;15,0,IF('10หลักสูตรระยะสั้น'!H118&lt;30,1,IF((MOD('10หลักสูตรระยะสั้น'!H118/30,1))&lt;0.3333,ROUNDDOWN('10หลักสูตรระยะสั้น'!H118/30,0),ROUNDUP('10หลักสูตรระยะสั้น'!H118/30,0))))</f>
        <v>0</v>
      </c>
      <c r="I118" s="60">
        <f>IF('10หลักสูตรระยะสั้น'!I118&lt;15,0,IF('10หลักสูตรระยะสั้น'!I118&lt;30,1,IF((MOD('10หลักสูตรระยะสั้น'!I118/30,1))&lt;0.3333,ROUNDDOWN('10หลักสูตรระยะสั้น'!I118/30,0),ROUNDUP('10หลักสูตรระยะสั้น'!I118/30,0))))</f>
        <v>0</v>
      </c>
      <c r="J118" s="60">
        <f>IF('10หลักสูตรระยะสั้น'!J118&lt;15,0,IF('10หลักสูตรระยะสั้น'!J118&lt;30,1,IF((MOD('10หลักสูตรระยะสั้น'!J118/30,1))&lt;0.3333,ROUNDDOWN('10หลักสูตรระยะสั้น'!J118/30,0),ROUNDUP('10หลักสูตรระยะสั้น'!J118/30,0))))</f>
        <v>0</v>
      </c>
      <c r="K118" s="60">
        <f>IF('10หลักสูตรระยะสั้น'!K118&lt;15,0,IF('10หลักสูตรระยะสั้น'!K118&lt;30,1,IF((MOD('10หลักสูตรระยะสั้น'!K118/30,1))&lt;0.3333,ROUNDDOWN('10หลักสูตรระยะสั้น'!K118/30,0),ROUNDUP('10หลักสูตรระยะสั้น'!K118/30,0))))</f>
        <v>0</v>
      </c>
      <c r="L118" s="60">
        <f>IF('10หลักสูตรระยะสั้น'!L118&lt;15,0,IF('10หลักสูตรระยะสั้น'!L118&lt;30,1,IF((MOD('10หลักสูตรระยะสั้น'!L118/30,1))&lt;0.3333,ROUNDDOWN('10หลักสูตรระยะสั้น'!L118/30,0),ROUNDUP('10หลักสูตรระยะสั้น'!L118/30,0))))</f>
        <v>0</v>
      </c>
      <c r="M118" s="60">
        <f>IF('10หลักสูตรระยะสั้น'!M118&lt;15,0,IF('10หลักสูตรระยะสั้น'!M118&lt;30,1,IF((MOD('10หลักสูตรระยะสั้น'!M118/30,1))&lt;0.3333,ROUNDDOWN('10หลักสูตรระยะสั้น'!M118/30,0),ROUNDUP('10หลักสูตรระยะสั้น'!M118/30,0))))</f>
        <v>0</v>
      </c>
      <c r="N118" s="60">
        <f>IF('10หลักสูตรระยะสั้น'!N118&lt;15,0,IF('10หลักสูตรระยะสั้น'!N118&lt;30,1,IF((MOD('10หลักสูตรระยะสั้น'!N118/30,1))&lt;0.3333,ROUNDDOWN('10หลักสูตรระยะสั้น'!N118/30,0),ROUNDUP('10หลักสูตรระยะสั้น'!N118/30,0))))</f>
        <v>0</v>
      </c>
      <c r="O118" s="60">
        <f>IF('10หลักสูตรระยะสั้น'!O118&lt;15,0,IF('10หลักสูตรระยะสั้น'!O118&lt;30,1,IF((MOD('10หลักสูตรระยะสั้น'!O118/30,1))&lt;0.3333,ROUNDDOWN('10หลักสูตรระยะสั้น'!O118/30,0),ROUNDUP('10หลักสูตรระยะสั้น'!O118/30,0))))</f>
        <v>0</v>
      </c>
      <c r="P118" s="60">
        <f>IF('10หลักสูตรระยะสั้น'!P118&lt;15,0,IF('10หลักสูตรระยะสั้น'!P118&lt;30,1,IF((MOD('10หลักสูตรระยะสั้น'!P118/30,1))&lt;0.3333,ROUNDDOWN('10หลักสูตรระยะสั้น'!P118/30,0),ROUNDUP('10หลักสูตรระยะสั้น'!P118/30,0))))</f>
        <v>0</v>
      </c>
      <c r="Q118" s="60">
        <f>IF('10หลักสูตรระยะสั้น'!Q118&lt;15,0,IF('10หลักสูตรระยะสั้น'!Q118&lt;30,1,IF((MOD('10หลักสูตรระยะสั้น'!Q118/30,1))&lt;0.3333,ROUNDDOWN('10หลักสูตรระยะสั้น'!Q118/30,0),ROUNDUP('10หลักสูตรระยะสั้น'!Q118/30,0))))</f>
        <v>0</v>
      </c>
      <c r="R118" s="60">
        <f>IF('10หลักสูตรระยะสั้น'!R118&lt;15,0,IF('10หลักสูตรระยะสั้น'!R118&lt;30,1,IF((MOD('10หลักสูตรระยะสั้น'!R118/30,1))&lt;0.3333,ROUNDDOWN('10หลักสูตรระยะสั้น'!R118/30,0),ROUNDUP('10หลักสูตรระยะสั้น'!R118/30,0))))</f>
        <v>0</v>
      </c>
      <c r="S118" s="60">
        <f>IF('10หลักสูตรระยะสั้น'!S118&lt;15,0,IF('10หลักสูตรระยะสั้น'!S118&lt;30,1,IF((MOD('10หลักสูตรระยะสั้น'!S118/30,1))&lt;0.3333,ROUNDDOWN('10หลักสูตรระยะสั้น'!S118/30,0),ROUNDUP('10หลักสูตรระยะสั้น'!S118/30,0))))</f>
        <v>0</v>
      </c>
      <c r="T118" s="60">
        <f>IF('10หลักสูตรระยะสั้น'!T118&lt;15,0,IF('10หลักสูตรระยะสั้น'!T118&lt;30,1,IF((MOD('10หลักสูตรระยะสั้น'!T118/30,1))&lt;0.3333,ROUNDDOWN('10หลักสูตรระยะสั้น'!T118/30,0),ROUNDUP('10หลักสูตรระยะสั้น'!T118/30,0))))</f>
        <v>0</v>
      </c>
      <c r="U118" s="60">
        <f>IF('10หลักสูตรระยะสั้น'!U118&lt;15,0,IF('10หลักสูตรระยะสั้น'!U118&lt;30,1,IF((MOD('10หลักสูตรระยะสั้น'!U118/30,1))&lt;0.3333,ROUNDDOWN('10หลักสูตรระยะสั้น'!U118/30,0),ROUNDUP('10หลักสูตรระยะสั้น'!U118/30,0))))</f>
        <v>0</v>
      </c>
      <c r="V118" s="60">
        <f>IF('10หลักสูตรระยะสั้น'!V118&lt;15,0,IF('10หลักสูตรระยะสั้น'!V118&lt;30,1,IF((MOD('10หลักสูตรระยะสั้น'!V118/30,1))&lt;0.3333,ROUNDDOWN('10หลักสูตรระยะสั้น'!V118/30,0),ROUNDUP('10หลักสูตรระยะสั้น'!V118/30,0))))</f>
        <v>0</v>
      </c>
      <c r="W118" s="60">
        <f>IF('10หลักสูตรระยะสั้น'!W118&lt;15,0,IF('10หลักสูตรระยะสั้น'!W118&lt;30,1,IF((MOD('10หลักสูตรระยะสั้น'!W118/30,1))&lt;0.3333,ROUNDDOWN('10หลักสูตรระยะสั้น'!W118/30,0),ROUNDUP('10หลักสูตรระยะสั้น'!W118/30,0))))</f>
        <v>0</v>
      </c>
      <c r="X118" s="60">
        <f>IF('10หลักสูตรระยะสั้น'!X118&lt;15,0,IF('10หลักสูตรระยะสั้น'!X118&lt;30,1,IF((MOD('10หลักสูตรระยะสั้น'!X118/30,1))&lt;0.3333,ROUNDDOWN('10หลักสูตรระยะสั้น'!X118/30,0),ROUNDUP('10หลักสูตรระยะสั้น'!X118/30,0))))</f>
        <v>0</v>
      </c>
      <c r="Y118" s="60">
        <f>IF('10หลักสูตรระยะสั้น'!Y118&lt;15,0,IF('10หลักสูตรระยะสั้น'!Y118&lt;30,1,IF((MOD('10หลักสูตรระยะสั้น'!Y118/30,1))&lt;0.3333,ROUNDDOWN('10หลักสูตรระยะสั้น'!Y118/30,0),ROUNDUP('10หลักสูตรระยะสั้น'!Y118/30,0))))</f>
        <v>0</v>
      </c>
      <c r="Z118" s="60">
        <f>IF('10หลักสูตรระยะสั้น'!Z118&lt;15,0,IF('10หลักสูตรระยะสั้น'!Z118&lt;30,1,IF((MOD('10หลักสูตรระยะสั้น'!Z118/30,1))&lt;0.3333,ROUNDDOWN('10หลักสูตรระยะสั้น'!Z118/30,0),ROUNDUP('10หลักสูตรระยะสั้น'!Z118/30,0))))</f>
        <v>0</v>
      </c>
      <c r="AA118" s="60">
        <f>IF('10หลักสูตรระยะสั้น'!AA118&lt;15,0,IF('10หลักสูตรระยะสั้น'!AA118&lt;30,1,IF((MOD('10หลักสูตรระยะสั้น'!AA118/30,1))&lt;0.3333,ROUNDDOWN('10หลักสูตรระยะสั้น'!AA118/30,0),ROUNDUP('10หลักสูตรระยะสั้น'!AA118/30,0))))</f>
        <v>0</v>
      </c>
      <c r="AB118" s="60">
        <f>IF('10หลักสูตรระยะสั้น'!AB118&lt;15,0,IF('10หลักสูตรระยะสั้น'!AB118&lt;30,1,IF((MOD('10หลักสูตรระยะสั้น'!AB118/30,1))&lt;0.3333,ROUNDDOWN('10หลักสูตรระยะสั้น'!AB118/30,0),ROUNDUP('10หลักสูตรระยะสั้น'!AB118/30,0))))</f>
        <v>0</v>
      </c>
      <c r="AC118" s="60">
        <f>IF('10หลักสูตรระยะสั้น'!AC118&lt;15,0,IF('10หลักสูตรระยะสั้น'!AC118&lt;30,1,IF((MOD('10หลักสูตรระยะสั้น'!AC118/30,1))&lt;0.3333,ROUNDDOWN('10หลักสูตรระยะสั้น'!AC118/30,0),ROUNDUP('10หลักสูตรระยะสั้น'!AC118/30,0))))</f>
        <v>0</v>
      </c>
      <c r="AD118" s="5">
        <f t="shared" si="2"/>
        <v>0</v>
      </c>
      <c r="AE118" s="5">
        <f t="shared" si="3"/>
        <v>0</v>
      </c>
    </row>
    <row r="119" spans="2:31" x14ac:dyDescent="0.55000000000000004">
      <c r="B119" s="5">
        <v>115</v>
      </c>
      <c r="C119" s="5">
        <f>'10หลักสูตรระยะสั้น'!C119</f>
        <v>0</v>
      </c>
      <c r="D119" s="5">
        <f>'10หลักสูตรระยะสั้น'!D119</f>
        <v>0</v>
      </c>
      <c r="E119" s="60">
        <f>IF('10หลักสูตรระยะสั้น'!E119&lt;15,0,IF('10หลักสูตรระยะสั้น'!E119&lt;30,1,IF((MOD('10หลักสูตรระยะสั้น'!E119/30,1))&lt;0.3333,ROUNDDOWN('10หลักสูตรระยะสั้น'!E119/30,0),ROUNDUP('10หลักสูตรระยะสั้น'!E119/30,0))))</f>
        <v>0</v>
      </c>
      <c r="F119" s="60">
        <f>IF('10หลักสูตรระยะสั้น'!F119&lt;15,0,IF('10หลักสูตรระยะสั้น'!F119&lt;30,1,IF((MOD('10หลักสูตรระยะสั้น'!F119/30,1))&lt;0.3333,ROUNDDOWN('10หลักสูตรระยะสั้น'!F119/30,0),ROUNDUP('10หลักสูตรระยะสั้น'!F119/30,0))))</f>
        <v>0</v>
      </c>
      <c r="G119" s="60">
        <f>IF('10หลักสูตรระยะสั้น'!G119&lt;15,0,IF('10หลักสูตรระยะสั้น'!G119&lt;30,1,IF((MOD('10หลักสูตรระยะสั้น'!G119/30,1))&lt;0.3333,ROUNDDOWN('10หลักสูตรระยะสั้น'!G119/30,0),ROUNDUP('10หลักสูตรระยะสั้น'!G119/30,0))))</f>
        <v>0</v>
      </c>
      <c r="H119" s="60">
        <f>IF('10หลักสูตรระยะสั้น'!H119&lt;15,0,IF('10หลักสูตรระยะสั้น'!H119&lt;30,1,IF((MOD('10หลักสูตรระยะสั้น'!H119/30,1))&lt;0.3333,ROUNDDOWN('10หลักสูตรระยะสั้น'!H119/30,0),ROUNDUP('10หลักสูตรระยะสั้น'!H119/30,0))))</f>
        <v>0</v>
      </c>
      <c r="I119" s="60">
        <f>IF('10หลักสูตรระยะสั้น'!I119&lt;15,0,IF('10หลักสูตรระยะสั้น'!I119&lt;30,1,IF((MOD('10หลักสูตรระยะสั้น'!I119/30,1))&lt;0.3333,ROUNDDOWN('10หลักสูตรระยะสั้น'!I119/30,0),ROUNDUP('10หลักสูตรระยะสั้น'!I119/30,0))))</f>
        <v>0</v>
      </c>
      <c r="J119" s="60">
        <f>IF('10หลักสูตรระยะสั้น'!J119&lt;15,0,IF('10หลักสูตรระยะสั้น'!J119&lt;30,1,IF((MOD('10หลักสูตรระยะสั้น'!J119/30,1))&lt;0.3333,ROUNDDOWN('10หลักสูตรระยะสั้น'!J119/30,0),ROUNDUP('10หลักสูตรระยะสั้น'!J119/30,0))))</f>
        <v>0</v>
      </c>
      <c r="K119" s="60">
        <f>IF('10หลักสูตรระยะสั้น'!K119&lt;15,0,IF('10หลักสูตรระยะสั้น'!K119&lt;30,1,IF((MOD('10หลักสูตรระยะสั้น'!K119/30,1))&lt;0.3333,ROUNDDOWN('10หลักสูตรระยะสั้น'!K119/30,0),ROUNDUP('10หลักสูตรระยะสั้น'!K119/30,0))))</f>
        <v>0</v>
      </c>
      <c r="L119" s="60">
        <f>IF('10หลักสูตรระยะสั้น'!L119&lt;15,0,IF('10หลักสูตรระยะสั้น'!L119&lt;30,1,IF((MOD('10หลักสูตรระยะสั้น'!L119/30,1))&lt;0.3333,ROUNDDOWN('10หลักสูตรระยะสั้น'!L119/30,0),ROUNDUP('10หลักสูตรระยะสั้น'!L119/30,0))))</f>
        <v>0</v>
      </c>
      <c r="M119" s="60">
        <f>IF('10หลักสูตรระยะสั้น'!M119&lt;15,0,IF('10หลักสูตรระยะสั้น'!M119&lt;30,1,IF((MOD('10หลักสูตรระยะสั้น'!M119/30,1))&lt;0.3333,ROUNDDOWN('10หลักสูตรระยะสั้น'!M119/30,0),ROUNDUP('10หลักสูตรระยะสั้น'!M119/30,0))))</f>
        <v>0</v>
      </c>
      <c r="N119" s="60">
        <f>IF('10หลักสูตรระยะสั้น'!N119&lt;15,0,IF('10หลักสูตรระยะสั้น'!N119&lt;30,1,IF((MOD('10หลักสูตรระยะสั้น'!N119/30,1))&lt;0.3333,ROUNDDOWN('10หลักสูตรระยะสั้น'!N119/30,0),ROUNDUP('10หลักสูตรระยะสั้น'!N119/30,0))))</f>
        <v>0</v>
      </c>
      <c r="O119" s="60">
        <f>IF('10หลักสูตรระยะสั้น'!O119&lt;15,0,IF('10หลักสูตรระยะสั้น'!O119&lt;30,1,IF((MOD('10หลักสูตรระยะสั้น'!O119/30,1))&lt;0.3333,ROUNDDOWN('10หลักสูตรระยะสั้น'!O119/30,0),ROUNDUP('10หลักสูตรระยะสั้น'!O119/30,0))))</f>
        <v>0</v>
      </c>
      <c r="P119" s="60">
        <f>IF('10หลักสูตรระยะสั้น'!P119&lt;15,0,IF('10หลักสูตรระยะสั้น'!P119&lt;30,1,IF((MOD('10หลักสูตรระยะสั้น'!P119/30,1))&lt;0.3333,ROUNDDOWN('10หลักสูตรระยะสั้น'!P119/30,0),ROUNDUP('10หลักสูตรระยะสั้น'!P119/30,0))))</f>
        <v>0</v>
      </c>
      <c r="Q119" s="60">
        <f>IF('10หลักสูตรระยะสั้น'!Q119&lt;15,0,IF('10หลักสูตรระยะสั้น'!Q119&lt;30,1,IF((MOD('10หลักสูตรระยะสั้น'!Q119/30,1))&lt;0.3333,ROUNDDOWN('10หลักสูตรระยะสั้น'!Q119/30,0),ROUNDUP('10หลักสูตรระยะสั้น'!Q119/30,0))))</f>
        <v>0</v>
      </c>
      <c r="R119" s="60">
        <f>IF('10หลักสูตรระยะสั้น'!R119&lt;15,0,IF('10หลักสูตรระยะสั้น'!R119&lt;30,1,IF((MOD('10หลักสูตรระยะสั้น'!R119/30,1))&lt;0.3333,ROUNDDOWN('10หลักสูตรระยะสั้น'!R119/30,0),ROUNDUP('10หลักสูตรระยะสั้น'!R119/30,0))))</f>
        <v>0</v>
      </c>
      <c r="S119" s="60">
        <f>IF('10หลักสูตรระยะสั้น'!S119&lt;15,0,IF('10หลักสูตรระยะสั้น'!S119&lt;30,1,IF((MOD('10หลักสูตรระยะสั้น'!S119/30,1))&lt;0.3333,ROUNDDOWN('10หลักสูตรระยะสั้น'!S119/30,0),ROUNDUP('10หลักสูตรระยะสั้น'!S119/30,0))))</f>
        <v>0</v>
      </c>
      <c r="T119" s="60">
        <f>IF('10หลักสูตรระยะสั้น'!T119&lt;15,0,IF('10หลักสูตรระยะสั้น'!T119&lt;30,1,IF((MOD('10หลักสูตรระยะสั้น'!T119/30,1))&lt;0.3333,ROUNDDOWN('10หลักสูตรระยะสั้น'!T119/30,0),ROUNDUP('10หลักสูตรระยะสั้น'!T119/30,0))))</f>
        <v>0</v>
      </c>
      <c r="U119" s="60">
        <f>IF('10หลักสูตรระยะสั้น'!U119&lt;15,0,IF('10หลักสูตรระยะสั้น'!U119&lt;30,1,IF((MOD('10หลักสูตรระยะสั้น'!U119/30,1))&lt;0.3333,ROUNDDOWN('10หลักสูตรระยะสั้น'!U119/30,0),ROUNDUP('10หลักสูตรระยะสั้น'!U119/30,0))))</f>
        <v>0</v>
      </c>
      <c r="V119" s="60">
        <f>IF('10หลักสูตรระยะสั้น'!V119&lt;15,0,IF('10หลักสูตรระยะสั้น'!V119&lt;30,1,IF((MOD('10หลักสูตรระยะสั้น'!V119/30,1))&lt;0.3333,ROUNDDOWN('10หลักสูตรระยะสั้น'!V119/30,0),ROUNDUP('10หลักสูตรระยะสั้น'!V119/30,0))))</f>
        <v>0</v>
      </c>
      <c r="W119" s="60">
        <f>IF('10หลักสูตรระยะสั้น'!W119&lt;15,0,IF('10หลักสูตรระยะสั้น'!W119&lt;30,1,IF((MOD('10หลักสูตรระยะสั้น'!W119/30,1))&lt;0.3333,ROUNDDOWN('10หลักสูตรระยะสั้น'!W119/30,0),ROUNDUP('10หลักสูตรระยะสั้น'!W119/30,0))))</f>
        <v>0</v>
      </c>
      <c r="X119" s="60">
        <f>IF('10หลักสูตรระยะสั้น'!X119&lt;15,0,IF('10หลักสูตรระยะสั้น'!X119&lt;30,1,IF((MOD('10หลักสูตรระยะสั้น'!X119/30,1))&lt;0.3333,ROUNDDOWN('10หลักสูตรระยะสั้น'!X119/30,0),ROUNDUP('10หลักสูตรระยะสั้น'!X119/30,0))))</f>
        <v>0</v>
      </c>
      <c r="Y119" s="60">
        <f>IF('10หลักสูตรระยะสั้น'!Y119&lt;15,0,IF('10หลักสูตรระยะสั้น'!Y119&lt;30,1,IF((MOD('10หลักสูตรระยะสั้น'!Y119/30,1))&lt;0.3333,ROUNDDOWN('10หลักสูตรระยะสั้น'!Y119/30,0),ROUNDUP('10หลักสูตรระยะสั้น'!Y119/30,0))))</f>
        <v>0</v>
      </c>
      <c r="Z119" s="60">
        <f>IF('10หลักสูตรระยะสั้น'!Z119&lt;15,0,IF('10หลักสูตรระยะสั้น'!Z119&lt;30,1,IF((MOD('10หลักสูตรระยะสั้น'!Z119/30,1))&lt;0.3333,ROUNDDOWN('10หลักสูตรระยะสั้น'!Z119/30,0),ROUNDUP('10หลักสูตรระยะสั้น'!Z119/30,0))))</f>
        <v>0</v>
      </c>
      <c r="AA119" s="60">
        <f>IF('10หลักสูตรระยะสั้น'!AA119&lt;15,0,IF('10หลักสูตรระยะสั้น'!AA119&lt;30,1,IF((MOD('10หลักสูตรระยะสั้น'!AA119/30,1))&lt;0.3333,ROUNDDOWN('10หลักสูตรระยะสั้น'!AA119/30,0),ROUNDUP('10หลักสูตรระยะสั้น'!AA119/30,0))))</f>
        <v>0</v>
      </c>
      <c r="AB119" s="60">
        <f>IF('10หลักสูตรระยะสั้น'!AB119&lt;15,0,IF('10หลักสูตรระยะสั้น'!AB119&lt;30,1,IF((MOD('10หลักสูตรระยะสั้น'!AB119/30,1))&lt;0.3333,ROUNDDOWN('10หลักสูตรระยะสั้น'!AB119/30,0),ROUNDUP('10หลักสูตรระยะสั้น'!AB119/30,0))))</f>
        <v>0</v>
      </c>
      <c r="AC119" s="60">
        <f>IF('10หลักสูตรระยะสั้น'!AC119&lt;15,0,IF('10หลักสูตรระยะสั้น'!AC119&lt;30,1,IF((MOD('10หลักสูตรระยะสั้น'!AC119/30,1))&lt;0.3333,ROUNDDOWN('10หลักสูตรระยะสั้น'!AC119/30,0),ROUNDUP('10หลักสูตรระยะสั้น'!AC119/30,0))))</f>
        <v>0</v>
      </c>
      <c r="AD119" s="5">
        <f t="shared" si="2"/>
        <v>0</v>
      </c>
      <c r="AE119" s="5">
        <f t="shared" si="3"/>
        <v>0</v>
      </c>
    </row>
    <row r="120" spans="2:31" x14ac:dyDescent="0.55000000000000004">
      <c r="B120" s="5">
        <v>116</v>
      </c>
      <c r="C120" s="5">
        <f>'10หลักสูตรระยะสั้น'!C120</f>
        <v>0</v>
      </c>
      <c r="D120" s="5">
        <f>'10หลักสูตรระยะสั้น'!D120</f>
        <v>0</v>
      </c>
      <c r="E120" s="60">
        <f>IF('10หลักสูตรระยะสั้น'!E120&lt;15,0,IF('10หลักสูตรระยะสั้น'!E120&lt;30,1,IF((MOD('10หลักสูตรระยะสั้น'!E120/30,1))&lt;0.3333,ROUNDDOWN('10หลักสูตรระยะสั้น'!E120/30,0),ROUNDUP('10หลักสูตรระยะสั้น'!E120/30,0))))</f>
        <v>0</v>
      </c>
      <c r="F120" s="60">
        <f>IF('10หลักสูตรระยะสั้น'!F120&lt;15,0,IF('10หลักสูตรระยะสั้น'!F120&lt;30,1,IF((MOD('10หลักสูตรระยะสั้น'!F120/30,1))&lt;0.3333,ROUNDDOWN('10หลักสูตรระยะสั้น'!F120/30,0),ROUNDUP('10หลักสูตรระยะสั้น'!F120/30,0))))</f>
        <v>0</v>
      </c>
      <c r="G120" s="60">
        <f>IF('10หลักสูตรระยะสั้น'!G120&lt;15,0,IF('10หลักสูตรระยะสั้น'!G120&lt;30,1,IF((MOD('10หลักสูตรระยะสั้น'!G120/30,1))&lt;0.3333,ROUNDDOWN('10หลักสูตรระยะสั้น'!G120/30,0),ROUNDUP('10หลักสูตรระยะสั้น'!G120/30,0))))</f>
        <v>0</v>
      </c>
      <c r="H120" s="60">
        <f>IF('10หลักสูตรระยะสั้น'!H120&lt;15,0,IF('10หลักสูตรระยะสั้น'!H120&lt;30,1,IF((MOD('10หลักสูตรระยะสั้น'!H120/30,1))&lt;0.3333,ROUNDDOWN('10หลักสูตรระยะสั้น'!H120/30,0),ROUNDUP('10หลักสูตรระยะสั้น'!H120/30,0))))</f>
        <v>0</v>
      </c>
      <c r="I120" s="60">
        <f>IF('10หลักสูตรระยะสั้น'!I120&lt;15,0,IF('10หลักสูตรระยะสั้น'!I120&lt;30,1,IF((MOD('10หลักสูตรระยะสั้น'!I120/30,1))&lt;0.3333,ROUNDDOWN('10หลักสูตรระยะสั้น'!I120/30,0),ROUNDUP('10หลักสูตรระยะสั้น'!I120/30,0))))</f>
        <v>0</v>
      </c>
      <c r="J120" s="60">
        <f>IF('10หลักสูตรระยะสั้น'!J120&lt;15,0,IF('10หลักสูตรระยะสั้น'!J120&lt;30,1,IF((MOD('10หลักสูตรระยะสั้น'!J120/30,1))&lt;0.3333,ROUNDDOWN('10หลักสูตรระยะสั้น'!J120/30,0),ROUNDUP('10หลักสูตรระยะสั้น'!J120/30,0))))</f>
        <v>0</v>
      </c>
      <c r="K120" s="60">
        <f>IF('10หลักสูตรระยะสั้น'!K120&lt;15,0,IF('10หลักสูตรระยะสั้น'!K120&lt;30,1,IF((MOD('10หลักสูตรระยะสั้น'!K120/30,1))&lt;0.3333,ROUNDDOWN('10หลักสูตรระยะสั้น'!K120/30,0),ROUNDUP('10หลักสูตรระยะสั้น'!K120/30,0))))</f>
        <v>0</v>
      </c>
      <c r="L120" s="60">
        <f>IF('10หลักสูตรระยะสั้น'!L120&lt;15,0,IF('10หลักสูตรระยะสั้น'!L120&lt;30,1,IF((MOD('10หลักสูตรระยะสั้น'!L120/30,1))&lt;0.3333,ROUNDDOWN('10หลักสูตรระยะสั้น'!L120/30,0),ROUNDUP('10หลักสูตรระยะสั้น'!L120/30,0))))</f>
        <v>0</v>
      </c>
      <c r="M120" s="60">
        <f>IF('10หลักสูตรระยะสั้น'!M120&lt;15,0,IF('10หลักสูตรระยะสั้น'!M120&lt;30,1,IF((MOD('10หลักสูตรระยะสั้น'!M120/30,1))&lt;0.3333,ROUNDDOWN('10หลักสูตรระยะสั้น'!M120/30,0),ROUNDUP('10หลักสูตรระยะสั้น'!M120/30,0))))</f>
        <v>0</v>
      </c>
      <c r="N120" s="60">
        <f>IF('10หลักสูตรระยะสั้น'!N120&lt;15,0,IF('10หลักสูตรระยะสั้น'!N120&lt;30,1,IF((MOD('10หลักสูตรระยะสั้น'!N120/30,1))&lt;0.3333,ROUNDDOWN('10หลักสูตรระยะสั้น'!N120/30,0),ROUNDUP('10หลักสูตรระยะสั้น'!N120/30,0))))</f>
        <v>0</v>
      </c>
      <c r="O120" s="60">
        <f>IF('10หลักสูตรระยะสั้น'!O120&lt;15,0,IF('10หลักสูตรระยะสั้น'!O120&lt;30,1,IF((MOD('10หลักสูตรระยะสั้น'!O120/30,1))&lt;0.3333,ROUNDDOWN('10หลักสูตรระยะสั้น'!O120/30,0),ROUNDUP('10หลักสูตรระยะสั้น'!O120/30,0))))</f>
        <v>0</v>
      </c>
      <c r="P120" s="60">
        <f>IF('10หลักสูตรระยะสั้น'!P120&lt;15,0,IF('10หลักสูตรระยะสั้น'!P120&lt;30,1,IF((MOD('10หลักสูตรระยะสั้น'!P120/30,1))&lt;0.3333,ROUNDDOWN('10หลักสูตรระยะสั้น'!P120/30,0),ROUNDUP('10หลักสูตรระยะสั้น'!P120/30,0))))</f>
        <v>0</v>
      </c>
      <c r="Q120" s="60">
        <f>IF('10หลักสูตรระยะสั้น'!Q120&lt;15,0,IF('10หลักสูตรระยะสั้น'!Q120&lt;30,1,IF((MOD('10หลักสูตรระยะสั้น'!Q120/30,1))&lt;0.3333,ROUNDDOWN('10หลักสูตรระยะสั้น'!Q120/30,0),ROUNDUP('10หลักสูตรระยะสั้น'!Q120/30,0))))</f>
        <v>0</v>
      </c>
      <c r="R120" s="60">
        <f>IF('10หลักสูตรระยะสั้น'!R120&lt;15,0,IF('10หลักสูตรระยะสั้น'!R120&lt;30,1,IF((MOD('10หลักสูตรระยะสั้น'!R120/30,1))&lt;0.3333,ROUNDDOWN('10หลักสูตรระยะสั้น'!R120/30,0),ROUNDUP('10หลักสูตรระยะสั้น'!R120/30,0))))</f>
        <v>0</v>
      </c>
      <c r="S120" s="60">
        <f>IF('10หลักสูตรระยะสั้น'!S120&lt;15,0,IF('10หลักสูตรระยะสั้น'!S120&lt;30,1,IF((MOD('10หลักสูตรระยะสั้น'!S120/30,1))&lt;0.3333,ROUNDDOWN('10หลักสูตรระยะสั้น'!S120/30,0),ROUNDUP('10หลักสูตรระยะสั้น'!S120/30,0))))</f>
        <v>0</v>
      </c>
      <c r="T120" s="60">
        <f>IF('10หลักสูตรระยะสั้น'!T120&lt;15,0,IF('10หลักสูตรระยะสั้น'!T120&lt;30,1,IF((MOD('10หลักสูตรระยะสั้น'!T120/30,1))&lt;0.3333,ROUNDDOWN('10หลักสูตรระยะสั้น'!T120/30,0),ROUNDUP('10หลักสูตรระยะสั้น'!T120/30,0))))</f>
        <v>0</v>
      </c>
      <c r="U120" s="60">
        <f>IF('10หลักสูตรระยะสั้น'!U120&lt;15,0,IF('10หลักสูตรระยะสั้น'!U120&lt;30,1,IF((MOD('10หลักสูตรระยะสั้น'!U120/30,1))&lt;0.3333,ROUNDDOWN('10หลักสูตรระยะสั้น'!U120/30,0),ROUNDUP('10หลักสูตรระยะสั้น'!U120/30,0))))</f>
        <v>0</v>
      </c>
      <c r="V120" s="60">
        <f>IF('10หลักสูตรระยะสั้น'!V120&lt;15,0,IF('10หลักสูตรระยะสั้น'!V120&lt;30,1,IF((MOD('10หลักสูตรระยะสั้น'!V120/30,1))&lt;0.3333,ROUNDDOWN('10หลักสูตรระยะสั้น'!V120/30,0),ROUNDUP('10หลักสูตรระยะสั้น'!V120/30,0))))</f>
        <v>0</v>
      </c>
      <c r="W120" s="60">
        <f>IF('10หลักสูตรระยะสั้น'!W120&lt;15,0,IF('10หลักสูตรระยะสั้น'!W120&lt;30,1,IF((MOD('10หลักสูตรระยะสั้น'!W120/30,1))&lt;0.3333,ROUNDDOWN('10หลักสูตรระยะสั้น'!W120/30,0),ROUNDUP('10หลักสูตรระยะสั้น'!W120/30,0))))</f>
        <v>0</v>
      </c>
      <c r="X120" s="60">
        <f>IF('10หลักสูตรระยะสั้น'!X120&lt;15,0,IF('10หลักสูตรระยะสั้น'!X120&lt;30,1,IF((MOD('10หลักสูตรระยะสั้น'!X120/30,1))&lt;0.3333,ROUNDDOWN('10หลักสูตรระยะสั้น'!X120/30,0),ROUNDUP('10หลักสูตรระยะสั้น'!X120/30,0))))</f>
        <v>0</v>
      </c>
      <c r="Y120" s="60">
        <f>IF('10หลักสูตรระยะสั้น'!Y120&lt;15,0,IF('10หลักสูตรระยะสั้น'!Y120&lt;30,1,IF((MOD('10หลักสูตรระยะสั้น'!Y120/30,1))&lt;0.3333,ROUNDDOWN('10หลักสูตรระยะสั้น'!Y120/30,0),ROUNDUP('10หลักสูตรระยะสั้น'!Y120/30,0))))</f>
        <v>0</v>
      </c>
      <c r="Z120" s="60">
        <f>IF('10หลักสูตรระยะสั้น'!Z120&lt;15,0,IF('10หลักสูตรระยะสั้น'!Z120&lt;30,1,IF((MOD('10หลักสูตรระยะสั้น'!Z120/30,1))&lt;0.3333,ROUNDDOWN('10หลักสูตรระยะสั้น'!Z120/30,0),ROUNDUP('10หลักสูตรระยะสั้น'!Z120/30,0))))</f>
        <v>0</v>
      </c>
      <c r="AA120" s="60">
        <f>IF('10หลักสูตรระยะสั้น'!AA120&lt;15,0,IF('10หลักสูตรระยะสั้น'!AA120&lt;30,1,IF((MOD('10หลักสูตรระยะสั้น'!AA120/30,1))&lt;0.3333,ROUNDDOWN('10หลักสูตรระยะสั้น'!AA120/30,0),ROUNDUP('10หลักสูตรระยะสั้น'!AA120/30,0))))</f>
        <v>0</v>
      </c>
      <c r="AB120" s="60">
        <f>IF('10หลักสูตรระยะสั้น'!AB120&lt;15,0,IF('10หลักสูตรระยะสั้น'!AB120&lt;30,1,IF((MOD('10หลักสูตรระยะสั้น'!AB120/30,1))&lt;0.3333,ROUNDDOWN('10หลักสูตรระยะสั้น'!AB120/30,0),ROUNDUP('10หลักสูตรระยะสั้น'!AB120/30,0))))</f>
        <v>0</v>
      </c>
      <c r="AC120" s="60">
        <f>IF('10หลักสูตรระยะสั้น'!AC120&lt;15,0,IF('10หลักสูตรระยะสั้น'!AC120&lt;30,1,IF((MOD('10หลักสูตรระยะสั้น'!AC120/30,1))&lt;0.3333,ROUNDDOWN('10หลักสูตรระยะสั้น'!AC120/30,0),ROUNDUP('10หลักสูตรระยะสั้น'!AC120/30,0))))</f>
        <v>0</v>
      </c>
      <c r="AD120" s="5">
        <f t="shared" si="2"/>
        <v>0</v>
      </c>
      <c r="AE120" s="5">
        <f t="shared" si="3"/>
        <v>0</v>
      </c>
    </row>
    <row r="121" spans="2:31" x14ac:dyDescent="0.55000000000000004">
      <c r="B121" s="5">
        <v>117</v>
      </c>
      <c r="C121" s="5">
        <f>'10หลักสูตรระยะสั้น'!C121</f>
        <v>0</v>
      </c>
      <c r="D121" s="5">
        <f>'10หลักสูตรระยะสั้น'!D121</f>
        <v>0</v>
      </c>
      <c r="E121" s="60">
        <f>IF('10หลักสูตรระยะสั้น'!E121&lt;15,0,IF('10หลักสูตรระยะสั้น'!E121&lt;30,1,IF((MOD('10หลักสูตรระยะสั้น'!E121/30,1))&lt;0.3333,ROUNDDOWN('10หลักสูตรระยะสั้น'!E121/30,0),ROUNDUP('10หลักสูตรระยะสั้น'!E121/30,0))))</f>
        <v>0</v>
      </c>
      <c r="F121" s="60">
        <f>IF('10หลักสูตรระยะสั้น'!F121&lt;15,0,IF('10หลักสูตรระยะสั้น'!F121&lt;30,1,IF((MOD('10หลักสูตรระยะสั้น'!F121/30,1))&lt;0.3333,ROUNDDOWN('10หลักสูตรระยะสั้น'!F121/30,0),ROUNDUP('10หลักสูตรระยะสั้น'!F121/30,0))))</f>
        <v>0</v>
      </c>
      <c r="G121" s="60">
        <f>IF('10หลักสูตรระยะสั้น'!G121&lt;15,0,IF('10หลักสูตรระยะสั้น'!G121&lt;30,1,IF((MOD('10หลักสูตรระยะสั้น'!G121/30,1))&lt;0.3333,ROUNDDOWN('10หลักสูตรระยะสั้น'!G121/30,0),ROUNDUP('10หลักสูตรระยะสั้น'!G121/30,0))))</f>
        <v>0</v>
      </c>
      <c r="H121" s="60">
        <f>IF('10หลักสูตรระยะสั้น'!H121&lt;15,0,IF('10หลักสูตรระยะสั้น'!H121&lt;30,1,IF((MOD('10หลักสูตรระยะสั้น'!H121/30,1))&lt;0.3333,ROUNDDOWN('10หลักสูตรระยะสั้น'!H121/30,0),ROUNDUP('10หลักสูตรระยะสั้น'!H121/30,0))))</f>
        <v>0</v>
      </c>
      <c r="I121" s="60">
        <f>IF('10หลักสูตรระยะสั้น'!I121&lt;15,0,IF('10หลักสูตรระยะสั้น'!I121&lt;30,1,IF((MOD('10หลักสูตรระยะสั้น'!I121/30,1))&lt;0.3333,ROUNDDOWN('10หลักสูตรระยะสั้น'!I121/30,0),ROUNDUP('10หลักสูตรระยะสั้น'!I121/30,0))))</f>
        <v>0</v>
      </c>
      <c r="J121" s="60">
        <f>IF('10หลักสูตรระยะสั้น'!J121&lt;15,0,IF('10หลักสูตรระยะสั้น'!J121&lt;30,1,IF((MOD('10หลักสูตรระยะสั้น'!J121/30,1))&lt;0.3333,ROUNDDOWN('10หลักสูตรระยะสั้น'!J121/30,0),ROUNDUP('10หลักสูตรระยะสั้น'!J121/30,0))))</f>
        <v>0</v>
      </c>
      <c r="K121" s="60">
        <f>IF('10หลักสูตรระยะสั้น'!K121&lt;15,0,IF('10หลักสูตรระยะสั้น'!K121&lt;30,1,IF((MOD('10หลักสูตรระยะสั้น'!K121/30,1))&lt;0.3333,ROUNDDOWN('10หลักสูตรระยะสั้น'!K121/30,0),ROUNDUP('10หลักสูตรระยะสั้น'!K121/30,0))))</f>
        <v>0</v>
      </c>
      <c r="L121" s="60">
        <f>IF('10หลักสูตรระยะสั้น'!L121&lt;15,0,IF('10หลักสูตรระยะสั้น'!L121&lt;30,1,IF((MOD('10หลักสูตรระยะสั้น'!L121/30,1))&lt;0.3333,ROUNDDOWN('10หลักสูตรระยะสั้น'!L121/30,0),ROUNDUP('10หลักสูตรระยะสั้น'!L121/30,0))))</f>
        <v>0</v>
      </c>
      <c r="M121" s="60">
        <f>IF('10หลักสูตรระยะสั้น'!M121&lt;15,0,IF('10หลักสูตรระยะสั้น'!M121&lt;30,1,IF((MOD('10หลักสูตรระยะสั้น'!M121/30,1))&lt;0.3333,ROUNDDOWN('10หลักสูตรระยะสั้น'!M121/30,0),ROUNDUP('10หลักสูตรระยะสั้น'!M121/30,0))))</f>
        <v>0</v>
      </c>
      <c r="N121" s="60">
        <f>IF('10หลักสูตรระยะสั้น'!N121&lt;15,0,IF('10หลักสูตรระยะสั้น'!N121&lt;30,1,IF((MOD('10หลักสูตรระยะสั้น'!N121/30,1))&lt;0.3333,ROUNDDOWN('10หลักสูตรระยะสั้น'!N121/30,0),ROUNDUP('10หลักสูตรระยะสั้น'!N121/30,0))))</f>
        <v>0</v>
      </c>
      <c r="O121" s="60">
        <f>IF('10หลักสูตรระยะสั้น'!O121&lt;15,0,IF('10หลักสูตรระยะสั้น'!O121&lt;30,1,IF((MOD('10หลักสูตรระยะสั้น'!O121/30,1))&lt;0.3333,ROUNDDOWN('10หลักสูตรระยะสั้น'!O121/30,0),ROUNDUP('10หลักสูตรระยะสั้น'!O121/30,0))))</f>
        <v>0</v>
      </c>
      <c r="P121" s="60">
        <f>IF('10หลักสูตรระยะสั้น'!P121&lt;15,0,IF('10หลักสูตรระยะสั้น'!P121&lt;30,1,IF((MOD('10หลักสูตรระยะสั้น'!P121/30,1))&lt;0.3333,ROUNDDOWN('10หลักสูตรระยะสั้น'!P121/30,0),ROUNDUP('10หลักสูตรระยะสั้น'!P121/30,0))))</f>
        <v>0</v>
      </c>
      <c r="Q121" s="60">
        <f>IF('10หลักสูตรระยะสั้น'!Q121&lt;15,0,IF('10หลักสูตรระยะสั้น'!Q121&lt;30,1,IF((MOD('10หลักสูตรระยะสั้น'!Q121/30,1))&lt;0.3333,ROUNDDOWN('10หลักสูตรระยะสั้น'!Q121/30,0),ROUNDUP('10หลักสูตรระยะสั้น'!Q121/30,0))))</f>
        <v>0</v>
      </c>
      <c r="R121" s="60">
        <f>IF('10หลักสูตรระยะสั้น'!R121&lt;15,0,IF('10หลักสูตรระยะสั้น'!R121&lt;30,1,IF((MOD('10หลักสูตรระยะสั้น'!R121/30,1))&lt;0.3333,ROUNDDOWN('10หลักสูตรระยะสั้น'!R121/30,0),ROUNDUP('10หลักสูตรระยะสั้น'!R121/30,0))))</f>
        <v>0</v>
      </c>
      <c r="S121" s="60">
        <f>IF('10หลักสูตรระยะสั้น'!S121&lt;15,0,IF('10หลักสูตรระยะสั้น'!S121&lt;30,1,IF((MOD('10หลักสูตรระยะสั้น'!S121/30,1))&lt;0.3333,ROUNDDOWN('10หลักสูตรระยะสั้น'!S121/30,0),ROUNDUP('10หลักสูตรระยะสั้น'!S121/30,0))))</f>
        <v>0</v>
      </c>
      <c r="T121" s="60">
        <f>IF('10หลักสูตรระยะสั้น'!T121&lt;15,0,IF('10หลักสูตรระยะสั้น'!T121&lt;30,1,IF((MOD('10หลักสูตรระยะสั้น'!T121/30,1))&lt;0.3333,ROUNDDOWN('10หลักสูตรระยะสั้น'!T121/30,0),ROUNDUP('10หลักสูตรระยะสั้น'!T121/30,0))))</f>
        <v>0</v>
      </c>
      <c r="U121" s="60">
        <f>IF('10หลักสูตรระยะสั้น'!U121&lt;15,0,IF('10หลักสูตรระยะสั้น'!U121&lt;30,1,IF((MOD('10หลักสูตรระยะสั้น'!U121/30,1))&lt;0.3333,ROUNDDOWN('10หลักสูตรระยะสั้น'!U121/30,0),ROUNDUP('10หลักสูตรระยะสั้น'!U121/30,0))))</f>
        <v>0</v>
      </c>
      <c r="V121" s="60">
        <f>IF('10หลักสูตรระยะสั้น'!V121&lt;15,0,IF('10หลักสูตรระยะสั้น'!V121&lt;30,1,IF((MOD('10หลักสูตรระยะสั้น'!V121/30,1))&lt;0.3333,ROUNDDOWN('10หลักสูตรระยะสั้น'!V121/30,0),ROUNDUP('10หลักสูตรระยะสั้น'!V121/30,0))))</f>
        <v>0</v>
      </c>
      <c r="W121" s="60">
        <f>IF('10หลักสูตรระยะสั้น'!W121&lt;15,0,IF('10หลักสูตรระยะสั้น'!W121&lt;30,1,IF((MOD('10หลักสูตรระยะสั้น'!W121/30,1))&lt;0.3333,ROUNDDOWN('10หลักสูตรระยะสั้น'!W121/30,0),ROUNDUP('10หลักสูตรระยะสั้น'!W121/30,0))))</f>
        <v>0</v>
      </c>
      <c r="X121" s="60">
        <f>IF('10หลักสูตรระยะสั้น'!X121&lt;15,0,IF('10หลักสูตรระยะสั้น'!X121&lt;30,1,IF((MOD('10หลักสูตรระยะสั้น'!X121/30,1))&lt;0.3333,ROUNDDOWN('10หลักสูตรระยะสั้น'!X121/30,0),ROUNDUP('10หลักสูตรระยะสั้น'!X121/30,0))))</f>
        <v>0</v>
      </c>
      <c r="Y121" s="60">
        <f>IF('10หลักสูตรระยะสั้น'!Y121&lt;15,0,IF('10หลักสูตรระยะสั้น'!Y121&lt;30,1,IF((MOD('10หลักสูตรระยะสั้น'!Y121/30,1))&lt;0.3333,ROUNDDOWN('10หลักสูตรระยะสั้น'!Y121/30,0),ROUNDUP('10หลักสูตรระยะสั้น'!Y121/30,0))))</f>
        <v>0</v>
      </c>
      <c r="Z121" s="60">
        <f>IF('10หลักสูตรระยะสั้น'!Z121&lt;15,0,IF('10หลักสูตรระยะสั้น'!Z121&lt;30,1,IF((MOD('10หลักสูตรระยะสั้น'!Z121/30,1))&lt;0.3333,ROUNDDOWN('10หลักสูตรระยะสั้น'!Z121/30,0),ROUNDUP('10หลักสูตรระยะสั้น'!Z121/30,0))))</f>
        <v>0</v>
      </c>
      <c r="AA121" s="60">
        <f>IF('10หลักสูตรระยะสั้น'!AA121&lt;15,0,IF('10หลักสูตรระยะสั้น'!AA121&lt;30,1,IF((MOD('10หลักสูตรระยะสั้น'!AA121/30,1))&lt;0.3333,ROUNDDOWN('10หลักสูตรระยะสั้น'!AA121/30,0),ROUNDUP('10หลักสูตรระยะสั้น'!AA121/30,0))))</f>
        <v>0</v>
      </c>
      <c r="AB121" s="60">
        <f>IF('10หลักสูตรระยะสั้น'!AB121&lt;15,0,IF('10หลักสูตรระยะสั้น'!AB121&lt;30,1,IF((MOD('10หลักสูตรระยะสั้น'!AB121/30,1))&lt;0.3333,ROUNDDOWN('10หลักสูตรระยะสั้น'!AB121/30,0),ROUNDUP('10หลักสูตรระยะสั้น'!AB121/30,0))))</f>
        <v>0</v>
      </c>
      <c r="AC121" s="60">
        <f>IF('10หลักสูตรระยะสั้น'!AC121&lt;15,0,IF('10หลักสูตรระยะสั้น'!AC121&lt;30,1,IF((MOD('10หลักสูตรระยะสั้น'!AC121/30,1))&lt;0.3333,ROUNDDOWN('10หลักสูตรระยะสั้น'!AC121/30,0),ROUNDUP('10หลักสูตรระยะสั้น'!AC121/30,0))))</f>
        <v>0</v>
      </c>
      <c r="AD121" s="5">
        <f t="shared" si="2"/>
        <v>0</v>
      </c>
      <c r="AE121" s="5">
        <f t="shared" si="3"/>
        <v>0</v>
      </c>
    </row>
    <row r="122" spans="2:31" x14ac:dyDescent="0.55000000000000004">
      <c r="B122" s="5">
        <v>118</v>
      </c>
      <c r="C122" s="5">
        <f>'10หลักสูตรระยะสั้น'!C122</f>
        <v>0</v>
      </c>
      <c r="D122" s="5">
        <f>'10หลักสูตรระยะสั้น'!D122</f>
        <v>0</v>
      </c>
      <c r="E122" s="60">
        <f>IF('10หลักสูตรระยะสั้น'!E122&lt;15,0,IF('10หลักสูตรระยะสั้น'!E122&lt;30,1,IF((MOD('10หลักสูตรระยะสั้น'!E122/30,1))&lt;0.3333,ROUNDDOWN('10หลักสูตรระยะสั้น'!E122/30,0),ROUNDUP('10หลักสูตรระยะสั้น'!E122/30,0))))</f>
        <v>0</v>
      </c>
      <c r="F122" s="60">
        <f>IF('10หลักสูตรระยะสั้น'!F122&lt;15,0,IF('10หลักสูตรระยะสั้น'!F122&lt;30,1,IF((MOD('10หลักสูตรระยะสั้น'!F122/30,1))&lt;0.3333,ROUNDDOWN('10หลักสูตรระยะสั้น'!F122/30,0),ROUNDUP('10หลักสูตรระยะสั้น'!F122/30,0))))</f>
        <v>0</v>
      </c>
      <c r="G122" s="60">
        <f>IF('10หลักสูตรระยะสั้น'!G122&lt;15,0,IF('10หลักสูตรระยะสั้น'!G122&lt;30,1,IF((MOD('10หลักสูตรระยะสั้น'!G122/30,1))&lt;0.3333,ROUNDDOWN('10หลักสูตรระยะสั้น'!G122/30,0),ROUNDUP('10หลักสูตรระยะสั้น'!G122/30,0))))</f>
        <v>0</v>
      </c>
      <c r="H122" s="60">
        <f>IF('10หลักสูตรระยะสั้น'!H122&lt;15,0,IF('10หลักสูตรระยะสั้น'!H122&lt;30,1,IF((MOD('10หลักสูตรระยะสั้น'!H122/30,1))&lt;0.3333,ROUNDDOWN('10หลักสูตรระยะสั้น'!H122/30,0),ROUNDUP('10หลักสูตรระยะสั้น'!H122/30,0))))</f>
        <v>0</v>
      </c>
      <c r="I122" s="60">
        <f>IF('10หลักสูตรระยะสั้น'!I122&lt;15,0,IF('10หลักสูตรระยะสั้น'!I122&lt;30,1,IF((MOD('10หลักสูตรระยะสั้น'!I122/30,1))&lt;0.3333,ROUNDDOWN('10หลักสูตรระยะสั้น'!I122/30,0),ROUNDUP('10หลักสูตรระยะสั้น'!I122/30,0))))</f>
        <v>0</v>
      </c>
      <c r="J122" s="60">
        <f>IF('10หลักสูตรระยะสั้น'!J122&lt;15,0,IF('10หลักสูตรระยะสั้น'!J122&lt;30,1,IF((MOD('10หลักสูตรระยะสั้น'!J122/30,1))&lt;0.3333,ROUNDDOWN('10หลักสูตรระยะสั้น'!J122/30,0),ROUNDUP('10หลักสูตรระยะสั้น'!J122/30,0))))</f>
        <v>0</v>
      </c>
      <c r="K122" s="60">
        <f>IF('10หลักสูตรระยะสั้น'!K122&lt;15,0,IF('10หลักสูตรระยะสั้น'!K122&lt;30,1,IF((MOD('10หลักสูตรระยะสั้น'!K122/30,1))&lt;0.3333,ROUNDDOWN('10หลักสูตรระยะสั้น'!K122/30,0),ROUNDUP('10หลักสูตรระยะสั้น'!K122/30,0))))</f>
        <v>0</v>
      </c>
      <c r="L122" s="60">
        <f>IF('10หลักสูตรระยะสั้น'!L122&lt;15,0,IF('10หลักสูตรระยะสั้น'!L122&lt;30,1,IF((MOD('10หลักสูตรระยะสั้น'!L122/30,1))&lt;0.3333,ROUNDDOWN('10หลักสูตรระยะสั้น'!L122/30,0),ROUNDUP('10หลักสูตรระยะสั้น'!L122/30,0))))</f>
        <v>0</v>
      </c>
      <c r="M122" s="60">
        <f>IF('10หลักสูตรระยะสั้น'!M122&lt;15,0,IF('10หลักสูตรระยะสั้น'!M122&lt;30,1,IF((MOD('10หลักสูตรระยะสั้น'!M122/30,1))&lt;0.3333,ROUNDDOWN('10หลักสูตรระยะสั้น'!M122/30,0),ROUNDUP('10หลักสูตรระยะสั้น'!M122/30,0))))</f>
        <v>0</v>
      </c>
      <c r="N122" s="60">
        <f>IF('10หลักสูตรระยะสั้น'!N122&lt;15,0,IF('10หลักสูตรระยะสั้น'!N122&lt;30,1,IF((MOD('10หลักสูตรระยะสั้น'!N122/30,1))&lt;0.3333,ROUNDDOWN('10หลักสูตรระยะสั้น'!N122/30,0),ROUNDUP('10หลักสูตรระยะสั้น'!N122/30,0))))</f>
        <v>0</v>
      </c>
      <c r="O122" s="60">
        <f>IF('10หลักสูตรระยะสั้น'!O122&lt;15,0,IF('10หลักสูตรระยะสั้น'!O122&lt;30,1,IF((MOD('10หลักสูตรระยะสั้น'!O122/30,1))&lt;0.3333,ROUNDDOWN('10หลักสูตรระยะสั้น'!O122/30,0),ROUNDUP('10หลักสูตรระยะสั้น'!O122/30,0))))</f>
        <v>0</v>
      </c>
      <c r="P122" s="60">
        <f>IF('10หลักสูตรระยะสั้น'!P122&lt;15,0,IF('10หลักสูตรระยะสั้น'!P122&lt;30,1,IF((MOD('10หลักสูตรระยะสั้น'!P122/30,1))&lt;0.3333,ROUNDDOWN('10หลักสูตรระยะสั้น'!P122/30,0),ROUNDUP('10หลักสูตรระยะสั้น'!P122/30,0))))</f>
        <v>0</v>
      </c>
      <c r="Q122" s="60">
        <f>IF('10หลักสูตรระยะสั้น'!Q122&lt;15,0,IF('10หลักสูตรระยะสั้น'!Q122&lt;30,1,IF((MOD('10หลักสูตรระยะสั้น'!Q122/30,1))&lt;0.3333,ROUNDDOWN('10หลักสูตรระยะสั้น'!Q122/30,0),ROUNDUP('10หลักสูตรระยะสั้น'!Q122/30,0))))</f>
        <v>0</v>
      </c>
      <c r="R122" s="60">
        <f>IF('10หลักสูตรระยะสั้น'!R122&lt;15,0,IF('10หลักสูตรระยะสั้น'!R122&lt;30,1,IF((MOD('10หลักสูตรระยะสั้น'!R122/30,1))&lt;0.3333,ROUNDDOWN('10หลักสูตรระยะสั้น'!R122/30,0),ROUNDUP('10หลักสูตรระยะสั้น'!R122/30,0))))</f>
        <v>0</v>
      </c>
      <c r="S122" s="60">
        <f>IF('10หลักสูตรระยะสั้น'!S122&lt;15,0,IF('10หลักสูตรระยะสั้น'!S122&lt;30,1,IF((MOD('10หลักสูตรระยะสั้น'!S122/30,1))&lt;0.3333,ROUNDDOWN('10หลักสูตรระยะสั้น'!S122/30,0),ROUNDUP('10หลักสูตรระยะสั้น'!S122/30,0))))</f>
        <v>0</v>
      </c>
      <c r="T122" s="60">
        <f>IF('10หลักสูตรระยะสั้น'!T122&lt;15,0,IF('10หลักสูตรระยะสั้น'!T122&lt;30,1,IF((MOD('10หลักสูตรระยะสั้น'!T122/30,1))&lt;0.3333,ROUNDDOWN('10หลักสูตรระยะสั้น'!T122/30,0),ROUNDUP('10หลักสูตรระยะสั้น'!T122/30,0))))</f>
        <v>0</v>
      </c>
      <c r="U122" s="60">
        <f>IF('10หลักสูตรระยะสั้น'!U122&lt;15,0,IF('10หลักสูตรระยะสั้น'!U122&lt;30,1,IF((MOD('10หลักสูตรระยะสั้น'!U122/30,1))&lt;0.3333,ROUNDDOWN('10หลักสูตรระยะสั้น'!U122/30,0),ROUNDUP('10หลักสูตรระยะสั้น'!U122/30,0))))</f>
        <v>0</v>
      </c>
      <c r="V122" s="60">
        <f>IF('10หลักสูตรระยะสั้น'!V122&lt;15,0,IF('10หลักสูตรระยะสั้น'!V122&lt;30,1,IF((MOD('10หลักสูตรระยะสั้น'!V122/30,1))&lt;0.3333,ROUNDDOWN('10หลักสูตรระยะสั้น'!V122/30,0),ROUNDUP('10หลักสูตรระยะสั้น'!V122/30,0))))</f>
        <v>0</v>
      </c>
      <c r="W122" s="60">
        <f>IF('10หลักสูตรระยะสั้น'!W122&lt;15,0,IF('10หลักสูตรระยะสั้น'!W122&lt;30,1,IF((MOD('10หลักสูตรระยะสั้น'!W122/30,1))&lt;0.3333,ROUNDDOWN('10หลักสูตรระยะสั้น'!W122/30,0),ROUNDUP('10หลักสูตรระยะสั้น'!W122/30,0))))</f>
        <v>0</v>
      </c>
      <c r="X122" s="60">
        <f>IF('10หลักสูตรระยะสั้น'!X122&lt;15,0,IF('10หลักสูตรระยะสั้น'!X122&lt;30,1,IF((MOD('10หลักสูตรระยะสั้น'!X122/30,1))&lt;0.3333,ROUNDDOWN('10หลักสูตรระยะสั้น'!X122/30,0),ROUNDUP('10หลักสูตรระยะสั้น'!X122/30,0))))</f>
        <v>0</v>
      </c>
      <c r="Y122" s="60">
        <f>IF('10หลักสูตรระยะสั้น'!Y122&lt;15,0,IF('10หลักสูตรระยะสั้น'!Y122&lt;30,1,IF((MOD('10หลักสูตรระยะสั้น'!Y122/30,1))&lt;0.3333,ROUNDDOWN('10หลักสูตรระยะสั้น'!Y122/30,0),ROUNDUP('10หลักสูตรระยะสั้น'!Y122/30,0))))</f>
        <v>0</v>
      </c>
      <c r="Z122" s="60">
        <f>IF('10หลักสูตรระยะสั้น'!Z122&lt;15,0,IF('10หลักสูตรระยะสั้น'!Z122&lt;30,1,IF((MOD('10หลักสูตรระยะสั้น'!Z122/30,1))&lt;0.3333,ROUNDDOWN('10หลักสูตรระยะสั้น'!Z122/30,0),ROUNDUP('10หลักสูตรระยะสั้น'!Z122/30,0))))</f>
        <v>0</v>
      </c>
      <c r="AA122" s="60">
        <f>IF('10หลักสูตรระยะสั้น'!AA122&lt;15,0,IF('10หลักสูตรระยะสั้น'!AA122&lt;30,1,IF((MOD('10หลักสูตรระยะสั้น'!AA122/30,1))&lt;0.3333,ROUNDDOWN('10หลักสูตรระยะสั้น'!AA122/30,0),ROUNDUP('10หลักสูตรระยะสั้น'!AA122/30,0))))</f>
        <v>0</v>
      </c>
      <c r="AB122" s="60">
        <f>IF('10หลักสูตรระยะสั้น'!AB122&lt;15,0,IF('10หลักสูตรระยะสั้น'!AB122&lt;30,1,IF((MOD('10หลักสูตรระยะสั้น'!AB122/30,1))&lt;0.3333,ROUNDDOWN('10หลักสูตรระยะสั้น'!AB122/30,0),ROUNDUP('10หลักสูตรระยะสั้น'!AB122/30,0))))</f>
        <v>0</v>
      </c>
      <c r="AC122" s="60">
        <f>IF('10หลักสูตรระยะสั้น'!AC122&lt;15,0,IF('10หลักสูตรระยะสั้น'!AC122&lt;30,1,IF((MOD('10หลักสูตรระยะสั้น'!AC122/30,1))&lt;0.3333,ROUNDDOWN('10หลักสูตรระยะสั้น'!AC122/30,0),ROUNDUP('10หลักสูตรระยะสั้น'!AC122/30,0))))</f>
        <v>0</v>
      </c>
      <c r="AD122" s="5">
        <f t="shared" si="2"/>
        <v>0</v>
      </c>
      <c r="AE122" s="5">
        <f t="shared" si="3"/>
        <v>0</v>
      </c>
    </row>
    <row r="123" spans="2:31" x14ac:dyDescent="0.55000000000000004">
      <c r="B123" s="5">
        <v>119</v>
      </c>
      <c r="C123" s="5">
        <f>'10หลักสูตรระยะสั้น'!C123</f>
        <v>0</v>
      </c>
      <c r="D123" s="5">
        <f>'10หลักสูตรระยะสั้น'!D123</f>
        <v>0</v>
      </c>
      <c r="E123" s="60">
        <f>IF('10หลักสูตรระยะสั้น'!E123&lt;15,0,IF('10หลักสูตรระยะสั้น'!E123&lt;30,1,IF((MOD('10หลักสูตรระยะสั้น'!E123/30,1))&lt;0.3333,ROUNDDOWN('10หลักสูตรระยะสั้น'!E123/30,0),ROUNDUP('10หลักสูตรระยะสั้น'!E123/30,0))))</f>
        <v>0</v>
      </c>
      <c r="F123" s="60">
        <f>IF('10หลักสูตรระยะสั้น'!F123&lt;15,0,IF('10หลักสูตรระยะสั้น'!F123&lt;30,1,IF((MOD('10หลักสูตรระยะสั้น'!F123/30,1))&lt;0.3333,ROUNDDOWN('10หลักสูตรระยะสั้น'!F123/30,0),ROUNDUP('10หลักสูตรระยะสั้น'!F123/30,0))))</f>
        <v>0</v>
      </c>
      <c r="G123" s="60">
        <f>IF('10หลักสูตรระยะสั้น'!G123&lt;15,0,IF('10หลักสูตรระยะสั้น'!G123&lt;30,1,IF((MOD('10หลักสูตรระยะสั้น'!G123/30,1))&lt;0.3333,ROUNDDOWN('10หลักสูตรระยะสั้น'!G123/30,0),ROUNDUP('10หลักสูตรระยะสั้น'!G123/30,0))))</f>
        <v>0</v>
      </c>
      <c r="H123" s="60">
        <f>IF('10หลักสูตรระยะสั้น'!H123&lt;15,0,IF('10หลักสูตรระยะสั้น'!H123&lt;30,1,IF((MOD('10หลักสูตรระยะสั้น'!H123/30,1))&lt;0.3333,ROUNDDOWN('10หลักสูตรระยะสั้น'!H123/30,0),ROUNDUP('10หลักสูตรระยะสั้น'!H123/30,0))))</f>
        <v>0</v>
      </c>
      <c r="I123" s="60">
        <f>IF('10หลักสูตรระยะสั้น'!I123&lt;15,0,IF('10หลักสูตรระยะสั้น'!I123&lt;30,1,IF((MOD('10หลักสูตรระยะสั้น'!I123/30,1))&lt;0.3333,ROUNDDOWN('10หลักสูตรระยะสั้น'!I123/30,0),ROUNDUP('10หลักสูตรระยะสั้น'!I123/30,0))))</f>
        <v>0</v>
      </c>
      <c r="J123" s="60">
        <f>IF('10หลักสูตรระยะสั้น'!J123&lt;15,0,IF('10หลักสูตรระยะสั้น'!J123&lt;30,1,IF((MOD('10หลักสูตรระยะสั้น'!J123/30,1))&lt;0.3333,ROUNDDOWN('10หลักสูตรระยะสั้น'!J123/30,0),ROUNDUP('10หลักสูตรระยะสั้น'!J123/30,0))))</f>
        <v>0</v>
      </c>
      <c r="K123" s="60">
        <f>IF('10หลักสูตรระยะสั้น'!K123&lt;15,0,IF('10หลักสูตรระยะสั้น'!K123&lt;30,1,IF((MOD('10หลักสูตรระยะสั้น'!K123/30,1))&lt;0.3333,ROUNDDOWN('10หลักสูตรระยะสั้น'!K123/30,0),ROUNDUP('10หลักสูตรระยะสั้น'!K123/30,0))))</f>
        <v>0</v>
      </c>
      <c r="L123" s="60">
        <f>IF('10หลักสูตรระยะสั้น'!L123&lt;15,0,IF('10หลักสูตรระยะสั้น'!L123&lt;30,1,IF((MOD('10หลักสูตรระยะสั้น'!L123/30,1))&lt;0.3333,ROUNDDOWN('10หลักสูตรระยะสั้น'!L123/30,0),ROUNDUP('10หลักสูตรระยะสั้น'!L123/30,0))))</f>
        <v>0</v>
      </c>
      <c r="M123" s="60">
        <f>IF('10หลักสูตรระยะสั้น'!M123&lt;15,0,IF('10หลักสูตรระยะสั้น'!M123&lt;30,1,IF((MOD('10หลักสูตรระยะสั้น'!M123/30,1))&lt;0.3333,ROUNDDOWN('10หลักสูตรระยะสั้น'!M123/30,0),ROUNDUP('10หลักสูตรระยะสั้น'!M123/30,0))))</f>
        <v>0</v>
      </c>
      <c r="N123" s="60">
        <f>IF('10หลักสูตรระยะสั้น'!N123&lt;15,0,IF('10หลักสูตรระยะสั้น'!N123&lt;30,1,IF((MOD('10หลักสูตรระยะสั้น'!N123/30,1))&lt;0.3333,ROUNDDOWN('10หลักสูตรระยะสั้น'!N123/30,0),ROUNDUP('10หลักสูตรระยะสั้น'!N123/30,0))))</f>
        <v>0</v>
      </c>
      <c r="O123" s="60">
        <f>IF('10หลักสูตรระยะสั้น'!O123&lt;15,0,IF('10หลักสูตรระยะสั้น'!O123&lt;30,1,IF((MOD('10หลักสูตรระยะสั้น'!O123/30,1))&lt;0.3333,ROUNDDOWN('10หลักสูตรระยะสั้น'!O123/30,0),ROUNDUP('10หลักสูตรระยะสั้น'!O123/30,0))))</f>
        <v>0</v>
      </c>
      <c r="P123" s="60">
        <f>IF('10หลักสูตรระยะสั้น'!P123&lt;15,0,IF('10หลักสูตรระยะสั้น'!P123&lt;30,1,IF((MOD('10หลักสูตรระยะสั้น'!P123/30,1))&lt;0.3333,ROUNDDOWN('10หลักสูตรระยะสั้น'!P123/30,0),ROUNDUP('10หลักสูตรระยะสั้น'!P123/30,0))))</f>
        <v>0</v>
      </c>
      <c r="Q123" s="60">
        <f>IF('10หลักสูตรระยะสั้น'!Q123&lt;15,0,IF('10หลักสูตรระยะสั้น'!Q123&lt;30,1,IF((MOD('10หลักสูตรระยะสั้น'!Q123/30,1))&lt;0.3333,ROUNDDOWN('10หลักสูตรระยะสั้น'!Q123/30,0),ROUNDUP('10หลักสูตรระยะสั้น'!Q123/30,0))))</f>
        <v>0</v>
      </c>
      <c r="R123" s="60">
        <f>IF('10หลักสูตรระยะสั้น'!R123&lt;15,0,IF('10หลักสูตรระยะสั้น'!R123&lt;30,1,IF((MOD('10หลักสูตรระยะสั้น'!R123/30,1))&lt;0.3333,ROUNDDOWN('10หลักสูตรระยะสั้น'!R123/30,0),ROUNDUP('10หลักสูตรระยะสั้น'!R123/30,0))))</f>
        <v>0</v>
      </c>
      <c r="S123" s="60">
        <f>IF('10หลักสูตรระยะสั้น'!S123&lt;15,0,IF('10หลักสูตรระยะสั้น'!S123&lt;30,1,IF((MOD('10หลักสูตรระยะสั้น'!S123/30,1))&lt;0.3333,ROUNDDOWN('10หลักสูตรระยะสั้น'!S123/30,0),ROUNDUP('10หลักสูตรระยะสั้น'!S123/30,0))))</f>
        <v>0</v>
      </c>
      <c r="T123" s="60">
        <f>IF('10หลักสูตรระยะสั้น'!T123&lt;15,0,IF('10หลักสูตรระยะสั้น'!T123&lt;30,1,IF((MOD('10หลักสูตรระยะสั้น'!T123/30,1))&lt;0.3333,ROUNDDOWN('10หลักสูตรระยะสั้น'!T123/30,0),ROUNDUP('10หลักสูตรระยะสั้น'!T123/30,0))))</f>
        <v>0</v>
      </c>
      <c r="U123" s="60">
        <f>IF('10หลักสูตรระยะสั้น'!U123&lt;15,0,IF('10หลักสูตรระยะสั้น'!U123&lt;30,1,IF((MOD('10หลักสูตรระยะสั้น'!U123/30,1))&lt;0.3333,ROUNDDOWN('10หลักสูตรระยะสั้น'!U123/30,0),ROUNDUP('10หลักสูตรระยะสั้น'!U123/30,0))))</f>
        <v>0</v>
      </c>
      <c r="V123" s="60">
        <f>IF('10หลักสูตรระยะสั้น'!V123&lt;15,0,IF('10หลักสูตรระยะสั้น'!V123&lt;30,1,IF((MOD('10หลักสูตรระยะสั้น'!V123/30,1))&lt;0.3333,ROUNDDOWN('10หลักสูตรระยะสั้น'!V123/30,0),ROUNDUP('10หลักสูตรระยะสั้น'!V123/30,0))))</f>
        <v>0</v>
      </c>
      <c r="W123" s="60">
        <f>IF('10หลักสูตรระยะสั้น'!W123&lt;15,0,IF('10หลักสูตรระยะสั้น'!W123&lt;30,1,IF((MOD('10หลักสูตรระยะสั้น'!W123/30,1))&lt;0.3333,ROUNDDOWN('10หลักสูตรระยะสั้น'!W123/30,0),ROUNDUP('10หลักสูตรระยะสั้น'!W123/30,0))))</f>
        <v>0</v>
      </c>
      <c r="X123" s="60">
        <f>IF('10หลักสูตรระยะสั้น'!X123&lt;15,0,IF('10หลักสูตรระยะสั้น'!X123&lt;30,1,IF((MOD('10หลักสูตรระยะสั้น'!X123/30,1))&lt;0.3333,ROUNDDOWN('10หลักสูตรระยะสั้น'!X123/30,0),ROUNDUP('10หลักสูตรระยะสั้น'!X123/30,0))))</f>
        <v>0</v>
      </c>
      <c r="Y123" s="60">
        <f>IF('10หลักสูตรระยะสั้น'!Y123&lt;15,0,IF('10หลักสูตรระยะสั้น'!Y123&lt;30,1,IF((MOD('10หลักสูตรระยะสั้น'!Y123/30,1))&lt;0.3333,ROUNDDOWN('10หลักสูตรระยะสั้น'!Y123/30,0),ROUNDUP('10หลักสูตรระยะสั้น'!Y123/30,0))))</f>
        <v>0</v>
      </c>
      <c r="Z123" s="60">
        <f>IF('10หลักสูตรระยะสั้น'!Z123&lt;15,0,IF('10หลักสูตรระยะสั้น'!Z123&lt;30,1,IF((MOD('10หลักสูตรระยะสั้น'!Z123/30,1))&lt;0.3333,ROUNDDOWN('10หลักสูตรระยะสั้น'!Z123/30,0),ROUNDUP('10หลักสูตรระยะสั้น'!Z123/30,0))))</f>
        <v>0</v>
      </c>
      <c r="AA123" s="60">
        <f>IF('10หลักสูตรระยะสั้น'!AA123&lt;15,0,IF('10หลักสูตรระยะสั้น'!AA123&lt;30,1,IF((MOD('10หลักสูตรระยะสั้น'!AA123/30,1))&lt;0.3333,ROUNDDOWN('10หลักสูตรระยะสั้น'!AA123/30,0),ROUNDUP('10หลักสูตรระยะสั้น'!AA123/30,0))))</f>
        <v>0</v>
      </c>
      <c r="AB123" s="60">
        <f>IF('10หลักสูตรระยะสั้น'!AB123&lt;15,0,IF('10หลักสูตรระยะสั้น'!AB123&lt;30,1,IF((MOD('10หลักสูตรระยะสั้น'!AB123/30,1))&lt;0.3333,ROUNDDOWN('10หลักสูตรระยะสั้น'!AB123/30,0),ROUNDUP('10หลักสูตรระยะสั้น'!AB123/30,0))))</f>
        <v>0</v>
      </c>
      <c r="AC123" s="60">
        <f>IF('10หลักสูตรระยะสั้น'!AC123&lt;15,0,IF('10หลักสูตรระยะสั้น'!AC123&lt;30,1,IF((MOD('10หลักสูตรระยะสั้น'!AC123/30,1))&lt;0.3333,ROUNDDOWN('10หลักสูตรระยะสั้น'!AC123/30,0),ROUNDUP('10หลักสูตรระยะสั้น'!AC123/30,0))))</f>
        <v>0</v>
      </c>
      <c r="AD123" s="5">
        <f t="shared" si="2"/>
        <v>0</v>
      </c>
      <c r="AE123" s="5">
        <f t="shared" si="3"/>
        <v>0</v>
      </c>
    </row>
    <row r="124" spans="2:31" x14ac:dyDescent="0.55000000000000004">
      <c r="B124" s="5">
        <v>120</v>
      </c>
      <c r="C124" s="5">
        <f>'10หลักสูตรระยะสั้น'!C124</f>
        <v>0</v>
      </c>
      <c r="D124" s="5">
        <f>'10หลักสูตรระยะสั้น'!D124</f>
        <v>0</v>
      </c>
      <c r="E124" s="60">
        <f>IF('10หลักสูตรระยะสั้น'!E124&lt;15,0,IF('10หลักสูตรระยะสั้น'!E124&lt;30,1,IF((MOD('10หลักสูตรระยะสั้น'!E124/30,1))&lt;0.3333,ROUNDDOWN('10หลักสูตรระยะสั้น'!E124/30,0),ROUNDUP('10หลักสูตรระยะสั้น'!E124/30,0))))</f>
        <v>0</v>
      </c>
      <c r="F124" s="60">
        <f>IF('10หลักสูตรระยะสั้น'!F124&lt;15,0,IF('10หลักสูตรระยะสั้น'!F124&lt;30,1,IF((MOD('10หลักสูตรระยะสั้น'!F124/30,1))&lt;0.3333,ROUNDDOWN('10หลักสูตรระยะสั้น'!F124/30,0),ROUNDUP('10หลักสูตรระยะสั้น'!F124/30,0))))</f>
        <v>0</v>
      </c>
      <c r="G124" s="60">
        <f>IF('10หลักสูตรระยะสั้น'!G124&lt;15,0,IF('10หลักสูตรระยะสั้น'!G124&lt;30,1,IF((MOD('10หลักสูตรระยะสั้น'!G124/30,1))&lt;0.3333,ROUNDDOWN('10หลักสูตรระยะสั้น'!G124/30,0),ROUNDUP('10หลักสูตรระยะสั้น'!G124/30,0))))</f>
        <v>0</v>
      </c>
      <c r="H124" s="60">
        <f>IF('10หลักสูตรระยะสั้น'!H124&lt;15,0,IF('10หลักสูตรระยะสั้น'!H124&lt;30,1,IF((MOD('10หลักสูตรระยะสั้น'!H124/30,1))&lt;0.3333,ROUNDDOWN('10หลักสูตรระยะสั้น'!H124/30,0),ROUNDUP('10หลักสูตรระยะสั้น'!H124/30,0))))</f>
        <v>0</v>
      </c>
      <c r="I124" s="60">
        <f>IF('10หลักสูตรระยะสั้น'!I124&lt;15,0,IF('10หลักสูตรระยะสั้น'!I124&lt;30,1,IF((MOD('10หลักสูตรระยะสั้น'!I124/30,1))&lt;0.3333,ROUNDDOWN('10หลักสูตรระยะสั้น'!I124/30,0),ROUNDUP('10หลักสูตรระยะสั้น'!I124/30,0))))</f>
        <v>0</v>
      </c>
      <c r="J124" s="60">
        <f>IF('10หลักสูตรระยะสั้น'!J124&lt;15,0,IF('10หลักสูตรระยะสั้น'!J124&lt;30,1,IF((MOD('10หลักสูตรระยะสั้น'!J124/30,1))&lt;0.3333,ROUNDDOWN('10หลักสูตรระยะสั้น'!J124/30,0),ROUNDUP('10หลักสูตรระยะสั้น'!J124/30,0))))</f>
        <v>0</v>
      </c>
      <c r="K124" s="60">
        <f>IF('10หลักสูตรระยะสั้น'!K124&lt;15,0,IF('10หลักสูตรระยะสั้น'!K124&lt;30,1,IF((MOD('10หลักสูตรระยะสั้น'!K124/30,1))&lt;0.3333,ROUNDDOWN('10หลักสูตรระยะสั้น'!K124/30,0),ROUNDUP('10หลักสูตรระยะสั้น'!K124/30,0))))</f>
        <v>0</v>
      </c>
      <c r="L124" s="60">
        <f>IF('10หลักสูตรระยะสั้น'!L124&lt;15,0,IF('10หลักสูตรระยะสั้น'!L124&lt;30,1,IF((MOD('10หลักสูตรระยะสั้น'!L124/30,1))&lt;0.3333,ROUNDDOWN('10หลักสูตรระยะสั้น'!L124/30,0),ROUNDUP('10หลักสูตรระยะสั้น'!L124/30,0))))</f>
        <v>0</v>
      </c>
      <c r="M124" s="60">
        <f>IF('10หลักสูตรระยะสั้น'!M124&lt;15,0,IF('10หลักสูตรระยะสั้น'!M124&lt;30,1,IF((MOD('10หลักสูตรระยะสั้น'!M124/30,1))&lt;0.3333,ROUNDDOWN('10หลักสูตรระยะสั้น'!M124/30,0),ROUNDUP('10หลักสูตรระยะสั้น'!M124/30,0))))</f>
        <v>0</v>
      </c>
      <c r="N124" s="60">
        <f>IF('10หลักสูตรระยะสั้น'!N124&lt;15,0,IF('10หลักสูตรระยะสั้น'!N124&lt;30,1,IF((MOD('10หลักสูตรระยะสั้น'!N124/30,1))&lt;0.3333,ROUNDDOWN('10หลักสูตรระยะสั้น'!N124/30,0),ROUNDUP('10หลักสูตรระยะสั้น'!N124/30,0))))</f>
        <v>0</v>
      </c>
      <c r="O124" s="60">
        <f>IF('10หลักสูตรระยะสั้น'!O124&lt;15,0,IF('10หลักสูตรระยะสั้น'!O124&lt;30,1,IF((MOD('10หลักสูตรระยะสั้น'!O124/30,1))&lt;0.3333,ROUNDDOWN('10หลักสูตรระยะสั้น'!O124/30,0),ROUNDUP('10หลักสูตรระยะสั้น'!O124/30,0))))</f>
        <v>0</v>
      </c>
      <c r="P124" s="60">
        <f>IF('10หลักสูตรระยะสั้น'!P124&lt;15,0,IF('10หลักสูตรระยะสั้น'!P124&lt;30,1,IF((MOD('10หลักสูตรระยะสั้น'!P124/30,1))&lt;0.3333,ROUNDDOWN('10หลักสูตรระยะสั้น'!P124/30,0),ROUNDUP('10หลักสูตรระยะสั้น'!P124/30,0))))</f>
        <v>0</v>
      </c>
      <c r="Q124" s="60">
        <f>IF('10หลักสูตรระยะสั้น'!Q124&lt;15,0,IF('10หลักสูตรระยะสั้น'!Q124&lt;30,1,IF((MOD('10หลักสูตรระยะสั้น'!Q124/30,1))&lt;0.3333,ROUNDDOWN('10หลักสูตรระยะสั้น'!Q124/30,0),ROUNDUP('10หลักสูตรระยะสั้น'!Q124/30,0))))</f>
        <v>0</v>
      </c>
      <c r="R124" s="60">
        <f>IF('10หลักสูตรระยะสั้น'!R124&lt;15,0,IF('10หลักสูตรระยะสั้น'!R124&lt;30,1,IF((MOD('10หลักสูตรระยะสั้น'!R124/30,1))&lt;0.3333,ROUNDDOWN('10หลักสูตรระยะสั้น'!R124/30,0),ROUNDUP('10หลักสูตรระยะสั้น'!R124/30,0))))</f>
        <v>0</v>
      </c>
      <c r="S124" s="60">
        <f>IF('10หลักสูตรระยะสั้น'!S124&lt;15,0,IF('10หลักสูตรระยะสั้น'!S124&lt;30,1,IF((MOD('10หลักสูตรระยะสั้น'!S124/30,1))&lt;0.3333,ROUNDDOWN('10หลักสูตรระยะสั้น'!S124/30,0),ROUNDUP('10หลักสูตรระยะสั้น'!S124/30,0))))</f>
        <v>0</v>
      </c>
      <c r="T124" s="60">
        <f>IF('10หลักสูตรระยะสั้น'!T124&lt;15,0,IF('10หลักสูตรระยะสั้น'!T124&lt;30,1,IF((MOD('10หลักสูตรระยะสั้น'!T124/30,1))&lt;0.3333,ROUNDDOWN('10หลักสูตรระยะสั้น'!T124/30,0),ROUNDUP('10หลักสูตรระยะสั้น'!T124/30,0))))</f>
        <v>0</v>
      </c>
      <c r="U124" s="60">
        <f>IF('10หลักสูตรระยะสั้น'!U124&lt;15,0,IF('10หลักสูตรระยะสั้น'!U124&lt;30,1,IF((MOD('10หลักสูตรระยะสั้น'!U124/30,1))&lt;0.3333,ROUNDDOWN('10หลักสูตรระยะสั้น'!U124/30,0),ROUNDUP('10หลักสูตรระยะสั้น'!U124/30,0))))</f>
        <v>0</v>
      </c>
      <c r="V124" s="60">
        <f>IF('10หลักสูตรระยะสั้น'!V124&lt;15,0,IF('10หลักสูตรระยะสั้น'!V124&lt;30,1,IF((MOD('10หลักสูตรระยะสั้น'!V124/30,1))&lt;0.3333,ROUNDDOWN('10หลักสูตรระยะสั้น'!V124/30,0),ROUNDUP('10หลักสูตรระยะสั้น'!V124/30,0))))</f>
        <v>0</v>
      </c>
      <c r="W124" s="60">
        <f>IF('10หลักสูตรระยะสั้น'!W124&lt;15,0,IF('10หลักสูตรระยะสั้น'!W124&lt;30,1,IF((MOD('10หลักสูตรระยะสั้น'!W124/30,1))&lt;0.3333,ROUNDDOWN('10หลักสูตรระยะสั้น'!W124/30,0),ROUNDUP('10หลักสูตรระยะสั้น'!W124/30,0))))</f>
        <v>0</v>
      </c>
      <c r="X124" s="60">
        <f>IF('10หลักสูตรระยะสั้น'!X124&lt;15,0,IF('10หลักสูตรระยะสั้น'!X124&lt;30,1,IF((MOD('10หลักสูตรระยะสั้น'!X124/30,1))&lt;0.3333,ROUNDDOWN('10หลักสูตรระยะสั้น'!X124/30,0),ROUNDUP('10หลักสูตรระยะสั้น'!X124/30,0))))</f>
        <v>0</v>
      </c>
      <c r="Y124" s="60">
        <f>IF('10หลักสูตรระยะสั้น'!Y124&lt;15,0,IF('10หลักสูตรระยะสั้น'!Y124&lt;30,1,IF((MOD('10หลักสูตรระยะสั้น'!Y124/30,1))&lt;0.3333,ROUNDDOWN('10หลักสูตรระยะสั้น'!Y124/30,0),ROUNDUP('10หลักสูตรระยะสั้น'!Y124/30,0))))</f>
        <v>0</v>
      </c>
      <c r="Z124" s="60">
        <f>IF('10หลักสูตรระยะสั้น'!Z124&lt;15,0,IF('10หลักสูตรระยะสั้น'!Z124&lt;30,1,IF((MOD('10หลักสูตรระยะสั้น'!Z124/30,1))&lt;0.3333,ROUNDDOWN('10หลักสูตรระยะสั้น'!Z124/30,0),ROUNDUP('10หลักสูตรระยะสั้น'!Z124/30,0))))</f>
        <v>0</v>
      </c>
      <c r="AA124" s="60">
        <f>IF('10หลักสูตรระยะสั้น'!AA124&lt;15,0,IF('10หลักสูตรระยะสั้น'!AA124&lt;30,1,IF((MOD('10หลักสูตรระยะสั้น'!AA124/30,1))&lt;0.3333,ROUNDDOWN('10หลักสูตรระยะสั้น'!AA124/30,0),ROUNDUP('10หลักสูตรระยะสั้น'!AA124/30,0))))</f>
        <v>0</v>
      </c>
      <c r="AB124" s="60">
        <f>IF('10หลักสูตรระยะสั้น'!AB124&lt;15,0,IF('10หลักสูตรระยะสั้น'!AB124&lt;30,1,IF((MOD('10หลักสูตรระยะสั้น'!AB124/30,1))&lt;0.3333,ROUNDDOWN('10หลักสูตรระยะสั้น'!AB124/30,0),ROUNDUP('10หลักสูตรระยะสั้น'!AB124/30,0))))</f>
        <v>0</v>
      </c>
      <c r="AC124" s="60">
        <f>IF('10หลักสูตรระยะสั้น'!AC124&lt;15,0,IF('10หลักสูตรระยะสั้น'!AC124&lt;30,1,IF((MOD('10หลักสูตรระยะสั้น'!AC124/30,1))&lt;0.3333,ROUNDDOWN('10หลักสูตรระยะสั้น'!AC124/30,0),ROUNDUP('10หลักสูตรระยะสั้น'!AC124/30,0))))</f>
        <v>0</v>
      </c>
      <c r="AD124" s="5">
        <f t="shared" si="2"/>
        <v>0</v>
      </c>
      <c r="AE124" s="5">
        <f t="shared" si="3"/>
        <v>0</v>
      </c>
    </row>
    <row r="125" spans="2:31" x14ac:dyDescent="0.55000000000000004">
      <c r="B125" s="5">
        <v>121</v>
      </c>
      <c r="C125" s="5">
        <f>'10หลักสูตรระยะสั้น'!C125</f>
        <v>0</v>
      </c>
      <c r="D125" s="5">
        <f>'10หลักสูตรระยะสั้น'!D125</f>
        <v>0</v>
      </c>
      <c r="E125" s="60">
        <f>IF('10หลักสูตรระยะสั้น'!E125&lt;15,0,IF('10หลักสูตรระยะสั้น'!E125&lt;30,1,IF((MOD('10หลักสูตรระยะสั้น'!E125/30,1))&lt;0.3333,ROUNDDOWN('10หลักสูตรระยะสั้น'!E125/30,0),ROUNDUP('10หลักสูตรระยะสั้น'!E125/30,0))))</f>
        <v>0</v>
      </c>
      <c r="F125" s="60">
        <f>IF('10หลักสูตรระยะสั้น'!F125&lt;15,0,IF('10หลักสูตรระยะสั้น'!F125&lt;30,1,IF((MOD('10หลักสูตรระยะสั้น'!F125/30,1))&lt;0.3333,ROUNDDOWN('10หลักสูตรระยะสั้น'!F125/30,0),ROUNDUP('10หลักสูตรระยะสั้น'!F125/30,0))))</f>
        <v>0</v>
      </c>
      <c r="G125" s="60">
        <f>IF('10หลักสูตรระยะสั้น'!G125&lt;15,0,IF('10หลักสูตรระยะสั้น'!G125&lt;30,1,IF((MOD('10หลักสูตรระยะสั้น'!G125/30,1))&lt;0.3333,ROUNDDOWN('10หลักสูตรระยะสั้น'!G125/30,0),ROUNDUP('10หลักสูตรระยะสั้น'!G125/30,0))))</f>
        <v>0</v>
      </c>
      <c r="H125" s="60">
        <f>IF('10หลักสูตรระยะสั้น'!H125&lt;15,0,IF('10หลักสูตรระยะสั้น'!H125&lt;30,1,IF((MOD('10หลักสูตรระยะสั้น'!H125/30,1))&lt;0.3333,ROUNDDOWN('10หลักสูตรระยะสั้น'!H125/30,0),ROUNDUP('10หลักสูตรระยะสั้น'!H125/30,0))))</f>
        <v>0</v>
      </c>
      <c r="I125" s="60">
        <f>IF('10หลักสูตรระยะสั้น'!I125&lt;15,0,IF('10หลักสูตรระยะสั้น'!I125&lt;30,1,IF((MOD('10หลักสูตรระยะสั้น'!I125/30,1))&lt;0.3333,ROUNDDOWN('10หลักสูตรระยะสั้น'!I125/30,0),ROUNDUP('10หลักสูตรระยะสั้น'!I125/30,0))))</f>
        <v>0</v>
      </c>
      <c r="J125" s="60">
        <f>IF('10หลักสูตรระยะสั้น'!J125&lt;15,0,IF('10หลักสูตรระยะสั้น'!J125&lt;30,1,IF((MOD('10หลักสูตรระยะสั้น'!J125/30,1))&lt;0.3333,ROUNDDOWN('10หลักสูตรระยะสั้น'!J125/30,0),ROUNDUP('10หลักสูตรระยะสั้น'!J125/30,0))))</f>
        <v>0</v>
      </c>
      <c r="K125" s="60">
        <f>IF('10หลักสูตรระยะสั้น'!K125&lt;15,0,IF('10หลักสูตรระยะสั้น'!K125&lt;30,1,IF((MOD('10หลักสูตรระยะสั้น'!K125/30,1))&lt;0.3333,ROUNDDOWN('10หลักสูตรระยะสั้น'!K125/30,0),ROUNDUP('10หลักสูตรระยะสั้น'!K125/30,0))))</f>
        <v>0</v>
      </c>
      <c r="L125" s="60">
        <f>IF('10หลักสูตรระยะสั้น'!L125&lt;15,0,IF('10หลักสูตรระยะสั้น'!L125&lt;30,1,IF((MOD('10หลักสูตรระยะสั้น'!L125/30,1))&lt;0.3333,ROUNDDOWN('10หลักสูตรระยะสั้น'!L125/30,0),ROUNDUP('10หลักสูตรระยะสั้น'!L125/30,0))))</f>
        <v>0</v>
      </c>
      <c r="M125" s="60">
        <f>IF('10หลักสูตรระยะสั้น'!M125&lt;15,0,IF('10หลักสูตรระยะสั้น'!M125&lt;30,1,IF((MOD('10หลักสูตรระยะสั้น'!M125/30,1))&lt;0.3333,ROUNDDOWN('10หลักสูตรระยะสั้น'!M125/30,0),ROUNDUP('10หลักสูตรระยะสั้น'!M125/30,0))))</f>
        <v>0</v>
      </c>
      <c r="N125" s="60">
        <f>IF('10หลักสูตรระยะสั้น'!N125&lt;15,0,IF('10หลักสูตรระยะสั้น'!N125&lt;30,1,IF((MOD('10หลักสูตรระยะสั้น'!N125/30,1))&lt;0.3333,ROUNDDOWN('10หลักสูตรระยะสั้น'!N125/30,0),ROUNDUP('10หลักสูตรระยะสั้น'!N125/30,0))))</f>
        <v>0</v>
      </c>
      <c r="O125" s="60">
        <f>IF('10หลักสูตรระยะสั้น'!O125&lt;15,0,IF('10หลักสูตรระยะสั้น'!O125&lt;30,1,IF((MOD('10หลักสูตรระยะสั้น'!O125/30,1))&lt;0.3333,ROUNDDOWN('10หลักสูตรระยะสั้น'!O125/30,0),ROUNDUP('10หลักสูตรระยะสั้น'!O125/30,0))))</f>
        <v>0</v>
      </c>
      <c r="P125" s="60">
        <f>IF('10หลักสูตรระยะสั้น'!P125&lt;15,0,IF('10หลักสูตรระยะสั้น'!P125&lt;30,1,IF((MOD('10หลักสูตรระยะสั้น'!P125/30,1))&lt;0.3333,ROUNDDOWN('10หลักสูตรระยะสั้น'!P125/30,0),ROUNDUP('10หลักสูตรระยะสั้น'!P125/30,0))))</f>
        <v>0</v>
      </c>
      <c r="Q125" s="60">
        <f>IF('10หลักสูตรระยะสั้น'!Q125&lt;15,0,IF('10หลักสูตรระยะสั้น'!Q125&lt;30,1,IF((MOD('10หลักสูตรระยะสั้น'!Q125/30,1))&lt;0.3333,ROUNDDOWN('10หลักสูตรระยะสั้น'!Q125/30,0),ROUNDUP('10หลักสูตรระยะสั้น'!Q125/30,0))))</f>
        <v>0</v>
      </c>
      <c r="R125" s="60">
        <f>IF('10หลักสูตรระยะสั้น'!R125&lt;15,0,IF('10หลักสูตรระยะสั้น'!R125&lt;30,1,IF((MOD('10หลักสูตรระยะสั้น'!R125/30,1))&lt;0.3333,ROUNDDOWN('10หลักสูตรระยะสั้น'!R125/30,0),ROUNDUP('10หลักสูตรระยะสั้น'!R125/30,0))))</f>
        <v>0</v>
      </c>
      <c r="S125" s="60">
        <f>IF('10หลักสูตรระยะสั้น'!S125&lt;15,0,IF('10หลักสูตรระยะสั้น'!S125&lt;30,1,IF((MOD('10หลักสูตรระยะสั้น'!S125/30,1))&lt;0.3333,ROUNDDOWN('10หลักสูตรระยะสั้น'!S125/30,0),ROUNDUP('10หลักสูตรระยะสั้น'!S125/30,0))))</f>
        <v>0</v>
      </c>
      <c r="T125" s="60">
        <f>IF('10หลักสูตรระยะสั้น'!T125&lt;15,0,IF('10หลักสูตรระยะสั้น'!T125&lt;30,1,IF((MOD('10หลักสูตรระยะสั้น'!T125/30,1))&lt;0.3333,ROUNDDOWN('10หลักสูตรระยะสั้น'!T125/30,0),ROUNDUP('10หลักสูตรระยะสั้น'!T125/30,0))))</f>
        <v>0</v>
      </c>
      <c r="U125" s="60">
        <f>IF('10หลักสูตรระยะสั้น'!U125&lt;15,0,IF('10หลักสูตรระยะสั้น'!U125&lt;30,1,IF((MOD('10หลักสูตรระยะสั้น'!U125/30,1))&lt;0.3333,ROUNDDOWN('10หลักสูตรระยะสั้น'!U125/30,0),ROUNDUP('10หลักสูตรระยะสั้น'!U125/30,0))))</f>
        <v>0</v>
      </c>
      <c r="V125" s="60">
        <f>IF('10หลักสูตรระยะสั้น'!V125&lt;15,0,IF('10หลักสูตรระยะสั้น'!V125&lt;30,1,IF((MOD('10หลักสูตรระยะสั้น'!V125/30,1))&lt;0.3333,ROUNDDOWN('10หลักสูตรระยะสั้น'!V125/30,0),ROUNDUP('10หลักสูตรระยะสั้น'!V125/30,0))))</f>
        <v>0</v>
      </c>
      <c r="W125" s="60">
        <f>IF('10หลักสูตรระยะสั้น'!W125&lt;15,0,IF('10หลักสูตรระยะสั้น'!W125&lt;30,1,IF((MOD('10หลักสูตรระยะสั้น'!W125/30,1))&lt;0.3333,ROUNDDOWN('10หลักสูตรระยะสั้น'!W125/30,0),ROUNDUP('10หลักสูตรระยะสั้น'!W125/30,0))))</f>
        <v>0</v>
      </c>
      <c r="X125" s="60">
        <f>IF('10หลักสูตรระยะสั้น'!X125&lt;15,0,IF('10หลักสูตรระยะสั้น'!X125&lt;30,1,IF((MOD('10หลักสูตรระยะสั้น'!X125/30,1))&lt;0.3333,ROUNDDOWN('10หลักสูตรระยะสั้น'!X125/30,0),ROUNDUP('10หลักสูตรระยะสั้น'!X125/30,0))))</f>
        <v>0</v>
      </c>
      <c r="Y125" s="60">
        <f>IF('10หลักสูตรระยะสั้น'!Y125&lt;15,0,IF('10หลักสูตรระยะสั้น'!Y125&lt;30,1,IF((MOD('10หลักสูตรระยะสั้น'!Y125/30,1))&lt;0.3333,ROUNDDOWN('10หลักสูตรระยะสั้น'!Y125/30,0),ROUNDUP('10หลักสูตรระยะสั้น'!Y125/30,0))))</f>
        <v>0</v>
      </c>
      <c r="Z125" s="60">
        <f>IF('10หลักสูตรระยะสั้น'!Z125&lt;15,0,IF('10หลักสูตรระยะสั้น'!Z125&lt;30,1,IF((MOD('10หลักสูตรระยะสั้น'!Z125/30,1))&lt;0.3333,ROUNDDOWN('10หลักสูตรระยะสั้น'!Z125/30,0),ROUNDUP('10หลักสูตรระยะสั้น'!Z125/30,0))))</f>
        <v>0</v>
      </c>
      <c r="AA125" s="60">
        <f>IF('10หลักสูตรระยะสั้น'!AA125&lt;15,0,IF('10หลักสูตรระยะสั้น'!AA125&lt;30,1,IF((MOD('10หลักสูตรระยะสั้น'!AA125/30,1))&lt;0.3333,ROUNDDOWN('10หลักสูตรระยะสั้น'!AA125/30,0),ROUNDUP('10หลักสูตรระยะสั้น'!AA125/30,0))))</f>
        <v>0</v>
      </c>
      <c r="AB125" s="60">
        <f>IF('10หลักสูตรระยะสั้น'!AB125&lt;15,0,IF('10หลักสูตรระยะสั้น'!AB125&lt;30,1,IF((MOD('10หลักสูตรระยะสั้น'!AB125/30,1))&lt;0.3333,ROUNDDOWN('10หลักสูตรระยะสั้น'!AB125/30,0),ROUNDUP('10หลักสูตรระยะสั้น'!AB125/30,0))))</f>
        <v>0</v>
      </c>
      <c r="AC125" s="60">
        <f>IF('10หลักสูตรระยะสั้น'!AC125&lt;15,0,IF('10หลักสูตรระยะสั้น'!AC125&lt;30,1,IF((MOD('10หลักสูตรระยะสั้น'!AC125/30,1))&lt;0.3333,ROUNDDOWN('10หลักสูตรระยะสั้น'!AC125/30,0),ROUNDUP('10หลักสูตรระยะสั้น'!AC125/30,0))))</f>
        <v>0</v>
      </c>
      <c r="AD125" s="5">
        <f t="shared" si="2"/>
        <v>0</v>
      </c>
      <c r="AE125" s="5">
        <f t="shared" si="3"/>
        <v>0</v>
      </c>
    </row>
    <row r="126" spans="2:31" x14ac:dyDescent="0.55000000000000004">
      <c r="B126" s="5">
        <v>122</v>
      </c>
      <c r="C126" s="5">
        <f>'10หลักสูตรระยะสั้น'!C126</f>
        <v>0</v>
      </c>
      <c r="D126" s="5">
        <f>'10หลักสูตรระยะสั้น'!D126</f>
        <v>0</v>
      </c>
      <c r="E126" s="60">
        <f>IF('10หลักสูตรระยะสั้น'!E126&lt;15,0,IF('10หลักสูตรระยะสั้น'!E126&lt;30,1,IF((MOD('10หลักสูตรระยะสั้น'!E126/30,1))&lt;0.3333,ROUNDDOWN('10หลักสูตรระยะสั้น'!E126/30,0),ROUNDUP('10หลักสูตรระยะสั้น'!E126/30,0))))</f>
        <v>0</v>
      </c>
      <c r="F126" s="60">
        <f>IF('10หลักสูตรระยะสั้น'!F126&lt;15,0,IF('10หลักสูตรระยะสั้น'!F126&lt;30,1,IF((MOD('10หลักสูตรระยะสั้น'!F126/30,1))&lt;0.3333,ROUNDDOWN('10หลักสูตรระยะสั้น'!F126/30,0),ROUNDUP('10หลักสูตรระยะสั้น'!F126/30,0))))</f>
        <v>0</v>
      </c>
      <c r="G126" s="60">
        <f>IF('10หลักสูตรระยะสั้น'!G126&lt;15,0,IF('10หลักสูตรระยะสั้น'!G126&lt;30,1,IF((MOD('10หลักสูตรระยะสั้น'!G126/30,1))&lt;0.3333,ROUNDDOWN('10หลักสูตรระยะสั้น'!G126/30,0),ROUNDUP('10หลักสูตรระยะสั้น'!G126/30,0))))</f>
        <v>0</v>
      </c>
      <c r="H126" s="60">
        <f>IF('10หลักสูตรระยะสั้น'!H126&lt;15,0,IF('10หลักสูตรระยะสั้น'!H126&lt;30,1,IF((MOD('10หลักสูตรระยะสั้น'!H126/30,1))&lt;0.3333,ROUNDDOWN('10หลักสูตรระยะสั้น'!H126/30,0),ROUNDUP('10หลักสูตรระยะสั้น'!H126/30,0))))</f>
        <v>0</v>
      </c>
      <c r="I126" s="60">
        <f>IF('10หลักสูตรระยะสั้น'!I126&lt;15,0,IF('10หลักสูตรระยะสั้น'!I126&lt;30,1,IF((MOD('10หลักสูตรระยะสั้น'!I126/30,1))&lt;0.3333,ROUNDDOWN('10หลักสูตรระยะสั้น'!I126/30,0),ROUNDUP('10หลักสูตรระยะสั้น'!I126/30,0))))</f>
        <v>0</v>
      </c>
      <c r="J126" s="60">
        <f>IF('10หลักสูตรระยะสั้น'!J126&lt;15,0,IF('10หลักสูตรระยะสั้น'!J126&lt;30,1,IF((MOD('10หลักสูตรระยะสั้น'!J126/30,1))&lt;0.3333,ROUNDDOWN('10หลักสูตรระยะสั้น'!J126/30,0),ROUNDUP('10หลักสูตรระยะสั้น'!J126/30,0))))</f>
        <v>0</v>
      </c>
      <c r="K126" s="60">
        <f>IF('10หลักสูตรระยะสั้น'!K126&lt;15,0,IF('10หลักสูตรระยะสั้น'!K126&lt;30,1,IF((MOD('10หลักสูตรระยะสั้น'!K126/30,1))&lt;0.3333,ROUNDDOWN('10หลักสูตรระยะสั้น'!K126/30,0),ROUNDUP('10หลักสูตรระยะสั้น'!K126/30,0))))</f>
        <v>0</v>
      </c>
      <c r="L126" s="60">
        <f>IF('10หลักสูตรระยะสั้น'!L126&lt;15,0,IF('10หลักสูตรระยะสั้น'!L126&lt;30,1,IF((MOD('10หลักสูตรระยะสั้น'!L126/30,1))&lt;0.3333,ROUNDDOWN('10หลักสูตรระยะสั้น'!L126/30,0),ROUNDUP('10หลักสูตรระยะสั้น'!L126/30,0))))</f>
        <v>0</v>
      </c>
      <c r="M126" s="60">
        <f>IF('10หลักสูตรระยะสั้น'!M126&lt;15,0,IF('10หลักสูตรระยะสั้น'!M126&lt;30,1,IF((MOD('10หลักสูตรระยะสั้น'!M126/30,1))&lt;0.3333,ROUNDDOWN('10หลักสูตรระยะสั้น'!M126/30,0),ROUNDUP('10หลักสูตรระยะสั้น'!M126/30,0))))</f>
        <v>0</v>
      </c>
      <c r="N126" s="60">
        <f>IF('10หลักสูตรระยะสั้น'!N126&lt;15,0,IF('10หลักสูตรระยะสั้น'!N126&lt;30,1,IF((MOD('10หลักสูตรระยะสั้น'!N126/30,1))&lt;0.3333,ROUNDDOWN('10หลักสูตรระยะสั้น'!N126/30,0),ROUNDUP('10หลักสูตรระยะสั้น'!N126/30,0))))</f>
        <v>0</v>
      </c>
      <c r="O126" s="60">
        <f>IF('10หลักสูตรระยะสั้น'!O126&lt;15,0,IF('10หลักสูตรระยะสั้น'!O126&lt;30,1,IF((MOD('10หลักสูตรระยะสั้น'!O126/30,1))&lt;0.3333,ROUNDDOWN('10หลักสูตรระยะสั้น'!O126/30,0),ROUNDUP('10หลักสูตรระยะสั้น'!O126/30,0))))</f>
        <v>0</v>
      </c>
      <c r="P126" s="60">
        <f>IF('10หลักสูตรระยะสั้น'!P126&lt;15,0,IF('10หลักสูตรระยะสั้น'!P126&lt;30,1,IF((MOD('10หลักสูตรระยะสั้น'!P126/30,1))&lt;0.3333,ROUNDDOWN('10หลักสูตรระยะสั้น'!P126/30,0),ROUNDUP('10หลักสูตรระยะสั้น'!P126/30,0))))</f>
        <v>0</v>
      </c>
      <c r="Q126" s="60">
        <f>IF('10หลักสูตรระยะสั้น'!Q126&lt;15,0,IF('10หลักสูตรระยะสั้น'!Q126&lt;30,1,IF((MOD('10หลักสูตรระยะสั้น'!Q126/30,1))&lt;0.3333,ROUNDDOWN('10หลักสูตรระยะสั้น'!Q126/30,0),ROUNDUP('10หลักสูตรระยะสั้น'!Q126/30,0))))</f>
        <v>0</v>
      </c>
      <c r="R126" s="60">
        <f>IF('10หลักสูตรระยะสั้น'!R126&lt;15,0,IF('10หลักสูตรระยะสั้น'!R126&lt;30,1,IF((MOD('10หลักสูตรระยะสั้น'!R126/30,1))&lt;0.3333,ROUNDDOWN('10หลักสูตรระยะสั้น'!R126/30,0),ROUNDUP('10หลักสูตรระยะสั้น'!R126/30,0))))</f>
        <v>0</v>
      </c>
      <c r="S126" s="60">
        <f>IF('10หลักสูตรระยะสั้น'!S126&lt;15,0,IF('10หลักสูตรระยะสั้น'!S126&lt;30,1,IF((MOD('10หลักสูตรระยะสั้น'!S126/30,1))&lt;0.3333,ROUNDDOWN('10หลักสูตรระยะสั้น'!S126/30,0),ROUNDUP('10หลักสูตรระยะสั้น'!S126/30,0))))</f>
        <v>0</v>
      </c>
      <c r="T126" s="60">
        <f>IF('10หลักสูตรระยะสั้น'!T126&lt;15,0,IF('10หลักสูตรระยะสั้น'!T126&lt;30,1,IF((MOD('10หลักสูตรระยะสั้น'!T126/30,1))&lt;0.3333,ROUNDDOWN('10หลักสูตรระยะสั้น'!T126/30,0),ROUNDUP('10หลักสูตรระยะสั้น'!T126/30,0))))</f>
        <v>0</v>
      </c>
      <c r="U126" s="60">
        <f>IF('10หลักสูตรระยะสั้น'!U126&lt;15,0,IF('10หลักสูตรระยะสั้น'!U126&lt;30,1,IF((MOD('10หลักสูตรระยะสั้น'!U126/30,1))&lt;0.3333,ROUNDDOWN('10หลักสูตรระยะสั้น'!U126/30,0),ROUNDUP('10หลักสูตรระยะสั้น'!U126/30,0))))</f>
        <v>0</v>
      </c>
      <c r="V126" s="60">
        <f>IF('10หลักสูตรระยะสั้น'!V126&lt;15,0,IF('10หลักสูตรระยะสั้น'!V126&lt;30,1,IF((MOD('10หลักสูตรระยะสั้น'!V126/30,1))&lt;0.3333,ROUNDDOWN('10หลักสูตรระยะสั้น'!V126/30,0),ROUNDUP('10หลักสูตรระยะสั้น'!V126/30,0))))</f>
        <v>0</v>
      </c>
      <c r="W126" s="60">
        <f>IF('10หลักสูตรระยะสั้น'!W126&lt;15,0,IF('10หลักสูตรระยะสั้น'!W126&lt;30,1,IF((MOD('10หลักสูตรระยะสั้น'!W126/30,1))&lt;0.3333,ROUNDDOWN('10หลักสูตรระยะสั้น'!W126/30,0),ROUNDUP('10หลักสูตรระยะสั้น'!W126/30,0))))</f>
        <v>0</v>
      </c>
      <c r="X126" s="60">
        <f>IF('10หลักสูตรระยะสั้น'!X126&lt;15,0,IF('10หลักสูตรระยะสั้น'!X126&lt;30,1,IF((MOD('10หลักสูตรระยะสั้น'!X126/30,1))&lt;0.3333,ROUNDDOWN('10หลักสูตรระยะสั้น'!X126/30,0),ROUNDUP('10หลักสูตรระยะสั้น'!X126/30,0))))</f>
        <v>0</v>
      </c>
      <c r="Y126" s="60">
        <f>IF('10หลักสูตรระยะสั้น'!Y126&lt;15,0,IF('10หลักสูตรระยะสั้น'!Y126&lt;30,1,IF((MOD('10หลักสูตรระยะสั้น'!Y126/30,1))&lt;0.3333,ROUNDDOWN('10หลักสูตรระยะสั้น'!Y126/30,0),ROUNDUP('10หลักสูตรระยะสั้น'!Y126/30,0))))</f>
        <v>0</v>
      </c>
      <c r="Z126" s="60">
        <f>IF('10หลักสูตรระยะสั้น'!Z126&lt;15,0,IF('10หลักสูตรระยะสั้น'!Z126&lt;30,1,IF((MOD('10หลักสูตรระยะสั้น'!Z126/30,1))&lt;0.3333,ROUNDDOWN('10หลักสูตรระยะสั้น'!Z126/30,0),ROUNDUP('10หลักสูตรระยะสั้น'!Z126/30,0))))</f>
        <v>0</v>
      </c>
      <c r="AA126" s="60">
        <f>IF('10หลักสูตรระยะสั้น'!AA126&lt;15,0,IF('10หลักสูตรระยะสั้น'!AA126&lt;30,1,IF((MOD('10หลักสูตรระยะสั้น'!AA126/30,1))&lt;0.3333,ROUNDDOWN('10หลักสูตรระยะสั้น'!AA126/30,0),ROUNDUP('10หลักสูตรระยะสั้น'!AA126/30,0))))</f>
        <v>0</v>
      </c>
      <c r="AB126" s="60">
        <f>IF('10หลักสูตรระยะสั้น'!AB126&lt;15,0,IF('10หลักสูตรระยะสั้น'!AB126&lt;30,1,IF((MOD('10หลักสูตรระยะสั้น'!AB126/30,1))&lt;0.3333,ROUNDDOWN('10หลักสูตรระยะสั้น'!AB126/30,0),ROUNDUP('10หลักสูตรระยะสั้น'!AB126/30,0))))</f>
        <v>0</v>
      </c>
      <c r="AC126" s="60">
        <f>IF('10หลักสูตรระยะสั้น'!AC126&lt;15,0,IF('10หลักสูตรระยะสั้น'!AC126&lt;30,1,IF((MOD('10หลักสูตรระยะสั้น'!AC126/30,1))&lt;0.3333,ROUNDDOWN('10หลักสูตรระยะสั้น'!AC126/30,0),ROUNDUP('10หลักสูตรระยะสั้น'!AC126/30,0))))</f>
        <v>0</v>
      </c>
      <c r="AD126" s="5">
        <f t="shared" si="2"/>
        <v>0</v>
      </c>
      <c r="AE126" s="5">
        <f t="shared" si="3"/>
        <v>0</v>
      </c>
    </row>
    <row r="127" spans="2:31" x14ac:dyDescent="0.55000000000000004">
      <c r="B127" s="5">
        <v>123</v>
      </c>
      <c r="C127" s="5">
        <f>'10หลักสูตรระยะสั้น'!C127</f>
        <v>0</v>
      </c>
      <c r="D127" s="5">
        <f>'10หลักสูตรระยะสั้น'!D127</f>
        <v>0</v>
      </c>
      <c r="E127" s="60">
        <f>IF('10หลักสูตรระยะสั้น'!E127&lt;15,0,IF('10หลักสูตรระยะสั้น'!E127&lt;30,1,IF((MOD('10หลักสูตรระยะสั้น'!E127/30,1))&lt;0.3333,ROUNDDOWN('10หลักสูตรระยะสั้น'!E127/30,0),ROUNDUP('10หลักสูตรระยะสั้น'!E127/30,0))))</f>
        <v>0</v>
      </c>
      <c r="F127" s="60">
        <f>IF('10หลักสูตรระยะสั้น'!F127&lt;15,0,IF('10หลักสูตรระยะสั้น'!F127&lt;30,1,IF((MOD('10หลักสูตรระยะสั้น'!F127/30,1))&lt;0.3333,ROUNDDOWN('10หลักสูตรระยะสั้น'!F127/30,0),ROUNDUP('10หลักสูตรระยะสั้น'!F127/30,0))))</f>
        <v>0</v>
      </c>
      <c r="G127" s="60">
        <f>IF('10หลักสูตรระยะสั้น'!G127&lt;15,0,IF('10หลักสูตรระยะสั้น'!G127&lt;30,1,IF((MOD('10หลักสูตรระยะสั้น'!G127/30,1))&lt;0.3333,ROUNDDOWN('10หลักสูตรระยะสั้น'!G127/30,0),ROUNDUP('10หลักสูตรระยะสั้น'!G127/30,0))))</f>
        <v>0</v>
      </c>
      <c r="H127" s="60">
        <f>IF('10หลักสูตรระยะสั้น'!H127&lt;15,0,IF('10หลักสูตรระยะสั้น'!H127&lt;30,1,IF((MOD('10หลักสูตรระยะสั้น'!H127/30,1))&lt;0.3333,ROUNDDOWN('10หลักสูตรระยะสั้น'!H127/30,0),ROUNDUP('10หลักสูตรระยะสั้น'!H127/30,0))))</f>
        <v>0</v>
      </c>
      <c r="I127" s="60">
        <f>IF('10หลักสูตรระยะสั้น'!I127&lt;15,0,IF('10หลักสูตรระยะสั้น'!I127&lt;30,1,IF((MOD('10หลักสูตรระยะสั้น'!I127/30,1))&lt;0.3333,ROUNDDOWN('10หลักสูตรระยะสั้น'!I127/30,0),ROUNDUP('10หลักสูตรระยะสั้น'!I127/30,0))))</f>
        <v>0</v>
      </c>
      <c r="J127" s="60">
        <f>IF('10หลักสูตรระยะสั้น'!J127&lt;15,0,IF('10หลักสูตรระยะสั้น'!J127&lt;30,1,IF((MOD('10หลักสูตรระยะสั้น'!J127/30,1))&lt;0.3333,ROUNDDOWN('10หลักสูตรระยะสั้น'!J127/30,0),ROUNDUP('10หลักสูตรระยะสั้น'!J127/30,0))))</f>
        <v>0</v>
      </c>
      <c r="K127" s="60">
        <f>IF('10หลักสูตรระยะสั้น'!K127&lt;15,0,IF('10หลักสูตรระยะสั้น'!K127&lt;30,1,IF((MOD('10หลักสูตรระยะสั้น'!K127/30,1))&lt;0.3333,ROUNDDOWN('10หลักสูตรระยะสั้น'!K127/30,0),ROUNDUP('10หลักสูตรระยะสั้น'!K127/30,0))))</f>
        <v>0</v>
      </c>
      <c r="L127" s="60">
        <f>IF('10หลักสูตรระยะสั้น'!L127&lt;15,0,IF('10หลักสูตรระยะสั้น'!L127&lt;30,1,IF((MOD('10หลักสูตรระยะสั้น'!L127/30,1))&lt;0.3333,ROUNDDOWN('10หลักสูตรระยะสั้น'!L127/30,0),ROUNDUP('10หลักสูตรระยะสั้น'!L127/30,0))))</f>
        <v>0</v>
      </c>
      <c r="M127" s="60">
        <f>IF('10หลักสูตรระยะสั้น'!M127&lt;15,0,IF('10หลักสูตรระยะสั้น'!M127&lt;30,1,IF((MOD('10หลักสูตรระยะสั้น'!M127/30,1))&lt;0.3333,ROUNDDOWN('10หลักสูตรระยะสั้น'!M127/30,0),ROUNDUP('10หลักสูตรระยะสั้น'!M127/30,0))))</f>
        <v>0</v>
      </c>
      <c r="N127" s="60">
        <f>IF('10หลักสูตรระยะสั้น'!N127&lt;15,0,IF('10หลักสูตรระยะสั้น'!N127&lt;30,1,IF((MOD('10หลักสูตรระยะสั้น'!N127/30,1))&lt;0.3333,ROUNDDOWN('10หลักสูตรระยะสั้น'!N127/30,0),ROUNDUP('10หลักสูตรระยะสั้น'!N127/30,0))))</f>
        <v>0</v>
      </c>
      <c r="O127" s="60">
        <f>IF('10หลักสูตรระยะสั้น'!O127&lt;15,0,IF('10หลักสูตรระยะสั้น'!O127&lt;30,1,IF((MOD('10หลักสูตรระยะสั้น'!O127/30,1))&lt;0.3333,ROUNDDOWN('10หลักสูตรระยะสั้น'!O127/30,0),ROUNDUP('10หลักสูตรระยะสั้น'!O127/30,0))))</f>
        <v>0</v>
      </c>
      <c r="P127" s="60">
        <f>IF('10หลักสูตรระยะสั้น'!P127&lt;15,0,IF('10หลักสูตรระยะสั้น'!P127&lt;30,1,IF((MOD('10หลักสูตรระยะสั้น'!P127/30,1))&lt;0.3333,ROUNDDOWN('10หลักสูตรระยะสั้น'!P127/30,0),ROUNDUP('10หลักสูตรระยะสั้น'!P127/30,0))))</f>
        <v>0</v>
      </c>
      <c r="Q127" s="60">
        <f>IF('10หลักสูตรระยะสั้น'!Q127&lt;15,0,IF('10หลักสูตรระยะสั้น'!Q127&lt;30,1,IF((MOD('10หลักสูตรระยะสั้น'!Q127/30,1))&lt;0.3333,ROUNDDOWN('10หลักสูตรระยะสั้น'!Q127/30,0),ROUNDUP('10หลักสูตรระยะสั้น'!Q127/30,0))))</f>
        <v>0</v>
      </c>
      <c r="R127" s="60">
        <f>IF('10หลักสูตรระยะสั้น'!R127&lt;15,0,IF('10หลักสูตรระยะสั้น'!R127&lt;30,1,IF((MOD('10หลักสูตรระยะสั้น'!R127/30,1))&lt;0.3333,ROUNDDOWN('10หลักสูตรระยะสั้น'!R127/30,0),ROUNDUP('10หลักสูตรระยะสั้น'!R127/30,0))))</f>
        <v>0</v>
      </c>
      <c r="S127" s="60">
        <f>IF('10หลักสูตรระยะสั้น'!S127&lt;15,0,IF('10หลักสูตรระยะสั้น'!S127&lt;30,1,IF((MOD('10หลักสูตรระยะสั้น'!S127/30,1))&lt;0.3333,ROUNDDOWN('10หลักสูตรระยะสั้น'!S127/30,0),ROUNDUP('10หลักสูตรระยะสั้น'!S127/30,0))))</f>
        <v>0</v>
      </c>
      <c r="T127" s="60">
        <f>IF('10หลักสูตรระยะสั้น'!T127&lt;15,0,IF('10หลักสูตรระยะสั้น'!T127&lt;30,1,IF((MOD('10หลักสูตรระยะสั้น'!T127/30,1))&lt;0.3333,ROUNDDOWN('10หลักสูตรระยะสั้น'!T127/30,0),ROUNDUP('10หลักสูตรระยะสั้น'!T127/30,0))))</f>
        <v>0</v>
      </c>
      <c r="U127" s="60">
        <f>IF('10หลักสูตรระยะสั้น'!U127&lt;15,0,IF('10หลักสูตรระยะสั้น'!U127&lt;30,1,IF((MOD('10หลักสูตรระยะสั้น'!U127/30,1))&lt;0.3333,ROUNDDOWN('10หลักสูตรระยะสั้น'!U127/30,0),ROUNDUP('10หลักสูตรระยะสั้น'!U127/30,0))))</f>
        <v>0</v>
      </c>
      <c r="V127" s="60">
        <f>IF('10หลักสูตรระยะสั้น'!V127&lt;15,0,IF('10หลักสูตรระยะสั้น'!V127&lt;30,1,IF((MOD('10หลักสูตรระยะสั้น'!V127/30,1))&lt;0.3333,ROUNDDOWN('10หลักสูตรระยะสั้น'!V127/30,0),ROUNDUP('10หลักสูตรระยะสั้น'!V127/30,0))))</f>
        <v>0</v>
      </c>
      <c r="W127" s="60">
        <f>IF('10หลักสูตรระยะสั้น'!W127&lt;15,0,IF('10หลักสูตรระยะสั้น'!W127&lt;30,1,IF((MOD('10หลักสูตรระยะสั้น'!W127/30,1))&lt;0.3333,ROUNDDOWN('10หลักสูตรระยะสั้น'!W127/30,0),ROUNDUP('10หลักสูตรระยะสั้น'!W127/30,0))))</f>
        <v>0</v>
      </c>
      <c r="X127" s="60">
        <f>IF('10หลักสูตรระยะสั้น'!X127&lt;15,0,IF('10หลักสูตรระยะสั้น'!X127&lt;30,1,IF((MOD('10หลักสูตรระยะสั้น'!X127/30,1))&lt;0.3333,ROUNDDOWN('10หลักสูตรระยะสั้น'!X127/30,0),ROUNDUP('10หลักสูตรระยะสั้น'!X127/30,0))))</f>
        <v>0</v>
      </c>
      <c r="Y127" s="60">
        <f>IF('10หลักสูตรระยะสั้น'!Y127&lt;15,0,IF('10หลักสูตรระยะสั้น'!Y127&lt;30,1,IF((MOD('10หลักสูตรระยะสั้น'!Y127/30,1))&lt;0.3333,ROUNDDOWN('10หลักสูตรระยะสั้น'!Y127/30,0),ROUNDUP('10หลักสูตรระยะสั้น'!Y127/30,0))))</f>
        <v>0</v>
      </c>
      <c r="Z127" s="60">
        <f>IF('10หลักสูตรระยะสั้น'!Z127&lt;15,0,IF('10หลักสูตรระยะสั้น'!Z127&lt;30,1,IF((MOD('10หลักสูตรระยะสั้น'!Z127/30,1))&lt;0.3333,ROUNDDOWN('10หลักสูตรระยะสั้น'!Z127/30,0),ROUNDUP('10หลักสูตรระยะสั้น'!Z127/30,0))))</f>
        <v>0</v>
      </c>
      <c r="AA127" s="60">
        <f>IF('10หลักสูตรระยะสั้น'!AA127&lt;15,0,IF('10หลักสูตรระยะสั้น'!AA127&lt;30,1,IF((MOD('10หลักสูตรระยะสั้น'!AA127/30,1))&lt;0.3333,ROUNDDOWN('10หลักสูตรระยะสั้น'!AA127/30,0),ROUNDUP('10หลักสูตรระยะสั้น'!AA127/30,0))))</f>
        <v>0</v>
      </c>
      <c r="AB127" s="60">
        <f>IF('10หลักสูตรระยะสั้น'!AB127&lt;15,0,IF('10หลักสูตรระยะสั้น'!AB127&lt;30,1,IF((MOD('10หลักสูตรระยะสั้น'!AB127/30,1))&lt;0.3333,ROUNDDOWN('10หลักสูตรระยะสั้น'!AB127/30,0),ROUNDUP('10หลักสูตรระยะสั้น'!AB127/30,0))))</f>
        <v>0</v>
      </c>
      <c r="AC127" s="60">
        <f>IF('10หลักสูตรระยะสั้น'!AC127&lt;15,0,IF('10หลักสูตรระยะสั้น'!AC127&lt;30,1,IF((MOD('10หลักสูตรระยะสั้น'!AC127/30,1))&lt;0.3333,ROUNDDOWN('10หลักสูตรระยะสั้น'!AC127/30,0),ROUNDUP('10หลักสูตรระยะสั้น'!AC127/30,0))))</f>
        <v>0</v>
      </c>
      <c r="AD127" s="5">
        <f t="shared" si="2"/>
        <v>0</v>
      </c>
      <c r="AE127" s="5">
        <f t="shared" si="3"/>
        <v>0</v>
      </c>
    </row>
    <row r="128" spans="2:31" x14ac:dyDescent="0.55000000000000004">
      <c r="B128" s="5">
        <v>124</v>
      </c>
      <c r="C128" s="5">
        <f>'10หลักสูตรระยะสั้น'!C128</f>
        <v>0</v>
      </c>
      <c r="D128" s="5">
        <f>'10หลักสูตรระยะสั้น'!D128</f>
        <v>0</v>
      </c>
      <c r="E128" s="60">
        <f>IF('10หลักสูตรระยะสั้น'!E128&lt;15,0,IF('10หลักสูตรระยะสั้น'!E128&lt;30,1,IF((MOD('10หลักสูตรระยะสั้น'!E128/30,1))&lt;0.3333,ROUNDDOWN('10หลักสูตรระยะสั้น'!E128/30,0),ROUNDUP('10หลักสูตรระยะสั้น'!E128/30,0))))</f>
        <v>0</v>
      </c>
      <c r="F128" s="60">
        <f>IF('10หลักสูตรระยะสั้น'!F128&lt;15,0,IF('10หลักสูตรระยะสั้น'!F128&lt;30,1,IF((MOD('10หลักสูตรระยะสั้น'!F128/30,1))&lt;0.3333,ROUNDDOWN('10หลักสูตรระยะสั้น'!F128/30,0),ROUNDUP('10หลักสูตรระยะสั้น'!F128/30,0))))</f>
        <v>0</v>
      </c>
      <c r="G128" s="60">
        <f>IF('10หลักสูตรระยะสั้น'!G128&lt;15,0,IF('10หลักสูตรระยะสั้น'!G128&lt;30,1,IF((MOD('10หลักสูตรระยะสั้น'!G128/30,1))&lt;0.3333,ROUNDDOWN('10หลักสูตรระยะสั้น'!G128/30,0),ROUNDUP('10หลักสูตรระยะสั้น'!G128/30,0))))</f>
        <v>0</v>
      </c>
      <c r="H128" s="60">
        <f>IF('10หลักสูตรระยะสั้น'!H128&lt;15,0,IF('10หลักสูตรระยะสั้น'!H128&lt;30,1,IF((MOD('10หลักสูตรระยะสั้น'!H128/30,1))&lt;0.3333,ROUNDDOWN('10หลักสูตรระยะสั้น'!H128/30,0),ROUNDUP('10หลักสูตรระยะสั้น'!H128/30,0))))</f>
        <v>0</v>
      </c>
      <c r="I128" s="60">
        <f>IF('10หลักสูตรระยะสั้น'!I128&lt;15,0,IF('10หลักสูตรระยะสั้น'!I128&lt;30,1,IF((MOD('10หลักสูตรระยะสั้น'!I128/30,1))&lt;0.3333,ROUNDDOWN('10หลักสูตรระยะสั้น'!I128/30,0),ROUNDUP('10หลักสูตรระยะสั้น'!I128/30,0))))</f>
        <v>0</v>
      </c>
      <c r="J128" s="60">
        <f>IF('10หลักสูตรระยะสั้น'!J128&lt;15,0,IF('10หลักสูตรระยะสั้น'!J128&lt;30,1,IF((MOD('10หลักสูตรระยะสั้น'!J128/30,1))&lt;0.3333,ROUNDDOWN('10หลักสูตรระยะสั้น'!J128/30,0),ROUNDUP('10หลักสูตรระยะสั้น'!J128/30,0))))</f>
        <v>0</v>
      </c>
      <c r="K128" s="60">
        <f>IF('10หลักสูตรระยะสั้น'!K128&lt;15,0,IF('10หลักสูตรระยะสั้น'!K128&lt;30,1,IF((MOD('10หลักสูตรระยะสั้น'!K128/30,1))&lt;0.3333,ROUNDDOWN('10หลักสูตรระยะสั้น'!K128/30,0),ROUNDUP('10หลักสูตรระยะสั้น'!K128/30,0))))</f>
        <v>0</v>
      </c>
      <c r="L128" s="60">
        <f>IF('10หลักสูตรระยะสั้น'!L128&lt;15,0,IF('10หลักสูตรระยะสั้น'!L128&lt;30,1,IF((MOD('10หลักสูตรระยะสั้น'!L128/30,1))&lt;0.3333,ROUNDDOWN('10หลักสูตรระยะสั้น'!L128/30,0),ROUNDUP('10หลักสูตรระยะสั้น'!L128/30,0))))</f>
        <v>0</v>
      </c>
      <c r="M128" s="60">
        <f>IF('10หลักสูตรระยะสั้น'!M128&lt;15,0,IF('10หลักสูตรระยะสั้น'!M128&lt;30,1,IF((MOD('10หลักสูตรระยะสั้น'!M128/30,1))&lt;0.3333,ROUNDDOWN('10หลักสูตรระยะสั้น'!M128/30,0),ROUNDUP('10หลักสูตรระยะสั้น'!M128/30,0))))</f>
        <v>0</v>
      </c>
      <c r="N128" s="60">
        <f>IF('10หลักสูตรระยะสั้น'!N128&lt;15,0,IF('10หลักสูตรระยะสั้น'!N128&lt;30,1,IF((MOD('10หลักสูตรระยะสั้น'!N128/30,1))&lt;0.3333,ROUNDDOWN('10หลักสูตรระยะสั้น'!N128/30,0),ROUNDUP('10หลักสูตรระยะสั้น'!N128/30,0))))</f>
        <v>0</v>
      </c>
      <c r="O128" s="60">
        <f>IF('10หลักสูตรระยะสั้น'!O128&lt;15,0,IF('10หลักสูตรระยะสั้น'!O128&lt;30,1,IF((MOD('10หลักสูตรระยะสั้น'!O128/30,1))&lt;0.3333,ROUNDDOWN('10หลักสูตรระยะสั้น'!O128/30,0),ROUNDUP('10หลักสูตรระยะสั้น'!O128/30,0))))</f>
        <v>0</v>
      </c>
      <c r="P128" s="60">
        <f>IF('10หลักสูตรระยะสั้น'!P128&lt;15,0,IF('10หลักสูตรระยะสั้น'!P128&lt;30,1,IF((MOD('10หลักสูตรระยะสั้น'!P128/30,1))&lt;0.3333,ROUNDDOWN('10หลักสูตรระยะสั้น'!P128/30,0),ROUNDUP('10หลักสูตรระยะสั้น'!P128/30,0))))</f>
        <v>0</v>
      </c>
      <c r="Q128" s="60">
        <f>IF('10หลักสูตรระยะสั้น'!Q128&lt;15,0,IF('10หลักสูตรระยะสั้น'!Q128&lt;30,1,IF((MOD('10หลักสูตรระยะสั้น'!Q128/30,1))&lt;0.3333,ROUNDDOWN('10หลักสูตรระยะสั้น'!Q128/30,0),ROUNDUP('10หลักสูตรระยะสั้น'!Q128/30,0))))</f>
        <v>0</v>
      </c>
      <c r="R128" s="60">
        <f>IF('10หลักสูตรระยะสั้น'!R128&lt;15,0,IF('10หลักสูตรระยะสั้น'!R128&lt;30,1,IF((MOD('10หลักสูตรระยะสั้น'!R128/30,1))&lt;0.3333,ROUNDDOWN('10หลักสูตรระยะสั้น'!R128/30,0),ROUNDUP('10หลักสูตรระยะสั้น'!R128/30,0))))</f>
        <v>0</v>
      </c>
      <c r="S128" s="60">
        <f>IF('10หลักสูตรระยะสั้น'!S128&lt;15,0,IF('10หลักสูตรระยะสั้น'!S128&lt;30,1,IF((MOD('10หลักสูตรระยะสั้น'!S128/30,1))&lt;0.3333,ROUNDDOWN('10หลักสูตรระยะสั้น'!S128/30,0),ROUNDUP('10หลักสูตรระยะสั้น'!S128/30,0))))</f>
        <v>0</v>
      </c>
      <c r="T128" s="60">
        <f>IF('10หลักสูตรระยะสั้น'!T128&lt;15,0,IF('10หลักสูตรระยะสั้น'!T128&lt;30,1,IF((MOD('10หลักสูตรระยะสั้น'!T128/30,1))&lt;0.3333,ROUNDDOWN('10หลักสูตรระยะสั้น'!T128/30,0),ROUNDUP('10หลักสูตรระยะสั้น'!T128/30,0))))</f>
        <v>0</v>
      </c>
      <c r="U128" s="60">
        <f>IF('10หลักสูตรระยะสั้น'!U128&lt;15,0,IF('10หลักสูตรระยะสั้น'!U128&lt;30,1,IF((MOD('10หลักสูตรระยะสั้น'!U128/30,1))&lt;0.3333,ROUNDDOWN('10หลักสูตรระยะสั้น'!U128/30,0),ROUNDUP('10หลักสูตรระยะสั้น'!U128/30,0))))</f>
        <v>0</v>
      </c>
      <c r="V128" s="60">
        <f>IF('10หลักสูตรระยะสั้น'!V128&lt;15,0,IF('10หลักสูตรระยะสั้น'!V128&lt;30,1,IF((MOD('10หลักสูตรระยะสั้น'!V128/30,1))&lt;0.3333,ROUNDDOWN('10หลักสูตรระยะสั้น'!V128/30,0),ROUNDUP('10หลักสูตรระยะสั้น'!V128/30,0))))</f>
        <v>0</v>
      </c>
      <c r="W128" s="60">
        <f>IF('10หลักสูตรระยะสั้น'!W128&lt;15,0,IF('10หลักสูตรระยะสั้น'!W128&lt;30,1,IF((MOD('10หลักสูตรระยะสั้น'!W128/30,1))&lt;0.3333,ROUNDDOWN('10หลักสูตรระยะสั้น'!W128/30,0),ROUNDUP('10หลักสูตรระยะสั้น'!W128/30,0))))</f>
        <v>0</v>
      </c>
      <c r="X128" s="60">
        <f>IF('10หลักสูตรระยะสั้น'!X128&lt;15,0,IF('10หลักสูตรระยะสั้น'!X128&lt;30,1,IF((MOD('10หลักสูตรระยะสั้น'!X128/30,1))&lt;0.3333,ROUNDDOWN('10หลักสูตรระยะสั้น'!X128/30,0),ROUNDUP('10หลักสูตรระยะสั้น'!X128/30,0))))</f>
        <v>0</v>
      </c>
      <c r="Y128" s="60">
        <f>IF('10หลักสูตรระยะสั้น'!Y128&lt;15,0,IF('10หลักสูตรระยะสั้น'!Y128&lt;30,1,IF((MOD('10หลักสูตรระยะสั้น'!Y128/30,1))&lt;0.3333,ROUNDDOWN('10หลักสูตรระยะสั้น'!Y128/30,0),ROUNDUP('10หลักสูตรระยะสั้น'!Y128/30,0))))</f>
        <v>0</v>
      </c>
      <c r="Z128" s="60">
        <f>IF('10หลักสูตรระยะสั้น'!Z128&lt;15,0,IF('10หลักสูตรระยะสั้น'!Z128&lt;30,1,IF((MOD('10หลักสูตรระยะสั้น'!Z128/30,1))&lt;0.3333,ROUNDDOWN('10หลักสูตรระยะสั้น'!Z128/30,0),ROUNDUP('10หลักสูตรระยะสั้น'!Z128/30,0))))</f>
        <v>0</v>
      </c>
      <c r="AA128" s="60">
        <f>IF('10หลักสูตรระยะสั้น'!AA128&lt;15,0,IF('10หลักสูตรระยะสั้น'!AA128&lt;30,1,IF((MOD('10หลักสูตรระยะสั้น'!AA128/30,1))&lt;0.3333,ROUNDDOWN('10หลักสูตรระยะสั้น'!AA128/30,0),ROUNDUP('10หลักสูตรระยะสั้น'!AA128/30,0))))</f>
        <v>0</v>
      </c>
      <c r="AB128" s="60">
        <f>IF('10หลักสูตรระยะสั้น'!AB128&lt;15,0,IF('10หลักสูตรระยะสั้น'!AB128&lt;30,1,IF((MOD('10หลักสูตรระยะสั้น'!AB128/30,1))&lt;0.3333,ROUNDDOWN('10หลักสูตรระยะสั้น'!AB128/30,0),ROUNDUP('10หลักสูตรระยะสั้น'!AB128/30,0))))</f>
        <v>0</v>
      </c>
      <c r="AC128" s="60">
        <f>IF('10หลักสูตรระยะสั้น'!AC128&lt;15,0,IF('10หลักสูตรระยะสั้น'!AC128&lt;30,1,IF((MOD('10หลักสูตรระยะสั้น'!AC128/30,1))&lt;0.3333,ROUNDDOWN('10หลักสูตรระยะสั้น'!AC128/30,0),ROUNDUP('10หลักสูตรระยะสั้น'!AC128/30,0))))</f>
        <v>0</v>
      </c>
      <c r="AD128" s="5">
        <f t="shared" si="2"/>
        <v>0</v>
      </c>
      <c r="AE128" s="5">
        <f t="shared" si="3"/>
        <v>0</v>
      </c>
    </row>
    <row r="129" spans="2:31" x14ac:dyDescent="0.55000000000000004">
      <c r="B129" s="5">
        <v>125</v>
      </c>
      <c r="C129" s="5">
        <f>'10หลักสูตรระยะสั้น'!C129</f>
        <v>0</v>
      </c>
      <c r="D129" s="5">
        <f>'10หลักสูตรระยะสั้น'!D129</f>
        <v>0</v>
      </c>
      <c r="E129" s="60">
        <f>IF('10หลักสูตรระยะสั้น'!E129&lt;15,0,IF('10หลักสูตรระยะสั้น'!E129&lt;30,1,IF((MOD('10หลักสูตรระยะสั้น'!E129/30,1))&lt;0.3333,ROUNDDOWN('10หลักสูตรระยะสั้น'!E129/30,0),ROUNDUP('10หลักสูตรระยะสั้น'!E129/30,0))))</f>
        <v>0</v>
      </c>
      <c r="F129" s="60">
        <f>IF('10หลักสูตรระยะสั้น'!F129&lt;15,0,IF('10หลักสูตรระยะสั้น'!F129&lt;30,1,IF((MOD('10หลักสูตรระยะสั้น'!F129/30,1))&lt;0.3333,ROUNDDOWN('10หลักสูตรระยะสั้น'!F129/30,0),ROUNDUP('10หลักสูตรระยะสั้น'!F129/30,0))))</f>
        <v>0</v>
      </c>
      <c r="G129" s="60">
        <f>IF('10หลักสูตรระยะสั้น'!G129&lt;15,0,IF('10หลักสูตรระยะสั้น'!G129&lt;30,1,IF((MOD('10หลักสูตรระยะสั้น'!G129/30,1))&lt;0.3333,ROUNDDOWN('10หลักสูตรระยะสั้น'!G129/30,0),ROUNDUP('10หลักสูตรระยะสั้น'!G129/30,0))))</f>
        <v>0</v>
      </c>
      <c r="H129" s="60">
        <f>IF('10หลักสูตรระยะสั้น'!H129&lt;15,0,IF('10หลักสูตรระยะสั้น'!H129&lt;30,1,IF((MOD('10หลักสูตรระยะสั้น'!H129/30,1))&lt;0.3333,ROUNDDOWN('10หลักสูตรระยะสั้น'!H129/30,0),ROUNDUP('10หลักสูตรระยะสั้น'!H129/30,0))))</f>
        <v>0</v>
      </c>
      <c r="I129" s="60">
        <f>IF('10หลักสูตรระยะสั้น'!I129&lt;15,0,IF('10หลักสูตรระยะสั้น'!I129&lt;30,1,IF((MOD('10หลักสูตรระยะสั้น'!I129/30,1))&lt;0.3333,ROUNDDOWN('10หลักสูตรระยะสั้น'!I129/30,0),ROUNDUP('10หลักสูตรระยะสั้น'!I129/30,0))))</f>
        <v>0</v>
      </c>
      <c r="J129" s="60">
        <f>IF('10หลักสูตรระยะสั้น'!J129&lt;15,0,IF('10หลักสูตรระยะสั้น'!J129&lt;30,1,IF((MOD('10หลักสูตรระยะสั้น'!J129/30,1))&lt;0.3333,ROUNDDOWN('10หลักสูตรระยะสั้น'!J129/30,0),ROUNDUP('10หลักสูตรระยะสั้น'!J129/30,0))))</f>
        <v>0</v>
      </c>
      <c r="K129" s="60">
        <f>IF('10หลักสูตรระยะสั้น'!K129&lt;15,0,IF('10หลักสูตรระยะสั้น'!K129&lt;30,1,IF((MOD('10หลักสูตรระยะสั้น'!K129/30,1))&lt;0.3333,ROUNDDOWN('10หลักสูตรระยะสั้น'!K129/30,0),ROUNDUP('10หลักสูตรระยะสั้น'!K129/30,0))))</f>
        <v>0</v>
      </c>
      <c r="L129" s="60">
        <f>IF('10หลักสูตรระยะสั้น'!L129&lt;15,0,IF('10หลักสูตรระยะสั้น'!L129&lt;30,1,IF((MOD('10หลักสูตรระยะสั้น'!L129/30,1))&lt;0.3333,ROUNDDOWN('10หลักสูตรระยะสั้น'!L129/30,0),ROUNDUP('10หลักสูตรระยะสั้น'!L129/30,0))))</f>
        <v>0</v>
      </c>
      <c r="M129" s="60">
        <f>IF('10หลักสูตรระยะสั้น'!M129&lt;15,0,IF('10หลักสูตรระยะสั้น'!M129&lt;30,1,IF((MOD('10หลักสูตรระยะสั้น'!M129/30,1))&lt;0.3333,ROUNDDOWN('10หลักสูตรระยะสั้น'!M129/30,0),ROUNDUP('10หลักสูตรระยะสั้น'!M129/30,0))))</f>
        <v>0</v>
      </c>
      <c r="N129" s="60">
        <f>IF('10หลักสูตรระยะสั้น'!N129&lt;15,0,IF('10หลักสูตรระยะสั้น'!N129&lt;30,1,IF((MOD('10หลักสูตรระยะสั้น'!N129/30,1))&lt;0.3333,ROUNDDOWN('10หลักสูตรระยะสั้น'!N129/30,0),ROUNDUP('10หลักสูตรระยะสั้น'!N129/30,0))))</f>
        <v>0</v>
      </c>
      <c r="O129" s="60">
        <f>IF('10หลักสูตรระยะสั้น'!O129&lt;15,0,IF('10หลักสูตรระยะสั้น'!O129&lt;30,1,IF((MOD('10หลักสูตรระยะสั้น'!O129/30,1))&lt;0.3333,ROUNDDOWN('10หลักสูตรระยะสั้น'!O129/30,0),ROUNDUP('10หลักสูตรระยะสั้น'!O129/30,0))))</f>
        <v>0</v>
      </c>
      <c r="P129" s="60">
        <f>IF('10หลักสูตรระยะสั้น'!P129&lt;15,0,IF('10หลักสูตรระยะสั้น'!P129&lt;30,1,IF((MOD('10หลักสูตรระยะสั้น'!P129/30,1))&lt;0.3333,ROUNDDOWN('10หลักสูตรระยะสั้น'!P129/30,0),ROUNDUP('10หลักสูตรระยะสั้น'!P129/30,0))))</f>
        <v>0</v>
      </c>
      <c r="Q129" s="60">
        <f>IF('10หลักสูตรระยะสั้น'!Q129&lt;15,0,IF('10หลักสูตรระยะสั้น'!Q129&lt;30,1,IF((MOD('10หลักสูตรระยะสั้น'!Q129/30,1))&lt;0.3333,ROUNDDOWN('10หลักสูตรระยะสั้น'!Q129/30,0),ROUNDUP('10หลักสูตรระยะสั้น'!Q129/30,0))))</f>
        <v>0</v>
      </c>
      <c r="R129" s="60">
        <f>IF('10หลักสูตรระยะสั้น'!R129&lt;15,0,IF('10หลักสูตรระยะสั้น'!R129&lt;30,1,IF((MOD('10หลักสูตรระยะสั้น'!R129/30,1))&lt;0.3333,ROUNDDOWN('10หลักสูตรระยะสั้น'!R129/30,0),ROUNDUP('10หลักสูตรระยะสั้น'!R129/30,0))))</f>
        <v>0</v>
      </c>
      <c r="S129" s="60">
        <f>IF('10หลักสูตรระยะสั้น'!S129&lt;15,0,IF('10หลักสูตรระยะสั้น'!S129&lt;30,1,IF((MOD('10หลักสูตรระยะสั้น'!S129/30,1))&lt;0.3333,ROUNDDOWN('10หลักสูตรระยะสั้น'!S129/30,0),ROUNDUP('10หลักสูตรระยะสั้น'!S129/30,0))))</f>
        <v>0</v>
      </c>
      <c r="T129" s="60">
        <f>IF('10หลักสูตรระยะสั้น'!T129&lt;15,0,IF('10หลักสูตรระยะสั้น'!T129&lt;30,1,IF((MOD('10หลักสูตรระยะสั้น'!T129/30,1))&lt;0.3333,ROUNDDOWN('10หลักสูตรระยะสั้น'!T129/30,0),ROUNDUP('10หลักสูตรระยะสั้น'!T129/30,0))))</f>
        <v>0</v>
      </c>
      <c r="U129" s="60">
        <f>IF('10หลักสูตรระยะสั้น'!U129&lt;15,0,IF('10หลักสูตรระยะสั้น'!U129&lt;30,1,IF((MOD('10หลักสูตรระยะสั้น'!U129/30,1))&lt;0.3333,ROUNDDOWN('10หลักสูตรระยะสั้น'!U129/30,0),ROUNDUP('10หลักสูตรระยะสั้น'!U129/30,0))))</f>
        <v>0</v>
      </c>
      <c r="V129" s="60">
        <f>IF('10หลักสูตรระยะสั้น'!V129&lt;15,0,IF('10หลักสูตรระยะสั้น'!V129&lt;30,1,IF((MOD('10หลักสูตรระยะสั้น'!V129/30,1))&lt;0.3333,ROUNDDOWN('10หลักสูตรระยะสั้น'!V129/30,0),ROUNDUP('10หลักสูตรระยะสั้น'!V129/30,0))))</f>
        <v>0</v>
      </c>
      <c r="W129" s="60">
        <f>IF('10หลักสูตรระยะสั้น'!W129&lt;15,0,IF('10หลักสูตรระยะสั้น'!W129&lt;30,1,IF((MOD('10หลักสูตรระยะสั้น'!W129/30,1))&lt;0.3333,ROUNDDOWN('10หลักสูตรระยะสั้น'!W129/30,0),ROUNDUP('10หลักสูตรระยะสั้น'!W129/30,0))))</f>
        <v>0</v>
      </c>
      <c r="X129" s="60">
        <f>IF('10หลักสูตรระยะสั้น'!X129&lt;15,0,IF('10หลักสูตรระยะสั้น'!X129&lt;30,1,IF((MOD('10หลักสูตรระยะสั้น'!X129/30,1))&lt;0.3333,ROUNDDOWN('10หลักสูตรระยะสั้น'!X129/30,0),ROUNDUP('10หลักสูตรระยะสั้น'!X129/30,0))))</f>
        <v>0</v>
      </c>
      <c r="Y129" s="60">
        <f>IF('10หลักสูตรระยะสั้น'!Y129&lt;15,0,IF('10หลักสูตรระยะสั้น'!Y129&lt;30,1,IF((MOD('10หลักสูตรระยะสั้น'!Y129/30,1))&lt;0.3333,ROUNDDOWN('10หลักสูตรระยะสั้น'!Y129/30,0),ROUNDUP('10หลักสูตรระยะสั้น'!Y129/30,0))))</f>
        <v>0</v>
      </c>
      <c r="Z129" s="60">
        <f>IF('10หลักสูตรระยะสั้น'!Z129&lt;15,0,IF('10หลักสูตรระยะสั้น'!Z129&lt;30,1,IF((MOD('10หลักสูตรระยะสั้น'!Z129/30,1))&lt;0.3333,ROUNDDOWN('10หลักสูตรระยะสั้น'!Z129/30,0),ROUNDUP('10หลักสูตรระยะสั้น'!Z129/30,0))))</f>
        <v>0</v>
      </c>
      <c r="AA129" s="60">
        <f>IF('10หลักสูตรระยะสั้น'!AA129&lt;15,0,IF('10หลักสูตรระยะสั้น'!AA129&lt;30,1,IF((MOD('10หลักสูตรระยะสั้น'!AA129/30,1))&lt;0.3333,ROUNDDOWN('10หลักสูตรระยะสั้น'!AA129/30,0),ROUNDUP('10หลักสูตรระยะสั้น'!AA129/30,0))))</f>
        <v>0</v>
      </c>
      <c r="AB129" s="60">
        <f>IF('10หลักสูตรระยะสั้น'!AB129&lt;15,0,IF('10หลักสูตรระยะสั้น'!AB129&lt;30,1,IF((MOD('10หลักสูตรระยะสั้น'!AB129/30,1))&lt;0.3333,ROUNDDOWN('10หลักสูตรระยะสั้น'!AB129/30,0),ROUNDUP('10หลักสูตรระยะสั้น'!AB129/30,0))))</f>
        <v>0</v>
      </c>
      <c r="AC129" s="60">
        <f>IF('10หลักสูตรระยะสั้น'!AC129&lt;15,0,IF('10หลักสูตรระยะสั้น'!AC129&lt;30,1,IF((MOD('10หลักสูตรระยะสั้น'!AC129/30,1))&lt;0.3333,ROUNDDOWN('10หลักสูตรระยะสั้น'!AC129/30,0),ROUNDUP('10หลักสูตรระยะสั้น'!AC129/30,0))))</f>
        <v>0</v>
      </c>
      <c r="AD129" s="5">
        <f t="shared" si="2"/>
        <v>0</v>
      </c>
      <c r="AE129" s="5">
        <f t="shared" si="3"/>
        <v>0</v>
      </c>
    </row>
    <row r="130" spans="2:31" x14ac:dyDescent="0.55000000000000004">
      <c r="B130" s="5">
        <v>126</v>
      </c>
      <c r="C130" s="5">
        <f>'10หลักสูตรระยะสั้น'!C130</f>
        <v>0</v>
      </c>
      <c r="D130" s="5">
        <f>'10หลักสูตรระยะสั้น'!D130</f>
        <v>0</v>
      </c>
      <c r="E130" s="60">
        <f>IF('10หลักสูตรระยะสั้น'!E130&lt;15,0,IF('10หลักสูตรระยะสั้น'!E130&lt;30,1,IF((MOD('10หลักสูตรระยะสั้น'!E130/30,1))&lt;0.3333,ROUNDDOWN('10หลักสูตรระยะสั้น'!E130/30,0),ROUNDUP('10หลักสูตรระยะสั้น'!E130/30,0))))</f>
        <v>0</v>
      </c>
      <c r="F130" s="60">
        <f>IF('10หลักสูตรระยะสั้น'!F130&lt;15,0,IF('10หลักสูตรระยะสั้น'!F130&lt;30,1,IF((MOD('10หลักสูตรระยะสั้น'!F130/30,1))&lt;0.3333,ROUNDDOWN('10หลักสูตรระยะสั้น'!F130/30,0),ROUNDUP('10หลักสูตรระยะสั้น'!F130/30,0))))</f>
        <v>0</v>
      </c>
      <c r="G130" s="60">
        <f>IF('10หลักสูตรระยะสั้น'!G130&lt;15,0,IF('10หลักสูตรระยะสั้น'!G130&lt;30,1,IF((MOD('10หลักสูตรระยะสั้น'!G130/30,1))&lt;0.3333,ROUNDDOWN('10หลักสูตรระยะสั้น'!G130/30,0),ROUNDUP('10หลักสูตรระยะสั้น'!G130/30,0))))</f>
        <v>0</v>
      </c>
      <c r="H130" s="60">
        <f>IF('10หลักสูตรระยะสั้น'!H130&lt;15,0,IF('10หลักสูตรระยะสั้น'!H130&lt;30,1,IF((MOD('10หลักสูตรระยะสั้น'!H130/30,1))&lt;0.3333,ROUNDDOWN('10หลักสูตรระยะสั้น'!H130/30,0),ROUNDUP('10หลักสูตรระยะสั้น'!H130/30,0))))</f>
        <v>0</v>
      </c>
      <c r="I130" s="60">
        <f>IF('10หลักสูตรระยะสั้น'!I130&lt;15,0,IF('10หลักสูตรระยะสั้น'!I130&lt;30,1,IF((MOD('10หลักสูตรระยะสั้น'!I130/30,1))&lt;0.3333,ROUNDDOWN('10หลักสูตรระยะสั้น'!I130/30,0),ROUNDUP('10หลักสูตรระยะสั้น'!I130/30,0))))</f>
        <v>0</v>
      </c>
      <c r="J130" s="60">
        <f>IF('10หลักสูตรระยะสั้น'!J130&lt;15,0,IF('10หลักสูตรระยะสั้น'!J130&lt;30,1,IF((MOD('10หลักสูตรระยะสั้น'!J130/30,1))&lt;0.3333,ROUNDDOWN('10หลักสูตรระยะสั้น'!J130/30,0),ROUNDUP('10หลักสูตรระยะสั้น'!J130/30,0))))</f>
        <v>0</v>
      </c>
      <c r="K130" s="60">
        <f>IF('10หลักสูตรระยะสั้น'!K130&lt;15,0,IF('10หลักสูตรระยะสั้น'!K130&lt;30,1,IF((MOD('10หลักสูตรระยะสั้น'!K130/30,1))&lt;0.3333,ROUNDDOWN('10หลักสูตรระยะสั้น'!K130/30,0),ROUNDUP('10หลักสูตรระยะสั้น'!K130/30,0))))</f>
        <v>0</v>
      </c>
      <c r="L130" s="60">
        <f>IF('10หลักสูตรระยะสั้น'!L130&lt;15,0,IF('10หลักสูตรระยะสั้น'!L130&lt;30,1,IF((MOD('10หลักสูตรระยะสั้น'!L130/30,1))&lt;0.3333,ROUNDDOWN('10หลักสูตรระยะสั้น'!L130/30,0),ROUNDUP('10หลักสูตรระยะสั้น'!L130/30,0))))</f>
        <v>0</v>
      </c>
      <c r="M130" s="60">
        <f>IF('10หลักสูตรระยะสั้น'!M130&lt;15,0,IF('10หลักสูตรระยะสั้น'!M130&lt;30,1,IF((MOD('10หลักสูตรระยะสั้น'!M130/30,1))&lt;0.3333,ROUNDDOWN('10หลักสูตรระยะสั้น'!M130/30,0),ROUNDUP('10หลักสูตรระยะสั้น'!M130/30,0))))</f>
        <v>0</v>
      </c>
      <c r="N130" s="60">
        <f>IF('10หลักสูตรระยะสั้น'!N130&lt;15,0,IF('10หลักสูตรระยะสั้น'!N130&lt;30,1,IF((MOD('10หลักสูตรระยะสั้น'!N130/30,1))&lt;0.3333,ROUNDDOWN('10หลักสูตรระยะสั้น'!N130/30,0),ROUNDUP('10หลักสูตรระยะสั้น'!N130/30,0))))</f>
        <v>0</v>
      </c>
      <c r="O130" s="60">
        <f>IF('10หลักสูตรระยะสั้น'!O130&lt;15,0,IF('10หลักสูตรระยะสั้น'!O130&lt;30,1,IF((MOD('10หลักสูตรระยะสั้น'!O130/30,1))&lt;0.3333,ROUNDDOWN('10หลักสูตรระยะสั้น'!O130/30,0),ROUNDUP('10หลักสูตรระยะสั้น'!O130/30,0))))</f>
        <v>0</v>
      </c>
      <c r="P130" s="60">
        <f>IF('10หลักสูตรระยะสั้น'!P130&lt;15,0,IF('10หลักสูตรระยะสั้น'!P130&lt;30,1,IF((MOD('10หลักสูตรระยะสั้น'!P130/30,1))&lt;0.3333,ROUNDDOWN('10หลักสูตรระยะสั้น'!P130/30,0),ROUNDUP('10หลักสูตรระยะสั้น'!P130/30,0))))</f>
        <v>0</v>
      </c>
      <c r="Q130" s="60">
        <f>IF('10หลักสูตรระยะสั้น'!Q130&lt;15,0,IF('10หลักสูตรระยะสั้น'!Q130&lt;30,1,IF((MOD('10หลักสูตรระยะสั้น'!Q130/30,1))&lt;0.3333,ROUNDDOWN('10หลักสูตรระยะสั้น'!Q130/30,0),ROUNDUP('10หลักสูตรระยะสั้น'!Q130/30,0))))</f>
        <v>0</v>
      </c>
      <c r="R130" s="60">
        <f>IF('10หลักสูตรระยะสั้น'!R130&lt;15,0,IF('10หลักสูตรระยะสั้น'!R130&lt;30,1,IF((MOD('10หลักสูตรระยะสั้น'!R130/30,1))&lt;0.3333,ROUNDDOWN('10หลักสูตรระยะสั้น'!R130/30,0),ROUNDUP('10หลักสูตรระยะสั้น'!R130/30,0))))</f>
        <v>0</v>
      </c>
      <c r="S130" s="60">
        <f>IF('10หลักสูตรระยะสั้น'!S130&lt;15,0,IF('10หลักสูตรระยะสั้น'!S130&lt;30,1,IF((MOD('10หลักสูตรระยะสั้น'!S130/30,1))&lt;0.3333,ROUNDDOWN('10หลักสูตรระยะสั้น'!S130/30,0),ROUNDUP('10หลักสูตรระยะสั้น'!S130/30,0))))</f>
        <v>0</v>
      </c>
      <c r="T130" s="60">
        <f>IF('10หลักสูตรระยะสั้น'!T130&lt;15,0,IF('10หลักสูตรระยะสั้น'!T130&lt;30,1,IF((MOD('10หลักสูตรระยะสั้น'!T130/30,1))&lt;0.3333,ROUNDDOWN('10หลักสูตรระยะสั้น'!T130/30,0),ROUNDUP('10หลักสูตรระยะสั้น'!T130/30,0))))</f>
        <v>0</v>
      </c>
      <c r="U130" s="60">
        <f>IF('10หลักสูตรระยะสั้น'!U130&lt;15,0,IF('10หลักสูตรระยะสั้น'!U130&lt;30,1,IF((MOD('10หลักสูตรระยะสั้น'!U130/30,1))&lt;0.3333,ROUNDDOWN('10หลักสูตรระยะสั้น'!U130/30,0),ROUNDUP('10หลักสูตรระยะสั้น'!U130/30,0))))</f>
        <v>0</v>
      </c>
      <c r="V130" s="60">
        <f>IF('10หลักสูตรระยะสั้น'!V130&lt;15,0,IF('10หลักสูตรระยะสั้น'!V130&lt;30,1,IF((MOD('10หลักสูตรระยะสั้น'!V130/30,1))&lt;0.3333,ROUNDDOWN('10หลักสูตรระยะสั้น'!V130/30,0),ROUNDUP('10หลักสูตรระยะสั้น'!V130/30,0))))</f>
        <v>0</v>
      </c>
      <c r="W130" s="60">
        <f>IF('10หลักสูตรระยะสั้น'!W130&lt;15,0,IF('10หลักสูตรระยะสั้น'!W130&lt;30,1,IF((MOD('10หลักสูตรระยะสั้น'!W130/30,1))&lt;0.3333,ROUNDDOWN('10หลักสูตรระยะสั้น'!W130/30,0),ROUNDUP('10หลักสูตรระยะสั้น'!W130/30,0))))</f>
        <v>0</v>
      </c>
      <c r="X130" s="60">
        <f>IF('10หลักสูตรระยะสั้น'!X130&lt;15,0,IF('10หลักสูตรระยะสั้น'!X130&lt;30,1,IF((MOD('10หลักสูตรระยะสั้น'!X130/30,1))&lt;0.3333,ROUNDDOWN('10หลักสูตรระยะสั้น'!X130/30,0),ROUNDUP('10หลักสูตรระยะสั้น'!X130/30,0))))</f>
        <v>0</v>
      </c>
      <c r="Y130" s="60">
        <f>IF('10หลักสูตรระยะสั้น'!Y130&lt;15,0,IF('10หลักสูตรระยะสั้น'!Y130&lt;30,1,IF((MOD('10หลักสูตรระยะสั้น'!Y130/30,1))&lt;0.3333,ROUNDDOWN('10หลักสูตรระยะสั้น'!Y130/30,0),ROUNDUP('10หลักสูตรระยะสั้น'!Y130/30,0))))</f>
        <v>0</v>
      </c>
      <c r="Z130" s="60">
        <f>IF('10หลักสูตรระยะสั้น'!Z130&lt;15,0,IF('10หลักสูตรระยะสั้น'!Z130&lt;30,1,IF((MOD('10หลักสูตรระยะสั้น'!Z130/30,1))&lt;0.3333,ROUNDDOWN('10หลักสูตรระยะสั้น'!Z130/30,0),ROUNDUP('10หลักสูตรระยะสั้น'!Z130/30,0))))</f>
        <v>0</v>
      </c>
      <c r="AA130" s="60">
        <f>IF('10หลักสูตรระยะสั้น'!AA130&lt;15,0,IF('10หลักสูตรระยะสั้น'!AA130&lt;30,1,IF((MOD('10หลักสูตรระยะสั้น'!AA130/30,1))&lt;0.3333,ROUNDDOWN('10หลักสูตรระยะสั้น'!AA130/30,0),ROUNDUP('10หลักสูตรระยะสั้น'!AA130/30,0))))</f>
        <v>0</v>
      </c>
      <c r="AB130" s="60">
        <f>IF('10หลักสูตรระยะสั้น'!AB130&lt;15,0,IF('10หลักสูตรระยะสั้น'!AB130&lt;30,1,IF((MOD('10หลักสูตรระยะสั้น'!AB130/30,1))&lt;0.3333,ROUNDDOWN('10หลักสูตรระยะสั้น'!AB130/30,0),ROUNDUP('10หลักสูตรระยะสั้น'!AB130/30,0))))</f>
        <v>0</v>
      </c>
      <c r="AC130" s="60">
        <f>IF('10หลักสูตรระยะสั้น'!AC130&lt;15,0,IF('10หลักสูตรระยะสั้น'!AC130&lt;30,1,IF((MOD('10หลักสูตรระยะสั้น'!AC130/30,1))&lt;0.3333,ROUNDDOWN('10หลักสูตรระยะสั้น'!AC130/30,0),ROUNDUP('10หลักสูตรระยะสั้น'!AC130/30,0))))</f>
        <v>0</v>
      </c>
      <c r="AD130" s="5">
        <f t="shared" si="2"/>
        <v>0</v>
      </c>
      <c r="AE130" s="5">
        <f t="shared" si="3"/>
        <v>0</v>
      </c>
    </row>
    <row r="131" spans="2:31" x14ac:dyDescent="0.55000000000000004">
      <c r="B131" s="5">
        <v>127</v>
      </c>
      <c r="C131" s="5">
        <f>'10หลักสูตรระยะสั้น'!C131</f>
        <v>0</v>
      </c>
      <c r="D131" s="5">
        <f>'10หลักสูตรระยะสั้น'!D131</f>
        <v>0</v>
      </c>
      <c r="E131" s="60">
        <f>IF('10หลักสูตรระยะสั้น'!E131&lt;15,0,IF('10หลักสูตรระยะสั้น'!E131&lt;30,1,IF((MOD('10หลักสูตรระยะสั้น'!E131/30,1))&lt;0.3333,ROUNDDOWN('10หลักสูตรระยะสั้น'!E131/30,0),ROUNDUP('10หลักสูตรระยะสั้น'!E131/30,0))))</f>
        <v>0</v>
      </c>
      <c r="F131" s="60">
        <f>IF('10หลักสูตรระยะสั้น'!F131&lt;15,0,IF('10หลักสูตรระยะสั้น'!F131&lt;30,1,IF((MOD('10หลักสูตรระยะสั้น'!F131/30,1))&lt;0.3333,ROUNDDOWN('10หลักสูตรระยะสั้น'!F131/30,0),ROUNDUP('10หลักสูตรระยะสั้น'!F131/30,0))))</f>
        <v>0</v>
      </c>
      <c r="G131" s="60">
        <f>IF('10หลักสูตรระยะสั้น'!G131&lt;15,0,IF('10หลักสูตรระยะสั้น'!G131&lt;30,1,IF((MOD('10หลักสูตรระยะสั้น'!G131/30,1))&lt;0.3333,ROUNDDOWN('10หลักสูตรระยะสั้น'!G131/30,0),ROUNDUP('10หลักสูตรระยะสั้น'!G131/30,0))))</f>
        <v>0</v>
      </c>
      <c r="H131" s="60">
        <f>IF('10หลักสูตรระยะสั้น'!H131&lt;15,0,IF('10หลักสูตรระยะสั้น'!H131&lt;30,1,IF((MOD('10หลักสูตรระยะสั้น'!H131/30,1))&lt;0.3333,ROUNDDOWN('10หลักสูตรระยะสั้น'!H131/30,0),ROUNDUP('10หลักสูตรระยะสั้น'!H131/30,0))))</f>
        <v>0</v>
      </c>
      <c r="I131" s="60">
        <f>IF('10หลักสูตรระยะสั้น'!I131&lt;15,0,IF('10หลักสูตรระยะสั้น'!I131&lt;30,1,IF((MOD('10หลักสูตรระยะสั้น'!I131/30,1))&lt;0.3333,ROUNDDOWN('10หลักสูตรระยะสั้น'!I131/30,0),ROUNDUP('10หลักสูตรระยะสั้น'!I131/30,0))))</f>
        <v>0</v>
      </c>
      <c r="J131" s="60">
        <f>IF('10หลักสูตรระยะสั้น'!J131&lt;15,0,IF('10หลักสูตรระยะสั้น'!J131&lt;30,1,IF((MOD('10หลักสูตรระยะสั้น'!J131/30,1))&lt;0.3333,ROUNDDOWN('10หลักสูตรระยะสั้น'!J131/30,0),ROUNDUP('10หลักสูตรระยะสั้น'!J131/30,0))))</f>
        <v>0</v>
      </c>
      <c r="K131" s="60">
        <f>IF('10หลักสูตรระยะสั้น'!K131&lt;15,0,IF('10หลักสูตรระยะสั้น'!K131&lt;30,1,IF((MOD('10หลักสูตรระยะสั้น'!K131/30,1))&lt;0.3333,ROUNDDOWN('10หลักสูตรระยะสั้น'!K131/30,0),ROUNDUP('10หลักสูตรระยะสั้น'!K131/30,0))))</f>
        <v>0</v>
      </c>
      <c r="L131" s="60">
        <f>IF('10หลักสูตรระยะสั้น'!L131&lt;15,0,IF('10หลักสูตรระยะสั้น'!L131&lt;30,1,IF((MOD('10หลักสูตรระยะสั้น'!L131/30,1))&lt;0.3333,ROUNDDOWN('10หลักสูตรระยะสั้น'!L131/30,0),ROUNDUP('10หลักสูตรระยะสั้น'!L131/30,0))))</f>
        <v>0</v>
      </c>
      <c r="M131" s="60">
        <f>IF('10หลักสูตรระยะสั้น'!M131&lt;15,0,IF('10หลักสูตรระยะสั้น'!M131&lt;30,1,IF((MOD('10หลักสูตรระยะสั้น'!M131/30,1))&lt;0.3333,ROUNDDOWN('10หลักสูตรระยะสั้น'!M131/30,0),ROUNDUP('10หลักสูตรระยะสั้น'!M131/30,0))))</f>
        <v>0</v>
      </c>
      <c r="N131" s="60">
        <f>IF('10หลักสูตรระยะสั้น'!N131&lt;15,0,IF('10หลักสูตรระยะสั้น'!N131&lt;30,1,IF((MOD('10หลักสูตรระยะสั้น'!N131/30,1))&lt;0.3333,ROUNDDOWN('10หลักสูตรระยะสั้น'!N131/30,0),ROUNDUP('10หลักสูตรระยะสั้น'!N131/30,0))))</f>
        <v>0</v>
      </c>
      <c r="O131" s="60">
        <f>IF('10หลักสูตรระยะสั้น'!O131&lt;15,0,IF('10หลักสูตรระยะสั้น'!O131&lt;30,1,IF((MOD('10หลักสูตรระยะสั้น'!O131/30,1))&lt;0.3333,ROUNDDOWN('10หลักสูตรระยะสั้น'!O131/30,0),ROUNDUP('10หลักสูตรระยะสั้น'!O131/30,0))))</f>
        <v>0</v>
      </c>
      <c r="P131" s="60">
        <f>IF('10หลักสูตรระยะสั้น'!P131&lt;15,0,IF('10หลักสูตรระยะสั้น'!P131&lt;30,1,IF((MOD('10หลักสูตรระยะสั้น'!P131/30,1))&lt;0.3333,ROUNDDOWN('10หลักสูตรระยะสั้น'!P131/30,0),ROUNDUP('10หลักสูตรระยะสั้น'!P131/30,0))))</f>
        <v>0</v>
      </c>
      <c r="Q131" s="60">
        <f>IF('10หลักสูตรระยะสั้น'!Q131&lt;15,0,IF('10หลักสูตรระยะสั้น'!Q131&lt;30,1,IF((MOD('10หลักสูตรระยะสั้น'!Q131/30,1))&lt;0.3333,ROUNDDOWN('10หลักสูตรระยะสั้น'!Q131/30,0),ROUNDUP('10หลักสูตรระยะสั้น'!Q131/30,0))))</f>
        <v>0</v>
      </c>
      <c r="R131" s="60">
        <f>IF('10หลักสูตรระยะสั้น'!R131&lt;15,0,IF('10หลักสูตรระยะสั้น'!R131&lt;30,1,IF((MOD('10หลักสูตรระยะสั้น'!R131/30,1))&lt;0.3333,ROUNDDOWN('10หลักสูตรระยะสั้น'!R131/30,0),ROUNDUP('10หลักสูตรระยะสั้น'!R131/30,0))))</f>
        <v>0</v>
      </c>
      <c r="S131" s="60">
        <f>IF('10หลักสูตรระยะสั้น'!S131&lt;15,0,IF('10หลักสูตรระยะสั้น'!S131&lt;30,1,IF((MOD('10หลักสูตรระยะสั้น'!S131/30,1))&lt;0.3333,ROUNDDOWN('10หลักสูตรระยะสั้น'!S131/30,0),ROUNDUP('10หลักสูตรระยะสั้น'!S131/30,0))))</f>
        <v>0</v>
      </c>
      <c r="T131" s="60">
        <f>IF('10หลักสูตรระยะสั้น'!T131&lt;15,0,IF('10หลักสูตรระยะสั้น'!T131&lt;30,1,IF((MOD('10หลักสูตรระยะสั้น'!T131/30,1))&lt;0.3333,ROUNDDOWN('10หลักสูตรระยะสั้น'!T131/30,0),ROUNDUP('10หลักสูตรระยะสั้น'!T131/30,0))))</f>
        <v>0</v>
      </c>
      <c r="U131" s="60">
        <f>IF('10หลักสูตรระยะสั้น'!U131&lt;15,0,IF('10หลักสูตรระยะสั้น'!U131&lt;30,1,IF((MOD('10หลักสูตรระยะสั้น'!U131/30,1))&lt;0.3333,ROUNDDOWN('10หลักสูตรระยะสั้น'!U131/30,0),ROUNDUP('10หลักสูตรระยะสั้น'!U131/30,0))))</f>
        <v>0</v>
      </c>
      <c r="V131" s="60">
        <f>IF('10หลักสูตรระยะสั้น'!V131&lt;15,0,IF('10หลักสูตรระยะสั้น'!V131&lt;30,1,IF((MOD('10หลักสูตรระยะสั้น'!V131/30,1))&lt;0.3333,ROUNDDOWN('10หลักสูตรระยะสั้น'!V131/30,0),ROUNDUP('10หลักสูตรระยะสั้น'!V131/30,0))))</f>
        <v>0</v>
      </c>
      <c r="W131" s="60">
        <f>IF('10หลักสูตรระยะสั้น'!W131&lt;15,0,IF('10หลักสูตรระยะสั้น'!W131&lt;30,1,IF((MOD('10หลักสูตรระยะสั้น'!W131/30,1))&lt;0.3333,ROUNDDOWN('10หลักสูตรระยะสั้น'!W131/30,0),ROUNDUP('10หลักสูตรระยะสั้น'!W131/30,0))))</f>
        <v>0</v>
      </c>
      <c r="X131" s="60">
        <f>IF('10หลักสูตรระยะสั้น'!X131&lt;15,0,IF('10หลักสูตรระยะสั้น'!X131&lt;30,1,IF((MOD('10หลักสูตรระยะสั้น'!X131/30,1))&lt;0.3333,ROUNDDOWN('10หลักสูตรระยะสั้น'!X131/30,0),ROUNDUP('10หลักสูตรระยะสั้น'!X131/30,0))))</f>
        <v>0</v>
      </c>
      <c r="Y131" s="60">
        <f>IF('10หลักสูตรระยะสั้น'!Y131&lt;15,0,IF('10หลักสูตรระยะสั้น'!Y131&lt;30,1,IF((MOD('10หลักสูตรระยะสั้น'!Y131/30,1))&lt;0.3333,ROUNDDOWN('10หลักสูตรระยะสั้น'!Y131/30,0),ROUNDUP('10หลักสูตรระยะสั้น'!Y131/30,0))))</f>
        <v>0</v>
      </c>
      <c r="Z131" s="60">
        <f>IF('10หลักสูตรระยะสั้น'!Z131&lt;15,0,IF('10หลักสูตรระยะสั้น'!Z131&lt;30,1,IF((MOD('10หลักสูตรระยะสั้น'!Z131/30,1))&lt;0.3333,ROUNDDOWN('10หลักสูตรระยะสั้น'!Z131/30,0),ROUNDUP('10หลักสูตรระยะสั้น'!Z131/30,0))))</f>
        <v>0</v>
      </c>
      <c r="AA131" s="60">
        <f>IF('10หลักสูตรระยะสั้น'!AA131&lt;15,0,IF('10หลักสูตรระยะสั้น'!AA131&lt;30,1,IF((MOD('10หลักสูตรระยะสั้น'!AA131/30,1))&lt;0.3333,ROUNDDOWN('10หลักสูตรระยะสั้น'!AA131/30,0),ROUNDUP('10หลักสูตรระยะสั้น'!AA131/30,0))))</f>
        <v>0</v>
      </c>
      <c r="AB131" s="60">
        <f>IF('10หลักสูตรระยะสั้น'!AB131&lt;15,0,IF('10หลักสูตรระยะสั้น'!AB131&lt;30,1,IF((MOD('10หลักสูตรระยะสั้น'!AB131/30,1))&lt;0.3333,ROUNDDOWN('10หลักสูตรระยะสั้น'!AB131/30,0),ROUNDUP('10หลักสูตรระยะสั้น'!AB131/30,0))))</f>
        <v>0</v>
      </c>
      <c r="AC131" s="60">
        <f>IF('10หลักสูตรระยะสั้น'!AC131&lt;15,0,IF('10หลักสูตรระยะสั้น'!AC131&lt;30,1,IF((MOD('10หลักสูตรระยะสั้น'!AC131/30,1))&lt;0.3333,ROUNDDOWN('10หลักสูตรระยะสั้น'!AC131/30,0),ROUNDUP('10หลักสูตรระยะสั้น'!AC131/30,0))))</f>
        <v>0</v>
      </c>
      <c r="AD131" s="5">
        <f t="shared" si="2"/>
        <v>0</v>
      </c>
      <c r="AE131" s="5">
        <f t="shared" si="3"/>
        <v>0</v>
      </c>
    </row>
    <row r="132" spans="2:31" x14ac:dyDescent="0.55000000000000004">
      <c r="B132" s="5">
        <v>128</v>
      </c>
      <c r="C132" s="5">
        <f>'10หลักสูตรระยะสั้น'!C132</f>
        <v>0</v>
      </c>
      <c r="D132" s="5">
        <f>'10หลักสูตรระยะสั้น'!D132</f>
        <v>0</v>
      </c>
      <c r="E132" s="60">
        <f>IF('10หลักสูตรระยะสั้น'!E132&lt;15,0,IF('10หลักสูตรระยะสั้น'!E132&lt;30,1,IF((MOD('10หลักสูตรระยะสั้น'!E132/30,1))&lt;0.3333,ROUNDDOWN('10หลักสูตรระยะสั้น'!E132/30,0),ROUNDUP('10หลักสูตรระยะสั้น'!E132/30,0))))</f>
        <v>0</v>
      </c>
      <c r="F132" s="60">
        <f>IF('10หลักสูตรระยะสั้น'!F132&lt;15,0,IF('10หลักสูตรระยะสั้น'!F132&lt;30,1,IF((MOD('10หลักสูตรระยะสั้น'!F132/30,1))&lt;0.3333,ROUNDDOWN('10หลักสูตรระยะสั้น'!F132/30,0),ROUNDUP('10หลักสูตรระยะสั้น'!F132/30,0))))</f>
        <v>0</v>
      </c>
      <c r="G132" s="60">
        <f>IF('10หลักสูตรระยะสั้น'!G132&lt;15,0,IF('10หลักสูตรระยะสั้น'!G132&lt;30,1,IF((MOD('10หลักสูตรระยะสั้น'!G132/30,1))&lt;0.3333,ROUNDDOWN('10หลักสูตรระยะสั้น'!G132/30,0),ROUNDUP('10หลักสูตรระยะสั้น'!G132/30,0))))</f>
        <v>0</v>
      </c>
      <c r="H132" s="60">
        <f>IF('10หลักสูตรระยะสั้น'!H132&lt;15,0,IF('10หลักสูตรระยะสั้น'!H132&lt;30,1,IF((MOD('10หลักสูตรระยะสั้น'!H132/30,1))&lt;0.3333,ROUNDDOWN('10หลักสูตรระยะสั้น'!H132/30,0),ROUNDUP('10หลักสูตรระยะสั้น'!H132/30,0))))</f>
        <v>0</v>
      </c>
      <c r="I132" s="60">
        <f>IF('10หลักสูตรระยะสั้น'!I132&lt;15,0,IF('10หลักสูตรระยะสั้น'!I132&lt;30,1,IF((MOD('10หลักสูตรระยะสั้น'!I132/30,1))&lt;0.3333,ROUNDDOWN('10หลักสูตรระยะสั้น'!I132/30,0),ROUNDUP('10หลักสูตรระยะสั้น'!I132/30,0))))</f>
        <v>0</v>
      </c>
      <c r="J132" s="60">
        <f>IF('10หลักสูตรระยะสั้น'!J132&lt;15,0,IF('10หลักสูตรระยะสั้น'!J132&lt;30,1,IF((MOD('10หลักสูตรระยะสั้น'!J132/30,1))&lt;0.3333,ROUNDDOWN('10หลักสูตรระยะสั้น'!J132/30,0),ROUNDUP('10หลักสูตรระยะสั้น'!J132/30,0))))</f>
        <v>0</v>
      </c>
      <c r="K132" s="60">
        <f>IF('10หลักสูตรระยะสั้น'!K132&lt;15,0,IF('10หลักสูตรระยะสั้น'!K132&lt;30,1,IF((MOD('10หลักสูตรระยะสั้น'!K132/30,1))&lt;0.3333,ROUNDDOWN('10หลักสูตรระยะสั้น'!K132/30,0),ROUNDUP('10หลักสูตรระยะสั้น'!K132/30,0))))</f>
        <v>0</v>
      </c>
      <c r="L132" s="60">
        <f>IF('10หลักสูตรระยะสั้น'!L132&lt;15,0,IF('10หลักสูตรระยะสั้น'!L132&lt;30,1,IF((MOD('10หลักสูตรระยะสั้น'!L132/30,1))&lt;0.3333,ROUNDDOWN('10หลักสูตรระยะสั้น'!L132/30,0),ROUNDUP('10หลักสูตรระยะสั้น'!L132/30,0))))</f>
        <v>0</v>
      </c>
      <c r="M132" s="60">
        <f>IF('10หลักสูตรระยะสั้น'!M132&lt;15,0,IF('10หลักสูตรระยะสั้น'!M132&lt;30,1,IF((MOD('10หลักสูตรระยะสั้น'!M132/30,1))&lt;0.3333,ROUNDDOWN('10หลักสูตรระยะสั้น'!M132/30,0),ROUNDUP('10หลักสูตรระยะสั้น'!M132/30,0))))</f>
        <v>0</v>
      </c>
      <c r="N132" s="60">
        <f>IF('10หลักสูตรระยะสั้น'!N132&lt;15,0,IF('10หลักสูตรระยะสั้น'!N132&lt;30,1,IF((MOD('10หลักสูตรระยะสั้น'!N132/30,1))&lt;0.3333,ROUNDDOWN('10หลักสูตรระยะสั้น'!N132/30,0),ROUNDUP('10หลักสูตรระยะสั้น'!N132/30,0))))</f>
        <v>0</v>
      </c>
      <c r="O132" s="60">
        <f>IF('10หลักสูตรระยะสั้น'!O132&lt;15,0,IF('10หลักสูตรระยะสั้น'!O132&lt;30,1,IF((MOD('10หลักสูตรระยะสั้น'!O132/30,1))&lt;0.3333,ROUNDDOWN('10หลักสูตรระยะสั้น'!O132/30,0),ROUNDUP('10หลักสูตรระยะสั้น'!O132/30,0))))</f>
        <v>0</v>
      </c>
      <c r="P132" s="60">
        <f>IF('10หลักสูตรระยะสั้น'!P132&lt;15,0,IF('10หลักสูตรระยะสั้น'!P132&lt;30,1,IF((MOD('10หลักสูตรระยะสั้น'!P132/30,1))&lt;0.3333,ROUNDDOWN('10หลักสูตรระยะสั้น'!P132/30,0),ROUNDUP('10หลักสูตรระยะสั้น'!P132/30,0))))</f>
        <v>0</v>
      </c>
      <c r="Q132" s="60">
        <f>IF('10หลักสูตรระยะสั้น'!Q132&lt;15,0,IF('10หลักสูตรระยะสั้น'!Q132&lt;30,1,IF((MOD('10หลักสูตรระยะสั้น'!Q132/30,1))&lt;0.3333,ROUNDDOWN('10หลักสูตรระยะสั้น'!Q132/30,0),ROUNDUP('10หลักสูตรระยะสั้น'!Q132/30,0))))</f>
        <v>0</v>
      </c>
      <c r="R132" s="60">
        <f>IF('10หลักสูตรระยะสั้น'!R132&lt;15,0,IF('10หลักสูตรระยะสั้น'!R132&lt;30,1,IF((MOD('10หลักสูตรระยะสั้น'!R132/30,1))&lt;0.3333,ROUNDDOWN('10หลักสูตรระยะสั้น'!R132/30,0),ROUNDUP('10หลักสูตรระยะสั้น'!R132/30,0))))</f>
        <v>0</v>
      </c>
      <c r="S132" s="60">
        <f>IF('10หลักสูตรระยะสั้น'!S132&lt;15,0,IF('10หลักสูตรระยะสั้น'!S132&lt;30,1,IF((MOD('10หลักสูตรระยะสั้น'!S132/30,1))&lt;0.3333,ROUNDDOWN('10หลักสูตรระยะสั้น'!S132/30,0),ROUNDUP('10หลักสูตรระยะสั้น'!S132/30,0))))</f>
        <v>0</v>
      </c>
      <c r="T132" s="60">
        <f>IF('10หลักสูตรระยะสั้น'!T132&lt;15,0,IF('10หลักสูตรระยะสั้น'!T132&lt;30,1,IF((MOD('10หลักสูตรระยะสั้น'!T132/30,1))&lt;0.3333,ROUNDDOWN('10หลักสูตรระยะสั้น'!T132/30,0),ROUNDUP('10หลักสูตรระยะสั้น'!T132/30,0))))</f>
        <v>0</v>
      </c>
      <c r="U132" s="60">
        <f>IF('10หลักสูตรระยะสั้น'!U132&lt;15,0,IF('10หลักสูตรระยะสั้น'!U132&lt;30,1,IF((MOD('10หลักสูตรระยะสั้น'!U132/30,1))&lt;0.3333,ROUNDDOWN('10หลักสูตรระยะสั้น'!U132/30,0),ROUNDUP('10หลักสูตรระยะสั้น'!U132/30,0))))</f>
        <v>0</v>
      </c>
      <c r="V132" s="60">
        <f>IF('10หลักสูตรระยะสั้น'!V132&lt;15,0,IF('10หลักสูตรระยะสั้น'!V132&lt;30,1,IF((MOD('10หลักสูตรระยะสั้น'!V132/30,1))&lt;0.3333,ROUNDDOWN('10หลักสูตรระยะสั้น'!V132/30,0),ROUNDUP('10หลักสูตรระยะสั้น'!V132/30,0))))</f>
        <v>0</v>
      </c>
      <c r="W132" s="60">
        <f>IF('10หลักสูตรระยะสั้น'!W132&lt;15,0,IF('10หลักสูตรระยะสั้น'!W132&lt;30,1,IF((MOD('10หลักสูตรระยะสั้น'!W132/30,1))&lt;0.3333,ROUNDDOWN('10หลักสูตรระยะสั้น'!W132/30,0),ROUNDUP('10หลักสูตรระยะสั้น'!W132/30,0))))</f>
        <v>0</v>
      </c>
      <c r="X132" s="60">
        <f>IF('10หลักสูตรระยะสั้น'!X132&lt;15,0,IF('10หลักสูตรระยะสั้น'!X132&lt;30,1,IF((MOD('10หลักสูตรระยะสั้น'!X132/30,1))&lt;0.3333,ROUNDDOWN('10หลักสูตรระยะสั้น'!X132/30,0),ROUNDUP('10หลักสูตรระยะสั้น'!X132/30,0))))</f>
        <v>0</v>
      </c>
      <c r="Y132" s="60">
        <f>IF('10หลักสูตรระยะสั้น'!Y132&lt;15,0,IF('10หลักสูตรระยะสั้น'!Y132&lt;30,1,IF((MOD('10หลักสูตรระยะสั้น'!Y132/30,1))&lt;0.3333,ROUNDDOWN('10หลักสูตรระยะสั้น'!Y132/30,0),ROUNDUP('10หลักสูตรระยะสั้น'!Y132/30,0))))</f>
        <v>0</v>
      </c>
      <c r="Z132" s="60">
        <f>IF('10หลักสูตรระยะสั้น'!Z132&lt;15,0,IF('10หลักสูตรระยะสั้น'!Z132&lt;30,1,IF((MOD('10หลักสูตรระยะสั้น'!Z132/30,1))&lt;0.3333,ROUNDDOWN('10หลักสูตรระยะสั้น'!Z132/30,0),ROUNDUP('10หลักสูตรระยะสั้น'!Z132/30,0))))</f>
        <v>0</v>
      </c>
      <c r="AA132" s="60">
        <f>IF('10หลักสูตรระยะสั้น'!AA132&lt;15,0,IF('10หลักสูตรระยะสั้น'!AA132&lt;30,1,IF((MOD('10หลักสูตรระยะสั้น'!AA132/30,1))&lt;0.3333,ROUNDDOWN('10หลักสูตรระยะสั้น'!AA132/30,0),ROUNDUP('10หลักสูตรระยะสั้น'!AA132/30,0))))</f>
        <v>0</v>
      </c>
      <c r="AB132" s="60">
        <f>IF('10หลักสูตรระยะสั้น'!AB132&lt;15,0,IF('10หลักสูตรระยะสั้น'!AB132&lt;30,1,IF((MOD('10หลักสูตรระยะสั้น'!AB132/30,1))&lt;0.3333,ROUNDDOWN('10หลักสูตรระยะสั้น'!AB132/30,0),ROUNDUP('10หลักสูตรระยะสั้น'!AB132/30,0))))</f>
        <v>0</v>
      </c>
      <c r="AC132" s="60">
        <f>IF('10หลักสูตรระยะสั้น'!AC132&lt;15,0,IF('10หลักสูตรระยะสั้น'!AC132&lt;30,1,IF((MOD('10หลักสูตรระยะสั้น'!AC132/30,1))&lt;0.3333,ROUNDDOWN('10หลักสูตรระยะสั้น'!AC132/30,0),ROUNDUP('10หลักสูตรระยะสั้น'!AC132/30,0))))</f>
        <v>0</v>
      </c>
      <c r="AD132" s="5">
        <f t="shared" si="2"/>
        <v>0</v>
      </c>
      <c r="AE132" s="5">
        <f t="shared" si="3"/>
        <v>0</v>
      </c>
    </row>
    <row r="133" spans="2:31" x14ac:dyDescent="0.55000000000000004">
      <c r="B133" s="5">
        <v>129</v>
      </c>
      <c r="C133" s="5">
        <f>'10หลักสูตรระยะสั้น'!C133</f>
        <v>0</v>
      </c>
      <c r="D133" s="5">
        <f>'10หลักสูตรระยะสั้น'!D133</f>
        <v>0</v>
      </c>
      <c r="E133" s="60">
        <f>IF('10หลักสูตรระยะสั้น'!E133&lt;15,0,IF('10หลักสูตรระยะสั้น'!E133&lt;30,1,IF((MOD('10หลักสูตรระยะสั้น'!E133/30,1))&lt;0.3333,ROUNDDOWN('10หลักสูตรระยะสั้น'!E133/30,0),ROUNDUP('10หลักสูตรระยะสั้น'!E133/30,0))))</f>
        <v>0</v>
      </c>
      <c r="F133" s="60">
        <f>IF('10หลักสูตรระยะสั้น'!F133&lt;15,0,IF('10หลักสูตรระยะสั้น'!F133&lt;30,1,IF((MOD('10หลักสูตรระยะสั้น'!F133/30,1))&lt;0.3333,ROUNDDOWN('10หลักสูตรระยะสั้น'!F133/30,0),ROUNDUP('10หลักสูตรระยะสั้น'!F133/30,0))))</f>
        <v>0</v>
      </c>
      <c r="G133" s="60">
        <f>IF('10หลักสูตรระยะสั้น'!G133&lt;15,0,IF('10หลักสูตรระยะสั้น'!G133&lt;30,1,IF((MOD('10หลักสูตรระยะสั้น'!G133/30,1))&lt;0.3333,ROUNDDOWN('10หลักสูตรระยะสั้น'!G133/30,0),ROUNDUP('10หลักสูตรระยะสั้น'!G133/30,0))))</f>
        <v>0</v>
      </c>
      <c r="H133" s="60">
        <f>IF('10หลักสูตรระยะสั้น'!H133&lt;15,0,IF('10หลักสูตรระยะสั้น'!H133&lt;30,1,IF((MOD('10หลักสูตรระยะสั้น'!H133/30,1))&lt;0.3333,ROUNDDOWN('10หลักสูตรระยะสั้น'!H133/30,0),ROUNDUP('10หลักสูตรระยะสั้น'!H133/30,0))))</f>
        <v>0</v>
      </c>
      <c r="I133" s="60">
        <f>IF('10หลักสูตรระยะสั้น'!I133&lt;15,0,IF('10หลักสูตรระยะสั้น'!I133&lt;30,1,IF((MOD('10หลักสูตรระยะสั้น'!I133/30,1))&lt;0.3333,ROUNDDOWN('10หลักสูตรระยะสั้น'!I133/30,0),ROUNDUP('10หลักสูตรระยะสั้น'!I133/30,0))))</f>
        <v>0</v>
      </c>
      <c r="J133" s="60">
        <f>IF('10หลักสูตรระยะสั้น'!J133&lt;15,0,IF('10หลักสูตรระยะสั้น'!J133&lt;30,1,IF((MOD('10หลักสูตรระยะสั้น'!J133/30,1))&lt;0.3333,ROUNDDOWN('10หลักสูตรระยะสั้น'!J133/30,0),ROUNDUP('10หลักสูตรระยะสั้น'!J133/30,0))))</f>
        <v>0</v>
      </c>
      <c r="K133" s="60">
        <f>IF('10หลักสูตรระยะสั้น'!K133&lt;15,0,IF('10หลักสูตรระยะสั้น'!K133&lt;30,1,IF((MOD('10หลักสูตรระยะสั้น'!K133/30,1))&lt;0.3333,ROUNDDOWN('10หลักสูตรระยะสั้น'!K133/30,0),ROUNDUP('10หลักสูตรระยะสั้น'!K133/30,0))))</f>
        <v>0</v>
      </c>
      <c r="L133" s="60">
        <f>IF('10หลักสูตรระยะสั้น'!L133&lt;15,0,IF('10หลักสูตรระยะสั้น'!L133&lt;30,1,IF((MOD('10หลักสูตรระยะสั้น'!L133/30,1))&lt;0.3333,ROUNDDOWN('10หลักสูตรระยะสั้น'!L133/30,0),ROUNDUP('10หลักสูตรระยะสั้น'!L133/30,0))))</f>
        <v>0</v>
      </c>
      <c r="M133" s="60">
        <f>IF('10หลักสูตรระยะสั้น'!M133&lt;15,0,IF('10หลักสูตรระยะสั้น'!M133&lt;30,1,IF((MOD('10หลักสูตรระยะสั้น'!M133/30,1))&lt;0.3333,ROUNDDOWN('10หลักสูตรระยะสั้น'!M133/30,0),ROUNDUP('10หลักสูตรระยะสั้น'!M133/30,0))))</f>
        <v>0</v>
      </c>
      <c r="N133" s="60">
        <f>IF('10หลักสูตรระยะสั้น'!N133&lt;15,0,IF('10หลักสูตรระยะสั้น'!N133&lt;30,1,IF((MOD('10หลักสูตรระยะสั้น'!N133/30,1))&lt;0.3333,ROUNDDOWN('10หลักสูตรระยะสั้น'!N133/30,0),ROUNDUP('10หลักสูตรระยะสั้น'!N133/30,0))))</f>
        <v>0</v>
      </c>
      <c r="O133" s="60">
        <f>IF('10หลักสูตรระยะสั้น'!O133&lt;15,0,IF('10หลักสูตรระยะสั้น'!O133&lt;30,1,IF((MOD('10หลักสูตรระยะสั้น'!O133/30,1))&lt;0.3333,ROUNDDOWN('10หลักสูตรระยะสั้น'!O133/30,0),ROUNDUP('10หลักสูตรระยะสั้น'!O133/30,0))))</f>
        <v>0</v>
      </c>
      <c r="P133" s="60">
        <f>IF('10หลักสูตรระยะสั้น'!P133&lt;15,0,IF('10หลักสูตรระยะสั้น'!P133&lt;30,1,IF((MOD('10หลักสูตรระยะสั้น'!P133/30,1))&lt;0.3333,ROUNDDOWN('10หลักสูตรระยะสั้น'!P133/30,0),ROUNDUP('10หลักสูตรระยะสั้น'!P133/30,0))))</f>
        <v>0</v>
      </c>
      <c r="Q133" s="60">
        <f>IF('10หลักสูตรระยะสั้น'!Q133&lt;15,0,IF('10หลักสูตรระยะสั้น'!Q133&lt;30,1,IF((MOD('10หลักสูตรระยะสั้น'!Q133/30,1))&lt;0.3333,ROUNDDOWN('10หลักสูตรระยะสั้น'!Q133/30,0),ROUNDUP('10หลักสูตรระยะสั้น'!Q133/30,0))))</f>
        <v>0</v>
      </c>
      <c r="R133" s="60">
        <f>IF('10หลักสูตรระยะสั้น'!R133&lt;15,0,IF('10หลักสูตรระยะสั้น'!R133&lt;30,1,IF((MOD('10หลักสูตรระยะสั้น'!R133/30,1))&lt;0.3333,ROUNDDOWN('10หลักสูตรระยะสั้น'!R133/30,0),ROUNDUP('10หลักสูตรระยะสั้น'!R133/30,0))))</f>
        <v>0</v>
      </c>
      <c r="S133" s="60">
        <f>IF('10หลักสูตรระยะสั้น'!S133&lt;15,0,IF('10หลักสูตรระยะสั้น'!S133&lt;30,1,IF((MOD('10หลักสูตรระยะสั้น'!S133/30,1))&lt;0.3333,ROUNDDOWN('10หลักสูตรระยะสั้น'!S133/30,0),ROUNDUP('10หลักสูตรระยะสั้น'!S133/30,0))))</f>
        <v>0</v>
      </c>
      <c r="T133" s="60">
        <f>IF('10หลักสูตรระยะสั้น'!T133&lt;15,0,IF('10หลักสูตรระยะสั้น'!T133&lt;30,1,IF((MOD('10หลักสูตรระยะสั้น'!T133/30,1))&lt;0.3333,ROUNDDOWN('10หลักสูตรระยะสั้น'!T133/30,0),ROUNDUP('10หลักสูตรระยะสั้น'!T133/30,0))))</f>
        <v>0</v>
      </c>
      <c r="U133" s="60">
        <f>IF('10หลักสูตรระยะสั้น'!U133&lt;15,0,IF('10หลักสูตรระยะสั้น'!U133&lt;30,1,IF((MOD('10หลักสูตรระยะสั้น'!U133/30,1))&lt;0.3333,ROUNDDOWN('10หลักสูตรระยะสั้น'!U133/30,0),ROUNDUP('10หลักสูตรระยะสั้น'!U133/30,0))))</f>
        <v>0</v>
      </c>
      <c r="V133" s="60">
        <f>IF('10หลักสูตรระยะสั้น'!V133&lt;15,0,IF('10หลักสูตรระยะสั้น'!V133&lt;30,1,IF((MOD('10หลักสูตรระยะสั้น'!V133/30,1))&lt;0.3333,ROUNDDOWN('10หลักสูตรระยะสั้น'!V133/30,0),ROUNDUP('10หลักสูตรระยะสั้น'!V133/30,0))))</f>
        <v>0</v>
      </c>
      <c r="W133" s="60">
        <f>IF('10หลักสูตรระยะสั้น'!W133&lt;15,0,IF('10หลักสูตรระยะสั้น'!W133&lt;30,1,IF((MOD('10หลักสูตรระยะสั้น'!W133/30,1))&lt;0.3333,ROUNDDOWN('10หลักสูตรระยะสั้น'!W133/30,0),ROUNDUP('10หลักสูตรระยะสั้น'!W133/30,0))))</f>
        <v>0</v>
      </c>
      <c r="X133" s="60">
        <f>IF('10หลักสูตรระยะสั้น'!X133&lt;15,0,IF('10หลักสูตรระยะสั้น'!X133&lt;30,1,IF((MOD('10หลักสูตรระยะสั้น'!X133/30,1))&lt;0.3333,ROUNDDOWN('10หลักสูตรระยะสั้น'!X133/30,0),ROUNDUP('10หลักสูตรระยะสั้น'!X133/30,0))))</f>
        <v>0</v>
      </c>
      <c r="Y133" s="60">
        <f>IF('10หลักสูตรระยะสั้น'!Y133&lt;15,0,IF('10หลักสูตรระยะสั้น'!Y133&lt;30,1,IF((MOD('10หลักสูตรระยะสั้น'!Y133/30,1))&lt;0.3333,ROUNDDOWN('10หลักสูตรระยะสั้น'!Y133/30,0),ROUNDUP('10หลักสูตรระยะสั้น'!Y133/30,0))))</f>
        <v>0</v>
      </c>
      <c r="Z133" s="60">
        <f>IF('10หลักสูตรระยะสั้น'!Z133&lt;15,0,IF('10หลักสูตรระยะสั้น'!Z133&lt;30,1,IF((MOD('10หลักสูตรระยะสั้น'!Z133/30,1))&lt;0.3333,ROUNDDOWN('10หลักสูตรระยะสั้น'!Z133/30,0),ROUNDUP('10หลักสูตรระยะสั้น'!Z133/30,0))))</f>
        <v>0</v>
      </c>
      <c r="AA133" s="60">
        <f>IF('10หลักสูตรระยะสั้น'!AA133&lt;15,0,IF('10หลักสูตรระยะสั้น'!AA133&lt;30,1,IF((MOD('10หลักสูตรระยะสั้น'!AA133/30,1))&lt;0.3333,ROUNDDOWN('10หลักสูตรระยะสั้น'!AA133/30,0),ROUNDUP('10หลักสูตรระยะสั้น'!AA133/30,0))))</f>
        <v>0</v>
      </c>
      <c r="AB133" s="60">
        <f>IF('10หลักสูตรระยะสั้น'!AB133&lt;15,0,IF('10หลักสูตรระยะสั้น'!AB133&lt;30,1,IF((MOD('10หลักสูตรระยะสั้น'!AB133/30,1))&lt;0.3333,ROUNDDOWN('10หลักสูตรระยะสั้น'!AB133/30,0),ROUNDUP('10หลักสูตรระยะสั้น'!AB133/30,0))))</f>
        <v>0</v>
      </c>
      <c r="AC133" s="60">
        <f>IF('10หลักสูตรระยะสั้น'!AC133&lt;15,0,IF('10หลักสูตรระยะสั้น'!AC133&lt;30,1,IF((MOD('10หลักสูตรระยะสั้น'!AC133/30,1))&lt;0.3333,ROUNDDOWN('10หลักสูตรระยะสั้น'!AC133/30,0),ROUNDUP('10หลักสูตรระยะสั้น'!AC133/30,0))))</f>
        <v>0</v>
      </c>
      <c r="AD133" s="5">
        <f t="shared" si="2"/>
        <v>0</v>
      </c>
      <c r="AE133" s="5">
        <f t="shared" si="3"/>
        <v>0</v>
      </c>
    </row>
    <row r="134" spans="2:31" x14ac:dyDescent="0.55000000000000004">
      <c r="B134" s="5">
        <v>130</v>
      </c>
      <c r="C134" s="5">
        <f>'10หลักสูตรระยะสั้น'!C134</f>
        <v>0</v>
      </c>
      <c r="D134" s="5">
        <f>'10หลักสูตรระยะสั้น'!D134</f>
        <v>0</v>
      </c>
      <c r="E134" s="60">
        <f>IF('10หลักสูตรระยะสั้น'!E134&lt;15,0,IF('10หลักสูตรระยะสั้น'!E134&lt;30,1,IF((MOD('10หลักสูตรระยะสั้น'!E134/30,1))&lt;0.3333,ROUNDDOWN('10หลักสูตรระยะสั้น'!E134/30,0),ROUNDUP('10หลักสูตรระยะสั้น'!E134/30,0))))</f>
        <v>0</v>
      </c>
      <c r="F134" s="60">
        <f>IF('10หลักสูตรระยะสั้น'!F134&lt;15,0,IF('10หลักสูตรระยะสั้น'!F134&lt;30,1,IF((MOD('10หลักสูตรระยะสั้น'!F134/30,1))&lt;0.3333,ROUNDDOWN('10หลักสูตรระยะสั้น'!F134/30,0),ROUNDUP('10หลักสูตรระยะสั้น'!F134/30,0))))</f>
        <v>0</v>
      </c>
      <c r="G134" s="60">
        <f>IF('10หลักสูตรระยะสั้น'!G134&lt;15,0,IF('10หลักสูตรระยะสั้น'!G134&lt;30,1,IF((MOD('10หลักสูตรระยะสั้น'!G134/30,1))&lt;0.3333,ROUNDDOWN('10หลักสูตรระยะสั้น'!G134/30,0),ROUNDUP('10หลักสูตรระยะสั้น'!G134/30,0))))</f>
        <v>0</v>
      </c>
      <c r="H134" s="60">
        <f>IF('10หลักสูตรระยะสั้น'!H134&lt;15,0,IF('10หลักสูตรระยะสั้น'!H134&lt;30,1,IF((MOD('10หลักสูตรระยะสั้น'!H134/30,1))&lt;0.3333,ROUNDDOWN('10หลักสูตรระยะสั้น'!H134/30,0),ROUNDUP('10หลักสูตรระยะสั้น'!H134/30,0))))</f>
        <v>0</v>
      </c>
      <c r="I134" s="60">
        <f>IF('10หลักสูตรระยะสั้น'!I134&lt;15,0,IF('10หลักสูตรระยะสั้น'!I134&lt;30,1,IF((MOD('10หลักสูตรระยะสั้น'!I134/30,1))&lt;0.3333,ROUNDDOWN('10หลักสูตรระยะสั้น'!I134/30,0),ROUNDUP('10หลักสูตรระยะสั้น'!I134/30,0))))</f>
        <v>0</v>
      </c>
      <c r="J134" s="60">
        <f>IF('10หลักสูตรระยะสั้น'!J134&lt;15,0,IF('10หลักสูตรระยะสั้น'!J134&lt;30,1,IF((MOD('10หลักสูตรระยะสั้น'!J134/30,1))&lt;0.3333,ROUNDDOWN('10หลักสูตรระยะสั้น'!J134/30,0),ROUNDUP('10หลักสูตรระยะสั้น'!J134/30,0))))</f>
        <v>0</v>
      </c>
      <c r="K134" s="60">
        <f>IF('10หลักสูตรระยะสั้น'!K134&lt;15,0,IF('10หลักสูตรระยะสั้น'!K134&lt;30,1,IF((MOD('10หลักสูตรระยะสั้น'!K134/30,1))&lt;0.3333,ROUNDDOWN('10หลักสูตรระยะสั้น'!K134/30,0),ROUNDUP('10หลักสูตรระยะสั้น'!K134/30,0))))</f>
        <v>0</v>
      </c>
      <c r="L134" s="60">
        <f>IF('10หลักสูตรระยะสั้น'!L134&lt;15,0,IF('10หลักสูตรระยะสั้น'!L134&lt;30,1,IF((MOD('10หลักสูตรระยะสั้น'!L134/30,1))&lt;0.3333,ROUNDDOWN('10หลักสูตรระยะสั้น'!L134/30,0),ROUNDUP('10หลักสูตรระยะสั้น'!L134/30,0))))</f>
        <v>0</v>
      </c>
      <c r="M134" s="60">
        <f>IF('10หลักสูตรระยะสั้น'!M134&lt;15,0,IF('10หลักสูตรระยะสั้น'!M134&lt;30,1,IF((MOD('10หลักสูตรระยะสั้น'!M134/30,1))&lt;0.3333,ROUNDDOWN('10หลักสูตรระยะสั้น'!M134/30,0),ROUNDUP('10หลักสูตรระยะสั้น'!M134/30,0))))</f>
        <v>0</v>
      </c>
      <c r="N134" s="60">
        <f>IF('10หลักสูตรระยะสั้น'!N134&lt;15,0,IF('10หลักสูตรระยะสั้น'!N134&lt;30,1,IF((MOD('10หลักสูตรระยะสั้น'!N134/30,1))&lt;0.3333,ROUNDDOWN('10หลักสูตรระยะสั้น'!N134/30,0),ROUNDUP('10หลักสูตรระยะสั้น'!N134/30,0))))</f>
        <v>0</v>
      </c>
      <c r="O134" s="60">
        <f>IF('10หลักสูตรระยะสั้น'!O134&lt;15,0,IF('10หลักสูตรระยะสั้น'!O134&lt;30,1,IF((MOD('10หลักสูตรระยะสั้น'!O134/30,1))&lt;0.3333,ROUNDDOWN('10หลักสูตรระยะสั้น'!O134/30,0),ROUNDUP('10หลักสูตรระยะสั้น'!O134/30,0))))</f>
        <v>0</v>
      </c>
      <c r="P134" s="60">
        <f>IF('10หลักสูตรระยะสั้น'!P134&lt;15,0,IF('10หลักสูตรระยะสั้น'!P134&lt;30,1,IF((MOD('10หลักสูตรระยะสั้น'!P134/30,1))&lt;0.3333,ROUNDDOWN('10หลักสูตรระยะสั้น'!P134/30,0),ROUNDUP('10หลักสูตรระยะสั้น'!P134/30,0))))</f>
        <v>0</v>
      </c>
      <c r="Q134" s="60">
        <f>IF('10หลักสูตรระยะสั้น'!Q134&lt;15,0,IF('10หลักสูตรระยะสั้น'!Q134&lt;30,1,IF((MOD('10หลักสูตรระยะสั้น'!Q134/30,1))&lt;0.3333,ROUNDDOWN('10หลักสูตรระยะสั้น'!Q134/30,0),ROUNDUP('10หลักสูตรระยะสั้น'!Q134/30,0))))</f>
        <v>0</v>
      </c>
      <c r="R134" s="60">
        <f>IF('10หลักสูตรระยะสั้น'!R134&lt;15,0,IF('10หลักสูตรระยะสั้น'!R134&lt;30,1,IF((MOD('10หลักสูตรระยะสั้น'!R134/30,1))&lt;0.3333,ROUNDDOWN('10หลักสูตรระยะสั้น'!R134/30,0),ROUNDUP('10หลักสูตรระยะสั้น'!R134/30,0))))</f>
        <v>0</v>
      </c>
      <c r="S134" s="60">
        <f>IF('10หลักสูตรระยะสั้น'!S134&lt;15,0,IF('10หลักสูตรระยะสั้น'!S134&lt;30,1,IF((MOD('10หลักสูตรระยะสั้น'!S134/30,1))&lt;0.3333,ROUNDDOWN('10หลักสูตรระยะสั้น'!S134/30,0),ROUNDUP('10หลักสูตรระยะสั้น'!S134/30,0))))</f>
        <v>0</v>
      </c>
      <c r="T134" s="60">
        <f>IF('10หลักสูตรระยะสั้น'!T134&lt;15,0,IF('10หลักสูตรระยะสั้น'!T134&lt;30,1,IF((MOD('10หลักสูตรระยะสั้น'!T134/30,1))&lt;0.3333,ROUNDDOWN('10หลักสูตรระยะสั้น'!T134/30,0),ROUNDUP('10หลักสูตรระยะสั้น'!T134/30,0))))</f>
        <v>0</v>
      </c>
      <c r="U134" s="60">
        <f>IF('10หลักสูตรระยะสั้น'!U134&lt;15,0,IF('10หลักสูตรระยะสั้น'!U134&lt;30,1,IF((MOD('10หลักสูตรระยะสั้น'!U134/30,1))&lt;0.3333,ROUNDDOWN('10หลักสูตรระยะสั้น'!U134/30,0),ROUNDUP('10หลักสูตรระยะสั้น'!U134/30,0))))</f>
        <v>0</v>
      </c>
      <c r="V134" s="60">
        <f>IF('10หลักสูตรระยะสั้น'!V134&lt;15,0,IF('10หลักสูตรระยะสั้น'!V134&lt;30,1,IF((MOD('10หลักสูตรระยะสั้น'!V134/30,1))&lt;0.3333,ROUNDDOWN('10หลักสูตรระยะสั้น'!V134/30,0),ROUNDUP('10หลักสูตรระยะสั้น'!V134/30,0))))</f>
        <v>0</v>
      </c>
      <c r="W134" s="60">
        <f>IF('10หลักสูตรระยะสั้น'!W134&lt;15,0,IF('10หลักสูตรระยะสั้น'!W134&lt;30,1,IF((MOD('10หลักสูตรระยะสั้น'!W134/30,1))&lt;0.3333,ROUNDDOWN('10หลักสูตรระยะสั้น'!W134/30,0),ROUNDUP('10หลักสูตรระยะสั้น'!W134/30,0))))</f>
        <v>0</v>
      </c>
      <c r="X134" s="60">
        <f>IF('10หลักสูตรระยะสั้น'!X134&lt;15,0,IF('10หลักสูตรระยะสั้น'!X134&lt;30,1,IF((MOD('10หลักสูตรระยะสั้น'!X134/30,1))&lt;0.3333,ROUNDDOWN('10หลักสูตรระยะสั้น'!X134/30,0),ROUNDUP('10หลักสูตรระยะสั้น'!X134/30,0))))</f>
        <v>0</v>
      </c>
      <c r="Y134" s="60">
        <f>IF('10หลักสูตรระยะสั้น'!Y134&lt;15,0,IF('10หลักสูตรระยะสั้น'!Y134&lt;30,1,IF((MOD('10หลักสูตรระยะสั้น'!Y134/30,1))&lt;0.3333,ROUNDDOWN('10หลักสูตรระยะสั้น'!Y134/30,0),ROUNDUP('10หลักสูตรระยะสั้น'!Y134/30,0))))</f>
        <v>0</v>
      </c>
      <c r="Z134" s="60">
        <f>IF('10หลักสูตรระยะสั้น'!Z134&lt;15,0,IF('10หลักสูตรระยะสั้น'!Z134&lt;30,1,IF((MOD('10หลักสูตรระยะสั้น'!Z134/30,1))&lt;0.3333,ROUNDDOWN('10หลักสูตรระยะสั้น'!Z134/30,0),ROUNDUP('10หลักสูตรระยะสั้น'!Z134/30,0))))</f>
        <v>0</v>
      </c>
      <c r="AA134" s="60">
        <f>IF('10หลักสูตรระยะสั้น'!AA134&lt;15,0,IF('10หลักสูตรระยะสั้น'!AA134&lt;30,1,IF((MOD('10หลักสูตรระยะสั้น'!AA134/30,1))&lt;0.3333,ROUNDDOWN('10หลักสูตรระยะสั้น'!AA134/30,0),ROUNDUP('10หลักสูตรระยะสั้น'!AA134/30,0))))</f>
        <v>0</v>
      </c>
      <c r="AB134" s="60">
        <f>IF('10หลักสูตรระยะสั้น'!AB134&lt;15,0,IF('10หลักสูตรระยะสั้น'!AB134&lt;30,1,IF((MOD('10หลักสูตรระยะสั้น'!AB134/30,1))&lt;0.3333,ROUNDDOWN('10หลักสูตรระยะสั้น'!AB134/30,0),ROUNDUP('10หลักสูตรระยะสั้น'!AB134/30,0))))</f>
        <v>0</v>
      </c>
      <c r="AC134" s="60">
        <f>IF('10หลักสูตรระยะสั้น'!AC134&lt;15,0,IF('10หลักสูตรระยะสั้น'!AC134&lt;30,1,IF((MOD('10หลักสูตรระยะสั้น'!AC134/30,1))&lt;0.3333,ROUNDDOWN('10หลักสูตรระยะสั้น'!AC134/30,0),ROUNDUP('10หลักสูตรระยะสั้น'!AC134/30,0))))</f>
        <v>0</v>
      </c>
      <c r="AD134" s="5">
        <f t="shared" ref="AD134:AD197" si="4">SUM(E134:AC134)</f>
        <v>0</v>
      </c>
      <c r="AE134" s="5">
        <f t="shared" ref="AE134:AE197" si="5">AD134*D134</f>
        <v>0</v>
      </c>
    </row>
    <row r="135" spans="2:31" x14ac:dyDescent="0.55000000000000004">
      <c r="B135" s="5">
        <v>131</v>
      </c>
      <c r="C135" s="5">
        <f>'10หลักสูตรระยะสั้น'!C135</f>
        <v>0</v>
      </c>
      <c r="D135" s="5">
        <f>'10หลักสูตรระยะสั้น'!D135</f>
        <v>0</v>
      </c>
      <c r="E135" s="60">
        <f>IF('10หลักสูตรระยะสั้น'!E135&lt;15,0,IF('10หลักสูตรระยะสั้น'!E135&lt;30,1,IF((MOD('10หลักสูตรระยะสั้น'!E135/30,1))&lt;0.3333,ROUNDDOWN('10หลักสูตรระยะสั้น'!E135/30,0),ROUNDUP('10หลักสูตรระยะสั้น'!E135/30,0))))</f>
        <v>0</v>
      </c>
      <c r="F135" s="60">
        <f>IF('10หลักสูตรระยะสั้น'!F135&lt;15,0,IF('10หลักสูตรระยะสั้น'!F135&lt;30,1,IF((MOD('10หลักสูตรระยะสั้น'!F135/30,1))&lt;0.3333,ROUNDDOWN('10หลักสูตรระยะสั้น'!F135/30,0),ROUNDUP('10หลักสูตรระยะสั้น'!F135/30,0))))</f>
        <v>0</v>
      </c>
      <c r="G135" s="60">
        <f>IF('10หลักสูตรระยะสั้น'!G135&lt;15,0,IF('10หลักสูตรระยะสั้น'!G135&lt;30,1,IF((MOD('10หลักสูตรระยะสั้น'!G135/30,1))&lt;0.3333,ROUNDDOWN('10หลักสูตรระยะสั้น'!G135/30,0),ROUNDUP('10หลักสูตรระยะสั้น'!G135/30,0))))</f>
        <v>0</v>
      </c>
      <c r="H135" s="60">
        <f>IF('10หลักสูตรระยะสั้น'!H135&lt;15,0,IF('10หลักสูตรระยะสั้น'!H135&lt;30,1,IF((MOD('10หลักสูตรระยะสั้น'!H135/30,1))&lt;0.3333,ROUNDDOWN('10หลักสูตรระยะสั้น'!H135/30,0),ROUNDUP('10หลักสูตรระยะสั้น'!H135/30,0))))</f>
        <v>0</v>
      </c>
      <c r="I135" s="60">
        <f>IF('10หลักสูตรระยะสั้น'!I135&lt;15,0,IF('10หลักสูตรระยะสั้น'!I135&lt;30,1,IF((MOD('10หลักสูตรระยะสั้น'!I135/30,1))&lt;0.3333,ROUNDDOWN('10หลักสูตรระยะสั้น'!I135/30,0),ROUNDUP('10หลักสูตรระยะสั้น'!I135/30,0))))</f>
        <v>0</v>
      </c>
      <c r="J135" s="60">
        <f>IF('10หลักสูตรระยะสั้น'!J135&lt;15,0,IF('10หลักสูตรระยะสั้น'!J135&lt;30,1,IF((MOD('10หลักสูตรระยะสั้น'!J135/30,1))&lt;0.3333,ROUNDDOWN('10หลักสูตรระยะสั้น'!J135/30,0),ROUNDUP('10หลักสูตรระยะสั้น'!J135/30,0))))</f>
        <v>0</v>
      </c>
      <c r="K135" s="60">
        <f>IF('10หลักสูตรระยะสั้น'!K135&lt;15,0,IF('10หลักสูตรระยะสั้น'!K135&lt;30,1,IF((MOD('10หลักสูตรระยะสั้น'!K135/30,1))&lt;0.3333,ROUNDDOWN('10หลักสูตรระยะสั้น'!K135/30,0),ROUNDUP('10หลักสูตรระยะสั้น'!K135/30,0))))</f>
        <v>0</v>
      </c>
      <c r="L135" s="60">
        <f>IF('10หลักสูตรระยะสั้น'!L135&lt;15,0,IF('10หลักสูตรระยะสั้น'!L135&lt;30,1,IF((MOD('10หลักสูตรระยะสั้น'!L135/30,1))&lt;0.3333,ROUNDDOWN('10หลักสูตรระยะสั้น'!L135/30,0),ROUNDUP('10หลักสูตรระยะสั้น'!L135/30,0))))</f>
        <v>0</v>
      </c>
      <c r="M135" s="60">
        <f>IF('10หลักสูตรระยะสั้น'!M135&lt;15,0,IF('10หลักสูตรระยะสั้น'!M135&lt;30,1,IF((MOD('10หลักสูตรระยะสั้น'!M135/30,1))&lt;0.3333,ROUNDDOWN('10หลักสูตรระยะสั้น'!M135/30,0),ROUNDUP('10หลักสูตรระยะสั้น'!M135/30,0))))</f>
        <v>0</v>
      </c>
      <c r="N135" s="60">
        <f>IF('10หลักสูตรระยะสั้น'!N135&lt;15,0,IF('10หลักสูตรระยะสั้น'!N135&lt;30,1,IF((MOD('10หลักสูตรระยะสั้น'!N135/30,1))&lt;0.3333,ROUNDDOWN('10หลักสูตรระยะสั้น'!N135/30,0),ROUNDUP('10หลักสูตรระยะสั้น'!N135/30,0))))</f>
        <v>0</v>
      </c>
      <c r="O135" s="60">
        <f>IF('10หลักสูตรระยะสั้น'!O135&lt;15,0,IF('10หลักสูตรระยะสั้น'!O135&lt;30,1,IF((MOD('10หลักสูตรระยะสั้น'!O135/30,1))&lt;0.3333,ROUNDDOWN('10หลักสูตรระยะสั้น'!O135/30,0),ROUNDUP('10หลักสูตรระยะสั้น'!O135/30,0))))</f>
        <v>0</v>
      </c>
      <c r="P135" s="60">
        <f>IF('10หลักสูตรระยะสั้น'!P135&lt;15,0,IF('10หลักสูตรระยะสั้น'!P135&lt;30,1,IF((MOD('10หลักสูตรระยะสั้น'!P135/30,1))&lt;0.3333,ROUNDDOWN('10หลักสูตรระยะสั้น'!P135/30,0),ROUNDUP('10หลักสูตรระยะสั้น'!P135/30,0))))</f>
        <v>0</v>
      </c>
      <c r="Q135" s="60">
        <f>IF('10หลักสูตรระยะสั้น'!Q135&lt;15,0,IF('10หลักสูตรระยะสั้น'!Q135&lt;30,1,IF((MOD('10หลักสูตรระยะสั้น'!Q135/30,1))&lt;0.3333,ROUNDDOWN('10หลักสูตรระยะสั้น'!Q135/30,0),ROUNDUP('10หลักสูตรระยะสั้น'!Q135/30,0))))</f>
        <v>0</v>
      </c>
      <c r="R135" s="60">
        <f>IF('10หลักสูตรระยะสั้น'!R135&lt;15,0,IF('10หลักสูตรระยะสั้น'!R135&lt;30,1,IF((MOD('10หลักสูตรระยะสั้น'!R135/30,1))&lt;0.3333,ROUNDDOWN('10หลักสูตรระยะสั้น'!R135/30,0),ROUNDUP('10หลักสูตรระยะสั้น'!R135/30,0))))</f>
        <v>0</v>
      </c>
      <c r="S135" s="60">
        <f>IF('10หลักสูตรระยะสั้น'!S135&lt;15,0,IF('10หลักสูตรระยะสั้น'!S135&lt;30,1,IF((MOD('10หลักสูตรระยะสั้น'!S135/30,1))&lt;0.3333,ROUNDDOWN('10หลักสูตรระยะสั้น'!S135/30,0),ROUNDUP('10หลักสูตรระยะสั้น'!S135/30,0))))</f>
        <v>0</v>
      </c>
      <c r="T135" s="60">
        <f>IF('10หลักสูตรระยะสั้น'!T135&lt;15,0,IF('10หลักสูตรระยะสั้น'!T135&lt;30,1,IF((MOD('10หลักสูตรระยะสั้น'!T135/30,1))&lt;0.3333,ROUNDDOWN('10หลักสูตรระยะสั้น'!T135/30,0),ROUNDUP('10หลักสูตรระยะสั้น'!T135/30,0))))</f>
        <v>0</v>
      </c>
      <c r="U135" s="60">
        <f>IF('10หลักสูตรระยะสั้น'!U135&lt;15,0,IF('10หลักสูตรระยะสั้น'!U135&lt;30,1,IF((MOD('10หลักสูตรระยะสั้น'!U135/30,1))&lt;0.3333,ROUNDDOWN('10หลักสูตรระยะสั้น'!U135/30,0),ROUNDUP('10หลักสูตรระยะสั้น'!U135/30,0))))</f>
        <v>0</v>
      </c>
      <c r="V135" s="60">
        <f>IF('10หลักสูตรระยะสั้น'!V135&lt;15,0,IF('10หลักสูตรระยะสั้น'!V135&lt;30,1,IF((MOD('10หลักสูตรระยะสั้น'!V135/30,1))&lt;0.3333,ROUNDDOWN('10หลักสูตรระยะสั้น'!V135/30,0),ROUNDUP('10หลักสูตรระยะสั้น'!V135/30,0))))</f>
        <v>0</v>
      </c>
      <c r="W135" s="60">
        <f>IF('10หลักสูตรระยะสั้น'!W135&lt;15,0,IF('10หลักสูตรระยะสั้น'!W135&lt;30,1,IF((MOD('10หลักสูตรระยะสั้น'!W135/30,1))&lt;0.3333,ROUNDDOWN('10หลักสูตรระยะสั้น'!W135/30,0),ROUNDUP('10หลักสูตรระยะสั้น'!W135/30,0))))</f>
        <v>0</v>
      </c>
      <c r="X135" s="60">
        <f>IF('10หลักสูตรระยะสั้น'!X135&lt;15,0,IF('10หลักสูตรระยะสั้น'!X135&lt;30,1,IF((MOD('10หลักสูตรระยะสั้น'!X135/30,1))&lt;0.3333,ROUNDDOWN('10หลักสูตรระยะสั้น'!X135/30,0),ROUNDUP('10หลักสูตรระยะสั้น'!X135/30,0))))</f>
        <v>0</v>
      </c>
      <c r="Y135" s="60">
        <f>IF('10หลักสูตรระยะสั้น'!Y135&lt;15,0,IF('10หลักสูตรระยะสั้น'!Y135&lt;30,1,IF((MOD('10หลักสูตรระยะสั้น'!Y135/30,1))&lt;0.3333,ROUNDDOWN('10หลักสูตรระยะสั้น'!Y135/30,0),ROUNDUP('10หลักสูตรระยะสั้น'!Y135/30,0))))</f>
        <v>0</v>
      </c>
      <c r="Z135" s="60">
        <f>IF('10หลักสูตรระยะสั้น'!Z135&lt;15,0,IF('10หลักสูตรระยะสั้น'!Z135&lt;30,1,IF((MOD('10หลักสูตรระยะสั้น'!Z135/30,1))&lt;0.3333,ROUNDDOWN('10หลักสูตรระยะสั้น'!Z135/30,0),ROUNDUP('10หลักสูตรระยะสั้น'!Z135/30,0))))</f>
        <v>0</v>
      </c>
      <c r="AA135" s="60">
        <f>IF('10หลักสูตรระยะสั้น'!AA135&lt;15,0,IF('10หลักสูตรระยะสั้น'!AA135&lt;30,1,IF((MOD('10หลักสูตรระยะสั้น'!AA135/30,1))&lt;0.3333,ROUNDDOWN('10หลักสูตรระยะสั้น'!AA135/30,0),ROUNDUP('10หลักสูตรระยะสั้น'!AA135/30,0))))</f>
        <v>0</v>
      </c>
      <c r="AB135" s="60">
        <f>IF('10หลักสูตรระยะสั้น'!AB135&lt;15,0,IF('10หลักสูตรระยะสั้น'!AB135&lt;30,1,IF((MOD('10หลักสูตรระยะสั้น'!AB135/30,1))&lt;0.3333,ROUNDDOWN('10หลักสูตรระยะสั้น'!AB135/30,0),ROUNDUP('10หลักสูตรระยะสั้น'!AB135/30,0))))</f>
        <v>0</v>
      </c>
      <c r="AC135" s="60">
        <f>IF('10หลักสูตรระยะสั้น'!AC135&lt;15,0,IF('10หลักสูตรระยะสั้น'!AC135&lt;30,1,IF((MOD('10หลักสูตรระยะสั้น'!AC135/30,1))&lt;0.3333,ROUNDDOWN('10หลักสูตรระยะสั้น'!AC135/30,0),ROUNDUP('10หลักสูตรระยะสั้น'!AC135/30,0))))</f>
        <v>0</v>
      </c>
      <c r="AD135" s="5">
        <f t="shared" si="4"/>
        <v>0</v>
      </c>
      <c r="AE135" s="5">
        <f t="shared" si="5"/>
        <v>0</v>
      </c>
    </row>
    <row r="136" spans="2:31" x14ac:dyDescent="0.55000000000000004">
      <c r="B136" s="5">
        <v>132</v>
      </c>
      <c r="C136" s="5">
        <f>'10หลักสูตรระยะสั้น'!C136</f>
        <v>0</v>
      </c>
      <c r="D136" s="5">
        <f>'10หลักสูตรระยะสั้น'!D136</f>
        <v>0</v>
      </c>
      <c r="E136" s="60">
        <f>IF('10หลักสูตรระยะสั้น'!E136&lt;15,0,IF('10หลักสูตรระยะสั้น'!E136&lt;30,1,IF((MOD('10หลักสูตรระยะสั้น'!E136/30,1))&lt;0.3333,ROUNDDOWN('10หลักสูตรระยะสั้น'!E136/30,0),ROUNDUP('10หลักสูตรระยะสั้น'!E136/30,0))))</f>
        <v>0</v>
      </c>
      <c r="F136" s="60">
        <f>IF('10หลักสูตรระยะสั้น'!F136&lt;15,0,IF('10หลักสูตรระยะสั้น'!F136&lt;30,1,IF((MOD('10หลักสูตรระยะสั้น'!F136/30,1))&lt;0.3333,ROUNDDOWN('10หลักสูตรระยะสั้น'!F136/30,0),ROUNDUP('10หลักสูตรระยะสั้น'!F136/30,0))))</f>
        <v>0</v>
      </c>
      <c r="G136" s="60">
        <f>IF('10หลักสูตรระยะสั้น'!G136&lt;15,0,IF('10หลักสูตรระยะสั้น'!G136&lt;30,1,IF((MOD('10หลักสูตรระยะสั้น'!G136/30,1))&lt;0.3333,ROUNDDOWN('10หลักสูตรระยะสั้น'!G136/30,0),ROUNDUP('10หลักสูตรระยะสั้น'!G136/30,0))))</f>
        <v>0</v>
      </c>
      <c r="H136" s="60">
        <f>IF('10หลักสูตรระยะสั้น'!H136&lt;15,0,IF('10หลักสูตรระยะสั้น'!H136&lt;30,1,IF((MOD('10หลักสูตรระยะสั้น'!H136/30,1))&lt;0.3333,ROUNDDOWN('10หลักสูตรระยะสั้น'!H136/30,0),ROUNDUP('10หลักสูตรระยะสั้น'!H136/30,0))))</f>
        <v>0</v>
      </c>
      <c r="I136" s="60">
        <f>IF('10หลักสูตรระยะสั้น'!I136&lt;15,0,IF('10หลักสูตรระยะสั้น'!I136&lt;30,1,IF((MOD('10หลักสูตรระยะสั้น'!I136/30,1))&lt;0.3333,ROUNDDOWN('10หลักสูตรระยะสั้น'!I136/30,0),ROUNDUP('10หลักสูตรระยะสั้น'!I136/30,0))))</f>
        <v>0</v>
      </c>
      <c r="J136" s="60">
        <f>IF('10หลักสูตรระยะสั้น'!J136&lt;15,0,IF('10หลักสูตรระยะสั้น'!J136&lt;30,1,IF((MOD('10หลักสูตรระยะสั้น'!J136/30,1))&lt;0.3333,ROUNDDOWN('10หลักสูตรระยะสั้น'!J136/30,0),ROUNDUP('10หลักสูตรระยะสั้น'!J136/30,0))))</f>
        <v>0</v>
      </c>
      <c r="K136" s="60">
        <f>IF('10หลักสูตรระยะสั้น'!K136&lt;15,0,IF('10หลักสูตรระยะสั้น'!K136&lt;30,1,IF((MOD('10หลักสูตรระยะสั้น'!K136/30,1))&lt;0.3333,ROUNDDOWN('10หลักสูตรระยะสั้น'!K136/30,0),ROUNDUP('10หลักสูตรระยะสั้น'!K136/30,0))))</f>
        <v>0</v>
      </c>
      <c r="L136" s="60">
        <f>IF('10หลักสูตรระยะสั้น'!L136&lt;15,0,IF('10หลักสูตรระยะสั้น'!L136&lt;30,1,IF((MOD('10หลักสูตรระยะสั้น'!L136/30,1))&lt;0.3333,ROUNDDOWN('10หลักสูตรระยะสั้น'!L136/30,0),ROUNDUP('10หลักสูตรระยะสั้น'!L136/30,0))))</f>
        <v>0</v>
      </c>
      <c r="M136" s="60">
        <f>IF('10หลักสูตรระยะสั้น'!M136&lt;15,0,IF('10หลักสูตรระยะสั้น'!M136&lt;30,1,IF((MOD('10หลักสูตรระยะสั้น'!M136/30,1))&lt;0.3333,ROUNDDOWN('10หลักสูตรระยะสั้น'!M136/30,0),ROUNDUP('10หลักสูตรระยะสั้น'!M136/30,0))))</f>
        <v>0</v>
      </c>
      <c r="N136" s="60">
        <f>IF('10หลักสูตรระยะสั้น'!N136&lt;15,0,IF('10หลักสูตรระยะสั้น'!N136&lt;30,1,IF((MOD('10หลักสูตรระยะสั้น'!N136/30,1))&lt;0.3333,ROUNDDOWN('10หลักสูตรระยะสั้น'!N136/30,0),ROUNDUP('10หลักสูตรระยะสั้น'!N136/30,0))))</f>
        <v>0</v>
      </c>
      <c r="O136" s="60">
        <f>IF('10หลักสูตรระยะสั้น'!O136&lt;15,0,IF('10หลักสูตรระยะสั้น'!O136&lt;30,1,IF((MOD('10หลักสูตรระยะสั้น'!O136/30,1))&lt;0.3333,ROUNDDOWN('10หลักสูตรระยะสั้น'!O136/30,0),ROUNDUP('10หลักสูตรระยะสั้น'!O136/30,0))))</f>
        <v>0</v>
      </c>
      <c r="P136" s="60">
        <f>IF('10หลักสูตรระยะสั้น'!P136&lt;15,0,IF('10หลักสูตรระยะสั้น'!P136&lt;30,1,IF((MOD('10หลักสูตรระยะสั้น'!P136/30,1))&lt;0.3333,ROUNDDOWN('10หลักสูตรระยะสั้น'!P136/30,0),ROUNDUP('10หลักสูตรระยะสั้น'!P136/30,0))))</f>
        <v>0</v>
      </c>
      <c r="Q136" s="60">
        <f>IF('10หลักสูตรระยะสั้น'!Q136&lt;15,0,IF('10หลักสูตรระยะสั้น'!Q136&lt;30,1,IF((MOD('10หลักสูตรระยะสั้น'!Q136/30,1))&lt;0.3333,ROUNDDOWN('10หลักสูตรระยะสั้น'!Q136/30,0),ROUNDUP('10หลักสูตรระยะสั้น'!Q136/30,0))))</f>
        <v>0</v>
      </c>
      <c r="R136" s="60">
        <f>IF('10หลักสูตรระยะสั้น'!R136&lt;15,0,IF('10หลักสูตรระยะสั้น'!R136&lt;30,1,IF((MOD('10หลักสูตรระยะสั้น'!R136/30,1))&lt;0.3333,ROUNDDOWN('10หลักสูตรระยะสั้น'!R136/30,0),ROUNDUP('10หลักสูตรระยะสั้น'!R136/30,0))))</f>
        <v>0</v>
      </c>
      <c r="S136" s="60">
        <f>IF('10หลักสูตรระยะสั้น'!S136&lt;15,0,IF('10หลักสูตรระยะสั้น'!S136&lt;30,1,IF((MOD('10หลักสูตรระยะสั้น'!S136/30,1))&lt;0.3333,ROUNDDOWN('10หลักสูตรระยะสั้น'!S136/30,0),ROUNDUP('10หลักสูตรระยะสั้น'!S136/30,0))))</f>
        <v>0</v>
      </c>
      <c r="T136" s="60">
        <f>IF('10หลักสูตรระยะสั้น'!T136&lt;15,0,IF('10หลักสูตรระยะสั้น'!T136&lt;30,1,IF((MOD('10หลักสูตรระยะสั้น'!T136/30,1))&lt;0.3333,ROUNDDOWN('10หลักสูตรระยะสั้น'!T136/30,0),ROUNDUP('10หลักสูตรระยะสั้น'!T136/30,0))))</f>
        <v>0</v>
      </c>
      <c r="U136" s="60">
        <f>IF('10หลักสูตรระยะสั้น'!U136&lt;15,0,IF('10หลักสูตรระยะสั้น'!U136&lt;30,1,IF((MOD('10หลักสูตรระยะสั้น'!U136/30,1))&lt;0.3333,ROUNDDOWN('10หลักสูตรระยะสั้น'!U136/30,0),ROUNDUP('10หลักสูตรระยะสั้น'!U136/30,0))))</f>
        <v>0</v>
      </c>
      <c r="V136" s="60">
        <f>IF('10หลักสูตรระยะสั้น'!V136&lt;15,0,IF('10หลักสูตรระยะสั้น'!V136&lt;30,1,IF((MOD('10หลักสูตรระยะสั้น'!V136/30,1))&lt;0.3333,ROUNDDOWN('10หลักสูตรระยะสั้น'!V136/30,0),ROUNDUP('10หลักสูตรระยะสั้น'!V136/30,0))))</f>
        <v>0</v>
      </c>
      <c r="W136" s="60">
        <f>IF('10หลักสูตรระยะสั้น'!W136&lt;15,0,IF('10หลักสูตรระยะสั้น'!W136&lt;30,1,IF((MOD('10หลักสูตรระยะสั้น'!W136/30,1))&lt;0.3333,ROUNDDOWN('10หลักสูตรระยะสั้น'!W136/30,0),ROUNDUP('10หลักสูตรระยะสั้น'!W136/30,0))))</f>
        <v>0</v>
      </c>
      <c r="X136" s="60">
        <f>IF('10หลักสูตรระยะสั้น'!X136&lt;15,0,IF('10หลักสูตรระยะสั้น'!X136&lt;30,1,IF((MOD('10หลักสูตรระยะสั้น'!X136/30,1))&lt;0.3333,ROUNDDOWN('10หลักสูตรระยะสั้น'!X136/30,0),ROUNDUP('10หลักสูตรระยะสั้น'!X136/30,0))))</f>
        <v>0</v>
      </c>
      <c r="Y136" s="60">
        <f>IF('10หลักสูตรระยะสั้น'!Y136&lt;15,0,IF('10หลักสูตรระยะสั้น'!Y136&lt;30,1,IF((MOD('10หลักสูตรระยะสั้น'!Y136/30,1))&lt;0.3333,ROUNDDOWN('10หลักสูตรระยะสั้น'!Y136/30,0),ROUNDUP('10หลักสูตรระยะสั้น'!Y136/30,0))))</f>
        <v>0</v>
      </c>
      <c r="Z136" s="60">
        <f>IF('10หลักสูตรระยะสั้น'!Z136&lt;15,0,IF('10หลักสูตรระยะสั้น'!Z136&lt;30,1,IF((MOD('10หลักสูตรระยะสั้น'!Z136/30,1))&lt;0.3333,ROUNDDOWN('10หลักสูตรระยะสั้น'!Z136/30,0),ROUNDUP('10หลักสูตรระยะสั้น'!Z136/30,0))))</f>
        <v>0</v>
      </c>
      <c r="AA136" s="60">
        <f>IF('10หลักสูตรระยะสั้น'!AA136&lt;15,0,IF('10หลักสูตรระยะสั้น'!AA136&lt;30,1,IF((MOD('10หลักสูตรระยะสั้น'!AA136/30,1))&lt;0.3333,ROUNDDOWN('10หลักสูตรระยะสั้น'!AA136/30,0),ROUNDUP('10หลักสูตรระยะสั้น'!AA136/30,0))))</f>
        <v>0</v>
      </c>
      <c r="AB136" s="60">
        <f>IF('10หลักสูตรระยะสั้น'!AB136&lt;15,0,IF('10หลักสูตรระยะสั้น'!AB136&lt;30,1,IF((MOD('10หลักสูตรระยะสั้น'!AB136/30,1))&lt;0.3333,ROUNDDOWN('10หลักสูตรระยะสั้น'!AB136/30,0),ROUNDUP('10หลักสูตรระยะสั้น'!AB136/30,0))))</f>
        <v>0</v>
      </c>
      <c r="AC136" s="60">
        <f>IF('10หลักสูตรระยะสั้น'!AC136&lt;15,0,IF('10หลักสูตรระยะสั้น'!AC136&lt;30,1,IF((MOD('10หลักสูตรระยะสั้น'!AC136/30,1))&lt;0.3333,ROUNDDOWN('10หลักสูตรระยะสั้น'!AC136/30,0),ROUNDUP('10หลักสูตรระยะสั้น'!AC136/30,0))))</f>
        <v>0</v>
      </c>
      <c r="AD136" s="5">
        <f t="shared" si="4"/>
        <v>0</v>
      </c>
      <c r="AE136" s="5">
        <f t="shared" si="5"/>
        <v>0</v>
      </c>
    </row>
    <row r="137" spans="2:31" x14ac:dyDescent="0.55000000000000004">
      <c r="B137" s="5">
        <v>133</v>
      </c>
      <c r="C137" s="5">
        <f>'10หลักสูตรระยะสั้น'!C137</f>
        <v>0</v>
      </c>
      <c r="D137" s="5">
        <f>'10หลักสูตรระยะสั้น'!D137</f>
        <v>0</v>
      </c>
      <c r="E137" s="60">
        <f>IF('10หลักสูตรระยะสั้น'!E137&lt;15,0,IF('10หลักสูตรระยะสั้น'!E137&lt;30,1,IF((MOD('10หลักสูตรระยะสั้น'!E137/30,1))&lt;0.3333,ROUNDDOWN('10หลักสูตรระยะสั้น'!E137/30,0),ROUNDUP('10หลักสูตรระยะสั้น'!E137/30,0))))</f>
        <v>0</v>
      </c>
      <c r="F137" s="60">
        <f>IF('10หลักสูตรระยะสั้น'!F137&lt;15,0,IF('10หลักสูตรระยะสั้น'!F137&lt;30,1,IF((MOD('10หลักสูตรระยะสั้น'!F137/30,1))&lt;0.3333,ROUNDDOWN('10หลักสูตรระยะสั้น'!F137/30,0),ROUNDUP('10หลักสูตรระยะสั้น'!F137/30,0))))</f>
        <v>0</v>
      </c>
      <c r="G137" s="60">
        <f>IF('10หลักสูตรระยะสั้น'!G137&lt;15,0,IF('10หลักสูตรระยะสั้น'!G137&lt;30,1,IF((MOD('10หลักสูตรระยะสั้น'!G137/30,1))&lt;0.3333,ROUNDDOWN('10หลักสูตรระยะสั้น'!G137/30,0),ROUNDUP('10หลักสูตรระยะสั้น'!G137/30,0))))</f>
        <v>0</v>
      </c>
      <c r="H137" s="60">
        <f>IF('10หลักสูตรระยะสั้น'!H137&lt;15,0,IF('10หลักสูตรระยะสั้น'!H137&lt;30,1,IF((MOD('10หลักสูตรระยะสั้น'!H137/30,1))&lt;0.3333,ROUNDDOWN('10หลักสูตรระยะสั้น'!H137/30,0),ROUNDUP('10หลักสูตรระยะสั้น'!H137/30,0))))</f>
        <v>0</v>
      </c>
      <c r="I137" s="60">
        <f>IF('10หลักสูตรระยะสั้น'!I137&lt;15,0,IF('10หลักสูตรระยะสั้น'!I137&lt;30,1,IF((MOD('10หลักสูตรระยะสั้น'!I137/30,1))&lt;0.3333,ROUNDDOWN('10หลักสูตรระยะสั้น'!I137/30,0),ROUNDUP('10หลักสูตรระยะสั้น'!I137/30,0))))</f>
        <v>0</v>
      </c>
      <c r="J137" s="60">
        <f>IF('10หลักสูตรระยะสั้น'!J137&lt;15,0,IF('10หลักสูตรระยะสั้น'!J137&lt;30,1,IF((MOD('10หลักสูตรระยะสั้น'!J137/30,1))&lt;0.3333,ROUNDDOWN('10หลักสูตรระยะสั้น'!J137/30,0),ROUNDUP('10หลักสูตรระยะสั้น'!J137/30,0))))</f>
        <v>0</v>
      </c>
      <c r="K137" s="60">
        <f>IF('10หลักสูตรระยะสั้น'!K137&lt;15,0,IF('10หลักสูตรระยะสั้น'!K137&lt;30,1,IF((MOD('10หลักสูตรระยะสั้น'!K137/30,1))&lt;0.3333,ROUNDDOWN('10หลักสูตรระยะสั้น'!K137/30,0),ROUNDUP('10หลักสูตรระยะสั้น'!K137/30,0))))</f>
        <v>0</v>
      </c>
      <c r="L137" s="60">
        <f>IF('10หลักสูตรระยะสั้น'!L137&lt;15,0,IF('10หลักสูตรระยะสั้น'!L137&lt;30,1,IF((MOD('10หลักสูตรระยะสั้น'!L137/30,1))&lt;0.3333,ROUNDDOWN('10หลักสูตรระยะสั้น'!L137/30,0),ROUNDUP('10หลักสูตรระยะสั้น'!L137/30,0))))</f>
        <v>0</v>
      </c>
      <c r="M137" s="60">
        <f>IF('10หลักสูตรระยะสั้น'!M137&lt;15,0,IF('10หลักสูตรระยะสั้น'!M137&lt;30,1,IF((MOD('10หลักสูตรระยะสั้น'!M137/30,1))&lt;0.3333,ROUNDDOWN('10หลักสูตรระยะสั้น'!M137/30,0),ROUNDUP('10หลักสูตรระยะสั้น'!M137/30,0))))</f>
        <v>0</v>
      </c>
      <c r="N137" s="60">
        <f>IF('10หลักสูตรระยะสั้น'!N137&lt;15,0,IF('10หลักสูตรระยะสั้น'!N137&lt;30,1,IF((MOD('10หลักสูตรระยะสั้น'!N137/30,1))&lt;0.3333,ROUNDDOWN('10หลักสูตรระยะสั้น'!N137/30,0),ROUNDUP('10หลักสูตรระยะสั้น'!N137/30,0))))</f>
        <v>0</v>
      </c>
      <c r="O137" s="60">
        <f>IF('10หลักสูตรระยะสั้น'!O137&lt;15,0,IF('10หลักสูตรระยะสั้น'!O137&lt;30,1,IF((MOD('10หลักสูตรระยะสั้น'!O137/30,1))&lt;0.3333,ROUNDDOWN('10หลักสูตรระยะสั้น'!O137/30,0),ROUNDUP('10หลักสูตรระยะสั้น'!O137/30,0))))</f>
        <v>0</v>
      </c>
      <c r="P137" s="60">
        <f>IF('10หลักสูตรระยะสั้น'!P137&lt;15,0,IF('10หลักสูตรระยะสั้น'!P137&lt;30,1,IF((MOD('10หลักสูตรระยะสั้น'!P137/30,1))&lt;0.3333,ROUNDDOWN('10หลักสูตรระยะสั้น'!P137/30,0),ROUNDUP('10หลักสูตรระยะสั้น'!P137/30,0))))</f>
        <v>0</v>
      </c>
      <c r="Q137" s="60">
        <f>IF('10หลักสูตรระยะสั้น'!Q137&lt;15,0,IF('10หลักสูตรระยะสั้น'!Q137&lt;30,1,IF((MOD('10หลักสูตรระยะสั้น'!Q137/30,1))&lt;0.3333,ROUNDDOWN('10หลักสูตรระยะสั้น'!Q137/30,0),ROUNDUP('10หลักสูตรระยะสั้น'!Q137/30,0))))</f>
        <v>0</v>
      </c>
      <c r="R137" s="60">
        <f>IF('10หลักสูตรระยะสั้น'!R137&lt;15,0,IF('10หลักสูตรระยะสั้น'!R137&lt;30,1,IF((MOD('10หลักสูตรระยะสั้น'!R137/30,1))&lt;0.3333,ROUNDDOWN('10หลักสูตรระยะสั้น'!R137/30,0),ROUNDUP('10หลักสูตรระยะสั้น'!R137/30,0))))</f>
        <v>0</v>
      </c>
      <c r="S137" s="60">
        <f>IF('10หลักสูตรระยะสั้น'!S137&lt;15,0,IF('10หลักสูตรระยะสั้น'!S137&lt;30,1,IF((MOD('10หลักสูตรระยะสั้น'!S137/30,1))&lt;0.3333,ROUNDDOWN('10หลักสูตรระยะสั้น'!S137/30,0),ROUNDUP('10หลักสูตรระยะสั้น'!S137/30,0))))</f>
        <v>0</v>
      </c>
      <c r="T137" s="60">
        <f>IF('10หลักสูตรระยะสั้น'!T137&lt;15,0,IF('10หลักสูตรระยะสั้น'!T137&lt;30,1,IF((MOD('10หลักสูตรระยะสั้น'!T137/30,1))&lt;0.3333,ROUNDDOWN('10หลักสูตรระยะสั้น'!T137/30,0),ROUNDUP('10หลักสูตรระยะสั้น'!T137/30,0))))</f>
        <v>0</v>
      </c>
      <c r="U137" s="60">
        <f>IF('10หลักสูตรระยะสั้น'!U137&lt;15,0,IF('10หลักสูตรระยะสั้น'!U137&lt;30,1,IF((MOD('10หลักสูตรระยะสั้น'!U137/30,1))&lt;0.3333,ROUNDDOWN('10หลักสูตรระยะสั้น'!U137/30,0),ROUNDUP('10หลักสูตรระยะสั้น'!U137/30,0))))</f>
        <v>0</v>
      </c>
      <c r="V137" s="60">
        <f>IF('10หลักสูตรระยะสั้น'!V137&lt;15,0,IF('10หลักสูตรระยะสั้น'!V137&lt;30,1,IF((MOD('10หลักสูตรระยะสั้น'!V137/30,1))&lt;0.3333,ROUNDDOWN('10หลักสูตรระยะสั้น'!V137/30,0),ROUNDUP('10หลักสูตรระยะสั้น'!V137/30,0))))</f>
        <v>0</v>
      </c>
      <c r="W137" s="60">
        <f>IF('10หลักสูตรระยะสั้น'!W137&lt;15,0,IF('10หลักสูตรระยะสั้น'!W137&lt;30,1,IF((MOD('10หลักสูตรระยะสั้น'!W137/30,1))&lt;0.3333,ROUNDDOWN('10หลักสูตรระยะสั้น'!W137/30,0),ROUNDUP('10หลักสูตรระยะสั้น'!W137/30,0))))</f>
        <v>0</v>
      </c>
      <c r="X137" s="60">
        <f>IF('10หลักสูตรระยะสั้น'!X137&lt;15,0,IF('10หลักสูตรระยะสั้น'!X137&lt;30,1,IF((MOD('10หลักสูตรระยะสั้น'!X137/30,1))&lt;0.3333,ROUNDDOWN('10หลักสูตรระยะสั้น'!X137/30,0),ROUNDUP('10หลักสูตรระยะสั้น'!X137/30,0))))</f>
        <v>0</v>
      </c>
      <c r="Y137" s="60">
        <f>IF('10หลักสูตรระยะสั้น'!Y137&lt;15,0,IF('10หลักสูตรระยะสั้น'!Y137&lt;30,1,IF((MOD('10หลักสูตรระยะสั้น'!Y137/30,1))&lt;0.3333,ROUNDDOWN('10หลักสูตรระยะสั้น'!Y137/30,0),ROUNDUP('10หลักสูตรระยะสั้น'!Y137/30,0))))</f>
        <v>0</v>
      </c>
      <c r="Z137" s="60">
        <f>IF('10หลักสูตรระยะสั้น'!Z137&lt;15,0,IF('10หลักสูตรระยะสั้น'!Z137&lt;30,1,IF((MOD('10หลักสูตรระยะสั้น'!Z137/30,1))&lt;0.3333,ROUNDDOWN('10หลักสูตรระยะสั้น'!Z137/30,0),ROUNDUP('10หลักสูตรระยะสั้น'!Z137/30,0))))</f>
        <v>0</v>
      </c>
      <c r="AA137" s="60">
        <f>IF('10หลักสูตรระยะสั้น'!AA137&lt;15,0,IF('10หลักสูตรระยะสั้น'!AA137&lt;30,1,IF((MOD('10หลักสูตรระยะสั้น'!AA137/30,1))&lt;0.3333,ROUNDDOWN('10หลักสูตรระยะสั้น'!AA137/30,0),ROUNDUP('10หลักสูตรระยะสั้น'!AA137/30,0))))</f>
        <v>0</v>
      </c>
      <c r="AB137" s="60">
        <f>IF('10หลักสูตรระยะสั้น'!AB137&lt;15,0,IF('10หลักสูตรระยะสั้น'!AB137&lt;30,1,IF((MOD('10หลักสูตรระยะสั้น'!AB137/30,1))&lt;0.3333,ROUNDDOWN('10หลักสูตรระยะสั้น'!AB137/30,0),ROUNDUP('10หลักสูตรระยะสั้น'!AB137/30,0))))</f>
        <v>0</v>
      </c>
      <c r="AC137" s="60">
        <f>IF('10หลักสูตรระยะสั้น'!AC137&lt;15,0,IF('10หลักสูตรระยะสั้น'!AC137&lt;30,1,IF((MOD('10หลักสูตรระยะสั้น'!AC137/30,1))&lt;0.3333,ROUNDDOWN('10หลักสูตรระยะสั้น'!AC137/30,0),ROUNDUP('10หลักสูตรระยะสั้น'!AC137/30,0))))</f>
        <v>0</v>
      </c>
      <c r="AD137" s="5">
        <f t="shared" si="4"/>
        <v>0</v>
      </c>
      <c r="AE137" s="5">
        <f t="shared" si="5"/>
        <v>0</v>
      </c>
    </row>
    <row r="138" spans="2:31" x14ac:dyDescent="0.55000000000000004">
      <c r="B138" s="5">
        <v>134</v>
      </c>
      <c r="C138" s="5">
        <f>'10หลักสูตรระยะสั้น'!C138</f>
        <v>0</v>
      </c>
      <c r="D138" s="5">
        <f>'10หลักสูตรระยะสั้น'!D138</f>
        <v>0</v>
      </c>
      <c r="E138" s="60">
        <f>IF('10หลักสูตรระยะสั้น'!E138&lt;15,0,IF('10หลักสูตรระยะสั้น'!E138&lt;30,1,IF((MOD('10หลักสูตรระยะสั้น'!E138/30,1))&lt;0.3333,ROUNDDOWN('10หลักสูตรระยะสั้น'!E138/30,0),ROUNDUP('10หลักสูตรระยะสั้น'!E138/30,0))))</f>
        <v>0</v>
      </c>
      <c r="F138" s="60">
        <f>IF('10หลักสูตรระยะสั้น'!F138&lt;15,0,IF('10หลักสูตรระยะสั้น'!F138&lt;30,1,IF((MOD('10หลักสูตรระยะสั้น'!F138/30,1))&lt;0.3333,ROUNDDOWN('10หลักสูตรระยะสั้น'!F138/30,0),ROUNDUP('10หลักสูตรระยะสั้น'!F138/30,0))))</f>
        <v>0</v>
      </c>
      <c r="G138" s="60">
        <f>IF('10หลักสูตรระยะสั้น'!G138&lt;15,0,IF('10หลักสูตรระยะสั้น'!G138&lt;30,1,IF((MOD('10หลักสูตรระยะสั้น'!G138/30,1))&lt;0.3333,ROUNDDOWN('10หลักสูตรระยะสั้น'!G138/30,0),ROUNDUP('10หลักสูตรระยะสั้น'!G138/30,0))))</f>
        <v>0</v>
      </c>
      <c r="H138" s="60">
        <f>IF('10หลักสูตรระยะสั้น'!H138&lt;15,0,IF('10หลักสูตรระยะสั้น'!H138&lt;30,1,IF((MOD('10หลักสูตรระยะสั้น'!H138/30,1))&lt;0.3333,ROUNDDOWN('10หลักสูตรระยะสั้น'!H138/30,0),ROUNDUP('10หลักสูตรระยะสั้น'!H138/30,0))))</f>
        <v>0</v>
      </c>
      <c r="I138" s="60">
        <f>IF('10หลักสูตรระยะสั้น'!I138&lt;15,0,IF('10หลักสูตรระยะสั้น'!I138&lt;30,1,IF((MOD('10หลักสูตรระยะสั้น'!I138/30,1))&lt;0.3333,ROUNDDOWN('10หลักสูตรระยะสั้น'!I138/30,0),ROUNDUP('10หลักสูตรระยะสั้น'!I138/30,0))))</f>
        <v>0</v>
      </c>
      <c r="J138" s="60">
        <f>IF('10หลักสูตรระยะสั้น'!J138&lt;15,0,IF('10หลักสูตรระยะสั้น'!J138&lt;30,1,IF((MOD('10หลักสูตรระยะสั้น'!J138/30,1))&lt;0.3333,ROUNDDOWN('10หลักสูตรระยะสั้น'!J138/30,0),ROUNDUP('10หลักสูตรระยะสั้น'!J138/30,0))))</f>
        <v>0</v>
      </c>
      <c r="K138" s="60">
        <f>IF('10หลักสูตรระยะสั้น'!K138&lt;15,0,IF('10หลักสูตรระยะสั้น'!K138&lt;30,1,IF((MOD('10หลักสูตรระยะสั้น'!K138/30,1))&lt;0.3333,ROUNDDOWN('10หลักสูตรระยะสั้น'!K138/30,0),ROUNDUP('10หลักสูตรระยะสั้น'!K138/30,0))))</f>
        <v>0</v>
      </c>
      <c r="L138" s="60">
        <f>IF('10หลักสูตรระยะสั้น'!L138&lt;15,0,IF('10หลักสูตรระยะสั้น'!L138&lt;30,1,IF((MOD('10หลักสูตรระยะสั้น'!L138/30,1))&lt;0.3333,ROUNDDOWN('10หลักสูตรระยะสั้น'!L138/30,0),ROUNDUP('10หลักสูตรระยะสั้น'!L138/30,0))))</f>
        <v>0</v>
      </c>
      <c r="M138" s="60">
        <f>IF('10หลักสูตรระยะสั้น'!M138&lt;15,0,IF('10หลักสูตรระยะสั้น'!M138&lt;30,1,IF((MOD('10หลักสูตรระยะสั้น'!M138/30,1))&lt;0.3333,ROUNDDOWN('10หลักสูตรระยะสั้น'!M138/30,0),ROUNDUP('10หลักสูตรระยะสั้น'!M138/30,0))))</f>
        <v>0</v>
      </c>
      <c r="N138" s="60">
        <f>IF('10หลักสูตรระยะสั้น'!N138&lt;15,0,IF('10หลักสูตรระยะสั้น'!N138&lt;30,1,IF((MOD('10หลักสูตรระยะสั้น'!N138/30,1))&lt;0.3333,ROUNDDOWN('10หลักสูตรระยะสั้น'!N138/30,0),ROUNDUP('10หลักสูตรระยะสั้น'!N138/30,0))))</f>
        <v>0</v>
      </c>
      <c r="O138" s="60">
        <f>IF('10หลักสูตรระยะสั้น'!O138&lt;15,0,IF('10หลักสูตรระยะสั้น'!O138&lt;30,1,IF((MOD('10หลักสูตรระยะสั้น'!O138/30,1))&lt;0.3333,ROUNDDOWN('10หลักสูตรระยะสั้น'!O138/30,0),ROUNDUP('10หลักสูตรระยะสั้น'!O138/30,0))))</f>
        <v>0</v>
      </c>
      <c r="P138" s="60">
        <f>IF('10หลักสูตรระยะสั้น'!P138&lt;15,0,IF('10หลักสูตรระยะสั้น'!P138&lt;30,1,IF((MOD('10หลักสูตรระยะสั้น'!P138/30,1))&lt;0.3333,ROUNDDOWN('10หลักสูตรระยะสั้น'!P138/30,0),ROUNDUP('10หลักสูตรระยะสั้น'!P138/30,0))))</f>
        <v>0</v>
      </c>
      <c r="Q138" s="60">
        <f>IF('10หลักสูตรระยะสั้น'!Q138&lt;15,0,IF('10หลักสูตรระยะสั้น'!Q138&lt;30,1,IF((MOD('10หลักสูตรระยะสั้น'!Q138/30,1))&lt;0.3333,ROUNDDOWN('10หลักสูตรระยะสั้น'!Q138/30,0),ROUNDUP('10หลักสูตรระยะสั้น'!Q138/30,0))))</f>
        <v>0</v>
      </c>
      <c r="R138" s="60">
        <f>IF('10หลักสูตรระยะสั้น'!R138&lt;15,0,IF('10หลักสูตรระยะสั้น'!R138&lt;30,1,IF((MOD('10หลักสูตรระยะสั้น'!R138/30,1))&lt;0.3333,ROUNDDOWN('10หลักสูตรระยะสั้น'!R138/30,0),ROUNDUP('10หลักสูตรระยะสั้น'!R138/30,0))))</f>
        <v>0</v>
      </c>
      <c r="S138" s="60">
        <f>IF('10หลักสูตรระยะสั้น'!S138&lt;15,0,IF('10หลักสูตรระยะสั้น'!S138&lt;30,1,IF((MOD('10หลักสูตรระยะสั้น'!S138/30,1))&lt;0.3333,ROUNDDOWN('10หลักสูตรระยะสั้น'!S138/30,0),ROUNDUP('10หลักสูตรระยะสั้น'!S138/30,0))))</f>
        <v>0</v>
      </c>
      <c r="T138" s="60">
        <f>IF('10หลักสูตรระยะสั้น'!T138&lt;15,0,IF('10หลักสูตรระยะสั้น'!T138&lt;30,1,IF((MOD('10หลักสูตรระยะสั้น'!T138/30,1))&lt;0.3333,ROUNDDOWN('10หลักสูตรระยะสั้น'!T138/30,0),ROUNDUP('10หลักสูตรระยะสั้น'!T138/30,0))))</f>
        <v>0</v>
      </c>
      <c r="U138" s="60">
        <f>IF('10หลักสูตรระยะสั้น'!U138&lt;15,0,IF('10หลักสูตรระยะสั้น'!U138&lt;30,1,IF((MOD('10หลักสูตรระยะสั้น'!U138/30,1))&lt;0.3333,ROUNDDOWN('10หลักสูตรระยะสั้น'!U138/30,0),ROUNDUP('10หลักสูตรระยะสั้น'!U138/30,0))))</f>
        <v>0</v>
      </c>
      <c r="V138" s="60">
        <f>IF('10หลักสูตรระยะสั้น'!V138&lt;15,0,IF('10หลักสูตรระยะสั้น'!V138&lt;30,1,IF((MOD('10หลักสูตรระยะสั้น'!V138/30,1))&lt;0.3333,ROUNDDOWN('10หลักสูตรระยะสั้น'!V138/30,0),ROUNDUP('10หลักสูตรระยะสั้น'!V138/30,0))))</f>
        <v>0</v>
      </c>
      <c r="W138" s="60">
        <f>IF('10หลักสูตรระยะสั้น'!W138&lt;15,0,IF('10หลักสูตรระยะสั้น'!W138&lt;30,1,IF((MOD('10หลักสูตรระยะสั้น'!W138/30,1))&lt;0.3333,ROUNDDOWN('10หลักสูตรระยะสั้น'!W138/30,0),ROUNDUP('10หลักสูตรระยะสั้น'!W138/30,0))))</f>
        <v>0</v>
      </c>
      <c r="X138" s="60">
        <f>IF('10หลักสูตรระยะสั้น'!X138&lt;15,0,IF('10หลักสูตรระยะสั้น'!X138&lt;30,1,IF((MOD('10หลักสูตรระยะสั้น'!X138/30,1))&lt;0.3333,ROUNDDOWN('10หลักสูตรระยะสั้น'!X138/30,0),ROUNDUP('10หลักสูตรระยะสั้น'!X138/30,0))))</f>
        <v>0</v>
      </c>
      <c r="Y138" s="60">
        <f>IF('10หลักสูตรระยะสั้น'!Y138&lt;15,0,IF('10หลักสูตรระยะสั้น'!Y138&lt;30,1,IF((MOD('10หลักสูตรระยะสั้น'!Y138/30,1))&lt;0.3333,ROUNDDOWN('10หลักสูตรระยะสั้น'!Y138/30,0),ROUNDUP('10หลักสูตรระยะสั้น'!Y138/30,0))))</f>
        <v>0</v>
      </c>
      <c r="Z138" s="60">
        <f>IF('10หลักสูตรระยะสั้น'!Z138&lt;15,0,IF('10หลักสูตรระยะสั้น'!Z138&lt;30,1,IF((MOD('10หลักสูตรระยะสั้น'!Z138/30,1))&lt;0.3333,ROUNDDOWN('10หลักสูตรระยะสั้น'!Z138/30,0),ROUNDUP('10หลักสูตรระยะสั้น'!Z138/30,0))))</f>
        <v>0</v>
      </c>
      <c r="AA138" s="60">
        <f>IF('10หลักสูตรระยะสั้น'!AA138&lt;15,0,IF('10หลักสูตรระยะสั้น'!AA138&lt;30,1,IF((MOD('10หลักสูตรระยะสั้น'!AA138/30,1))&lt;0.3333,ROUNDDOWN('10หลักสูตรระยะสั้น'!AA138/30,0),ROUNDUP('10หลักสูตรระยะสั้น'!AA138/30,0))))</f>
        <v>0</v>
      </c>
      <c r="AB138" s="60">
        <f>IF('10หลักสูตรระยะสั้น'!AB138&lt;15,0,IF('10หลักสูตรระยะสั้น'!AB138&lt;30,1,IF((MOD('10หลักสูตรระยะสั้น'!AB138/30,1))&lt;0.3333,ROUNDDOWN('10หลักสูตรระยะสั้น'!AB138/30,0),ROUNDUP('10หลักสูตรระยะสั้น'!AB138/30,0))))</f>
        <v>0</v>
      </c>
      <c r="AC138" s="60">
        <f>IF('10หลักสูตรระยะสั้น'!AC138&lt;15,0,IF('10หลักสูตรระยะสั้น'!AC138&lt;30,1,IF((MOD('10หลักสูตรระยะสั้น'!AC138/30,1))&lt;0.3333,ROUNDDOWN('10หลักสูตรระยะสั้น'!AC138/30,0),ROUNDUP('10หลักสูตรระยะสั้น'!AC138/30,0))))</f>
        <v>0</v>
      </c>
      <c r="AD138" s="5">
        <f t="shared" si="4"/>
        <v>0</v>
      </c>
      <c r="AE138" s="5">
        <f t="shared" si="5"/>
        <v>0</v>
      </c>
    </row>
    <row r="139" spans="2:31" x14ac:dyDescent="0.55000000000000004">
      <c r="B139" s="5">
        <v>135</v>
      </c>
      <c r="C139" s="5">
        <f>'10หลักสูตรระยะสั้น'!C139</f>
        <v>0</v>
      </c>
      <c r="D139" s="5">
        <f>'10หลักสูตรระยะสั้น'!D139</f>
        <v>0</v>
      </c>
      <c r="E139" s="60">
        <f>IF('10หลักสูตรระยะสั้น'!E139&lt;15,0,IF('10หลักสูตรระยะสั้น'!E139&lt;30,1,IF((MOD('10หลักสูตรระยะสั้น'!E139/30,1))&lt;0.3333,ROUNDDOWN('10หลักสูตรระยะสั้น'!E139/30,0),ROUNDUP('10หลักสูตรระยะสั้น'!E139/30,0))))</f>
        <v>0</v>
      </c>
      <c r="F139" s="60">
        <f>IF('10หลักสูตรระยะสั้น'!F139&lt;15,0,IF('10หลักสูตรระยะสั้น'!F139&lt;30,1,IF((MOD('10หลักสูตรระยะสั้น'!F139/30,1))&lt;0.3333,ROUNDDOWN('10หลักสูตรระยะสั้น'!F139/30,0),ROUNDUP('10หลักสูตรระยะสั้น'!F139/30,0))))</f>
        <v>0</v>
      </c>
      <c r="G139" s="60">
        <f>IF('10หลักสูตรระยะสั้น'!G139&lt;15,0,IF('10หลักสูตรระยะสั้น'!G139&lt;30,1,IF((MOD('10หลักสูตรระยะสั้น'!G139/30,1))&lt;0.3333,ROUNDDOWN('10หลักสูตรระยะสั้น'!G139/30,0),ROUNDUP('10หลักสูตรระยะสั้น'!G139/30,0))))</f>
        <v>0</v>
      </c>
      <c r="H139" s="60">
        <f>IF('10หลักสูตรระยะสั้น'!H139&lt;15,0,IF('10หลักสูตรระยะสั้น'!H139&lt;30,1,IF((MOD('10หลักสูตรระยะสั้น'!H139/30,1))&lt;0.3333,ROUNDDOWN('10หลักสูตรระยะสั้น'!H139/30,0),ROUNDUP('10หลักสูตรระยะสั้น'!H139/30,0))))</f>
        <v>0</v>
      </c>
      <c r="I139" s="60">
        <f>IF('10หลักสูตรระยะสั้น'!I139&lt;15,0,IF('10หลักสูตรระยะสั้น'!I139&lt;30,1,IF((MOD('10หลักสูตรระยะสั้น'!I139/30,1))&lt;0.3333,ROUNDDOWN('10หลักสูตรระยะสั้น'!I139/30,0),ROUNDUP('10หลักสูตรระยะสั้น'!I139/30,0))))</f>
        <v>0</v>
      </c>
      <c r="J139" s="60">
        <f>IF('10หลักสูตรระยะสั้น'!J139&lt;15,0,IF('10หลักสูตรระยะสั้น'!J139&lt;30,1,IF((MOD('10หลักสูตรระยะสั้น'!J139/30,1))&lt;0.3333,ROUNDDOWN('10หลักสูตรระยะสั้น'!J139/30,0),ROUNDUP('10หลักสูตรระยะสั้น'!J139/30,0))))</f>
        <v>0</v>
      </c>
      <c r="K139" s="60">
        <f>IF('10หลักสูตรระยะสั้น'!K139&lt;15,0,IF('10หลักสูตรระยะสั้น'!K139&lt;30,1,IF((MOD('10หลักสูตรระยะสั้น'!K139/30,1))&lt;0.3333,ROUNDDOWN('10หลักสูตรระยะสั้น'!K139/30,0),ROUNDUP('10หลักสูตรระยะสั้น'!K139/30,0))))</f>
        <v>0</v>
      </c>
      <c r="L139" s="60">
        <f>IF('10หลักสูตรระยะสั้น'!L139&lt;15,0,IF('10หลักสูตรระยะสั้น'!L139&lt;30,1,IF((MOD('10หลักสูตรระยะสั้น'!L139/30,1))&lt;0.3333,ROUNDDOWN('10หลักสูตรระยะสั้น'!L139/30,0),ROUNDUP('10หลักสูตรระยะสั้น'!L139/30,0))))</f>
        <v>0</v>
      </c>
      <c r="M139" s="60">
        <f>IF('10หลักสูตรระยะสั้น'!M139&lt;15,0,IF('10หลักสูตรระยะสั้น'!M139&lt;30,1,IF((MOD('10หลักสูตรระยะสั้น'!M139/30,1))&lt;0.3333,ROUNDDOWN('10หลักสูตรระยะสั้น'!M139/30,0),ROUNDUP('10หลักสูตรระยะสั้น'!M139/30,0))))</f>
        <v>0</v>
      </c>
      <c r="N139" s="60">
        <f>IF('10หลักสูตรระยะสั้น'!N139&lt;15,0,IF('10หลักสูตรระยะสั้น'!N139&lt;30,1,IF((MOD('10หลักสูตรระยะสั้น'!N139/30,1))&lt;0.3333,ROUNDDOWN('10หลักสูตรระยะสั้น'!N139/30,0),ROUNDUP('10หลักสูตรระยะสั้น'!N139/30,0))))</f>
        <v>0</v>
      </c>
      <c r="O139" s="60">
        <f>IF('10หลักสูตรระยะสั้น'!O139&lt;15,0,IF('10หลักสูตรระยะสั้น'!O139&lt;30,1,IF((MOD('10หลักสูตรระยะสั้น'!O139/30,1))&lt;0.3333,ROUNDDOWN('10หลักสูตรระยะสั้น'!O139/30,0),ROUNDUP('10หลักสูตรระยะสั้น'!O139/30,0))))</f>
        <v>0</v>
      </c>
      <c r="P139" s="60">
        <f>IF('10หลักสูตรระยะสั้น'!P139&lt;15,0,IF('10หลักสูตรระยะสั้น'!P139&lt;30,1,IF((MOD('10หลักสูตรระยะสั้น'!P139/30,1))&lt;0.3333,ROUNDDOWN('10หลักสูตรระยะสั้น'!P139/30,0),ROUNDUP('10หลักสูตรระยะสั้น'!P139/30,0))))</f>
        <v>0</v>
      </c>
      <c r="Q139" s="60">
        <f>IF('10หลักสูตรระยะสั้น'!Q139&lt;15,0,IF('10หลักสูตรระยะสั้น'!Q139&lt;30,1,IF((MOD('10หลักสูตรระยะสั้น'!Q139/30,1))&lt;0.3333,ROUNDDOWN('10หลักสูตรระยะสั้น'!Q139/30,0),ROUNDUP('10หลักสูตรระยะสั้น'!Q139/30,0))))</f>
        <v>0</v>
      </c>
      <c r="R139" s="60">
        <f>IF('10หลักสูตรระยะสั้น'!R139&lt;15,0,IF('10หลักสูตรระยะสั้น'!R139&lt;30,1,IF((MOD('10หลักสูตรระยะสั้น'!R139/30,1))&lt;0.3333,ROUNDDOWN('10หลักสูตรระยะสั้น'!R139/30,0),ROUNDUP('10หลักสูตรระยะสั้น'!R139/30,0))))</f>
        <v>0</v>
      </c>
      <c r="S139" s="60">
        <f>IF('10หลักสูตรระยะสั้น'!S139&lt;15,0,IF('10หลักสูตรระยะสั้น'!S139&lt;30,1,IF((MOD('10หลักสูตรระยะสั้น'!S139/30,1))&lt;0.3333,ROUNDDOWN('10หลักสูตรระยะสั้น'!S139/30,0),ROUNDUP('10หลักสูตรระยะสั้น'!S139/30,0))))</f>
        <v>0</v>
      </c>
      <c r="T139" s="60">
        <f>IF('10หลักสูตรระยะสั้น'!T139&lt;15,0,IF('10หลักสูตรระยะสั้น'!T139&lt;30,1,IF((MOD('10หลักสูตรระยะสั้น'!T139/30,1))&lt;0.3333,ROUNDDOWN('10หลักสูตรระยะสั้น'!T139/30,0),ROUNDUP('10หลักสูตรระยะสั้น'!T139/30,0))))</f>
        <v>0</v>
      </c>
      <c r="U139" s="60">
        <f>IF('10หลักสูตรระยะสั้น'!U139&lt;15,0,IF('10หลักสูตรระยะสั้น'!U139&lt;30,1,IF((MOD('10หลักสูตรระยะสั้น'!U139/30,1))&lt;0.3333,ROUNDDOWN('10หลักสูตรระยะสั้น'!U139/30,0),ROUNDUP('10หลักสูตรระยะสั้น'!U139/30,0))))</f>
        <v>0</v>
      </c>
      <c r="V139" s="60">
        <f>IF('10หลักสูตรระยะสั้น'!V139&lt;15,0,IF('10หลักสูตรระยะสั้น'!V139&lt;30,1,IF((MOD('10หลักสูตรระยะสั้น'!V139/30,1))&lt;0.3333,ROUNDDOWN('10หลักสูตรระยะสั้น'!V139/30,0),ROUNDUP('10หลักสูตรระยะสั้น'!V139/30,0))))</f>
        <v>0</v>
      </c>
      <c r="W139" s="60">
        <f>IF('10หลักสูตรระยะสั้น'!W139&lt;15,0,IF('10หลักสูตรระยะสั้น'!W139&lt;30,1,IF((MOD('10หลักสูตรระยะสั้น'!W139/30,1))&lt;0.3333,ROUNDDOWN('10หลักสูตรระยะสั้น'!W139/30,0),ROUNDUP('10หลักสูตรระยะสั้น'!W139/30,0))))</f>
        <v>0</v>
      </c>
      <c r="X139" s="60">
        <f>IF('10หลักสูตรระยะสั้น'!X139&lt;15,0,IF('10หลักสูตรระยะสั้น'!X139&lt;30,1,IF((MOD('10หลักสูตรระยะสั้น'!X139/30,1))&lt;0.3333,ROUNDDOWN('10หลักสูตรระยะสั้น'!X139/30,0),ROUNDUP('10หลักสูตรระยะสั้น'!X139/30,0))))</f>
        <v>0</v>
      </c>
      <c r="Y139" s="60">
        <f>IF('10หลักสูตรระยะสั้น'!Y139&lt;15,0,IF('10หลักสูตรระยะสั้น'!Y139&lt;30,1,IF((MOD('10หลักสูตรระยะสั้น'!Y139/30,1))&lt;0.3333,ROUNDDOWN('10หลักสูตรระยะสั้น'!Y139/30,0),ROUNDUP('10หลักสูตรระยะสั้น'!Y139/30,0))))</f>
        <v>0</v>
      </c>
      <c r="Z139" s="60">
        <f>IF('10หลักสูตรระยะสั้น'!Z139&lt;15,0,IF('10หลักสูตรระยะสั้น'!Z139&lt;30,1,IF((MOD('10หลักสูตรระยะสั้น'!Z139/30,1))&lt;0.3333,ROUNDDOWN('10หลักสูตรระยะสั้น'!Z139/30,0),ROUNDUP('10หลักสูตรระยะสั้น'!Z139/30,0))))</f>
        <v>0</v>
      </c>
      <c r="AA139" s="60">
        <f>IF('10หลักสูตรระยะสั้น'!AA139&lt;15,0,IF('10หลักสูตรระยะสั้น'!AA139&lt;30,1,IF((MOD('10หลักสูตรระยะสั้น'!AA139/30,1))&lt;0.3333,ROUNDDOWN('10หลักสูตรระยะสั้น'!AA139/30,0),ROUNDUP('10หลักสูตรระยะสั้น'!AA139/30,0))))</f>
        <v>0</v>
      </c>
      <c r="AB139" s="60">
        <f>IF('10หลักสูตรระยะสั้น'!AB139&lt;15,0,IF('10หลักสูตรระยะสั้น'!AB139&lt;30,1,IF((MOD('10หลักสูตรระยะสั้น'!AB139/30,1))&lt;0.3333,ROUNDDOWN('10หลักสูตรระยะสั้น'!AB139/30,0),ROUNDUP('10หลักสูตรระยะสั้น'!AB139/30,0))))</f>
        <v>0</v>
      </c>
      <c r="AC139" s="60">
        <f>IF('10หลักสูตรระยะสั้น'!AC139&lt;15,0,IF('10หลักสูตรระยะสั้น'!AC139&lt;30,1,IF((MOD('10หลักสูตรระยะสั้น'!AC139/30,1))&lt;0.3333,ROUNDDOWN('10หลักสูตรระยะสั้น'!AC139/30,0),ROUNDUP('10หลักสูตรระยะสั้น'!AC139/30,0))))</f>
        <v>0</v>
      </c>
      <c r="AD139" s="5">
        <f t="shared" si="4"/>
        <v>0</v>
      </c>
      <c r="AE139" s="5">
        <f t="shared" si="5"/>
        <v>0</v>
      </c>
    </row>
    <row r="140" spans="2:31" x14ac:dyDescent="0.55000000000000004">
      <c r="B140" s="5">
        <v>136</v>
      </c>
      <c r="C140" s="5">
        <f>'10หลักสูตรระยะสั้น'!C140</f>
        <v>0</v>
      </c>
      <c r="D140" s="5">
        <f>'10หลักสูตรระยะสั้น'!D140</f>
        <v>0</v>
      </c>
      <c r="E140" s="60">
        <f>IF('10หลักสูตรระยะสั้น'!E140&lt;15,0,IF('10หลักสูตรระยะสั้น'!E140&lt;30,1,IF((MOD('10หลักสูตรระยะสั้น'!E140/30,1))&lt;0.3333,ROUNDDOWN('10หลักสูตรระยะสั้น'!E140/30,0),ROUNDUP('10หลักสูตรระยะสั้น'!E140/30,0))))</f>
        <v>0</v>
      </c>
      <c r="F140" s="60">
        <f>IF('10หลักสูตรระยะสั้น'!F140&lt;15,0,IF('10หลักสูตรระยะสั้น'!F140&lt;30,1,IF((MOD('10หลักสูตรระยะสั้น'!F140/30,1))&lt;0.3333,ROUNDDOWN('10หลักสูตรระยะสั้น'!F140/30,0),ROUNDUP('10หลักสูตรระยะสั้น'!F140/30,0))))</f>
        <v>0</v>
      </c>
      <c r="G140" s="60">
        <f>IF('10หลักสูตรระยะสั้น'!G140&lt;15,0,IF('10หลักสูตรระยะสั้น'!G140&lt;30,1,IF((MOD('10หลักสูตรระยะสั้น'!G140/30,1))&lt;0.3333,ROUNDDOWN('10หลักสูตรระยะสั้น'!G140/30,0),ROUNDUP('10หลักสูตรระยะสั้น'!G140/30,0))))</f>
        <v>0</v>
      </c>
      <c r="H140" s="60">
        <f>IF('10หลักสูตรระยะสั้น'!H140&lt;15,0,IF('10หลักสูตรระยะสั้น'!H140&lt;30,1,IF((MOD('10หลักสูตรระยะสั้น'!H140/30,1))&lt;0.3333,ROUNDDOWN('10หลักสูตรระยะสั้น'!H140/30,0),ROUNDUP('10หลักสูตรระยะสั้น'!H140/30,0))))</f>
        <v>0</v>
      </c>
      <c r="I140" s="60">
        <f>IF('10หลักสูตรระยะสั้น'!I140&lt;15,0,IF('10หลักสูตรระยะสั้น'!I140&lt;30,1,IF((MOD('10หลักสูตรระยะสั้น'!I140/30,1))&lt;0.3333,ROUNDDOWN('10หลักสูตรระยะสั้น'!I140/30,0),ROUNDUP('10หลักสูตรระยะสั้น'!I140/30,0))))</f>
        <v>0</v>
      </c>
      <c r="J140" s="60">
        <f>IF('10หลักสูตรระยะสั้น'!J140&lt;15,0,IF('10หลักสูตรระยะสั้น'!J140&lt;30,1,IF((MOD('10หลักสูตรระยะสั้น'!J140/30,1))&lt;0.3333,ROUNDDOWN('10หลักสูตรระยะสั้น'!J140/30,0),ROUNDUP('10หลักสูตรระยะสั้น'!J140/30,0))))</f>
        <v>0</v>
      </c>
      <c r="K140" s="60">
        <f>IF('10หลักสูตรระยะสั้น'!K140&lt;15,0,IF('10หลักสูตรระยะสั้น'!K140&lt;30,1,IF((MOD('10หลักสูตรระยะสั้น'!K140/30,1))&lt;0.3333,ROUNDDOWN('10หลักสูตรระยะสั้น'!K140/30,0),ROUNDUP('10หลักสูตรระยะสั้น'!K140/30,0))))</f>
        <v>0</v>
      </c>
      <c r="L140" s="60">
        <f>IF('10หลักสูตรระยะสั้น'!L140&lt;15,0,IF('10หลักสูตรระยะสั้น'!L140&lt;30,1,IF((MOD('10หลักสูตรระยะสั้น'!L140/30,1))&lt;0.3333,ROUNDDOWN('10หลักสูตรระยะสั้น'!L140/30,0),ROUNDUP('10หลักสูตรระยะสั้น'!L140/30,0))))</f>
        <v>0</v>
      </c>
      <c r="M140" s="60">
        <f>IF('10หลักสูตรระยะสั้น'!M140&lt;15,0,IF('10หลักสูตรระยะสั้น'!M140&lt;30,1,IF((MOD('10หลักสูตรระยะสั้น'!M140/30,1))&lt;0.3333,ROUNDDOWN('10หลักสูตรระยะสั้น'!M140/30,0),ROUNDUP('10หลักสูตรระยะสั้น'!M140/30,0))))</f>
        <v>0</v>
      </c>
      <c r="N140" s="60">
        <f>IF('10หลักสูตรระยะสั้น'!N140&lt;15,0,IF('10หลักสูตรระยะสั้น'!N140&lt;30,1,IF((MOD('10หลักสูตรระยะสั้น'!N140/30,1))&lt;0.3333,ROUNDDOWN('10หลักสูตรระยะสั้น'!N140/30,0),ROUNDUP('10หลักสูตรระยะสั้น'!N140/30,0))))</f>
        <v>0</v>
      </c>
      <c r="O140" s="60">
        <f>IF('10หลักสูตรระยะสั้น'!O140&lt;15,0,IF('10หลักสูตรระยะสั้น'!O140&lt;30,1,IF((MOD('10หลักสูตรระยะสั้น'!O140/30,1))&lt;0.3333,ROUNDDOWN('10หลักสูตรระยะสั้น'!O140/30,0),ROUNDUP('10หลักสูตรระยะสั้น'!O140/30,0))))</f>
        <v>0</v>
      </c>
      <c r="P140" s="60">
        <f>IF('10หลักสูตรระยะสั้น'!P140&lt;15,0,IF('10หลักสูตรระยะสั้น'!P140&lt;30,1,IF((MOD('10หลักสูตรระยะสั้น'!P140/30,1))&lt;0.3333,ROUNDDOWN('10หลักสูตรระยะสั้น'!P140/30,0),ROUNDUP('10หลักสูตรระยะสั้น'!P140/30,0))))</f>
        <v>0</v>
      </c>
      <c r="Q140" s="60">
        <f>IF('10หลักสูตรระยะสั้น'!Q140&lt;15,0,IF('10หลักสูตรระยะสั้น'!Q140&lt;30,1,IF((MOD('10หลักสูตรระยะสั้น'!Q140/30,1))&lt;0.3333,ROUNDDOWN('10หลักสูตรระยะสั้น'!Q140/30,0),ROUNDUP('10หลักสูตรระยะสั้น'!Q140/30,0))))</f>
        <v>0</v>
      </c>
      <c r="R140" s="60">
        <f>IF('10หลักสูตรระยะสั้น'!R140&lt;15,0,IF('10หลักสูตรระยะสั้น'!R140&lt;30,1,IF((MOD('10หลักสูตรระยะสั้น'!R140/30,1))&lt;0.3333,ROUNDDOWN('10หลักสูตรระยะสั้น'!R140/30,0),ROUNDUP('10หลักสูตรระยะสั้น'!R140/30,0))))</f>
        <v>0</v>
      </c>
      <c r="S140" s="60">
        <f>IF('10หลักสูตรระยะสั้น'!S140&lt;15,0,IF('10หลักสูตรระยะสั้น'!S140&lt;30,1,IF((MOD('10หลักสูตรระยะสั้น'!S140/30,1))&lt;0.3333,ROUNDDOWN('10หลักสูตรระยะสั้น'!S140/30,0),ROUNDUP('10หลักสูตรระยะสั้น'!S140/30,0))))</f>
        <v>0</v>
      </c>
      <c r="T140" s="60">
        <f>IF('10หลักสูตรระยะสั้น'!T140&lt;15,0,IF('10หลักสูตรระยะสั้น'!T140&lt;30,1,IF((MOD('10หลักสูตรระยะสั้น'!T140/30,1))&lt;0.3333,ROUNDDOWN('10หลักสูตรระยะสั้น'!T140/30,0),ROUNDUP('10หลักสูตรระยะสั้น'!T140/30,0))))</f>
        <v>0</v>
      </c>
      <c r="U140" s="60">
        <f>IF('10หลักสูตรระยะสั้น'!U140&lt;15,0,IF('10หลักสูตรระยะสั้น'!U140&lt;30,1,IF((MOD('10หลักสูตรระยะสั้น'!U140/30,1))&lt;0.3333,ROUNDDOWN('10หลักสูตรระยะสั้น'!U140/30,0),ROUNDUP('10หลักสูตรระยะสั้น'!U140/30,0))))</f>
        <v>0</v>
      </c>
      <c r="V140" s="60">
        <f>IF('10หลักสูตรระยะสั้น'!V140&lt;15,0,IF('10หลักสูตรระยะสั้น'!V140&lt;30,1,IF((MOD('10หลักสูตรระยะสั้น'!V140/30,1))&lt;0.3333,ROUNDDOWN('10หลักสูตรระยะสั้น'!V140/30,0),ROUNDUP('10หลักสูตรระยะสั้น'!V140/30,0))))</f>
        <v>0</v>
      </c>
      <c r="W140" s="60">
        <f>IF('10หลักสูตรระยะสั้น'!W140&lt;15,0,IF('10หลักสูตรระยะสั้น'!W140&lt;30,1,IF((MOD('10หลักสูตรระยะสั้น'!W140/30,1))&lt;0.3333,ROUNDDOWN('10หลักสูตรระยะสั้น'!W140/30,0),ROUNDUP('10หลักสูตรระยะสั้น'!W140/30,0))))</f>
        <v>0</v>
      </c>
      <c r="X140" s="60">
        <f>IF('10หลักสูตรระยะสั้น'!X140&lt;15,0,IF('10หลักสูตรระยะสั้น'!X140&lt;30,1,IF((MOD('10หลักสูตรระยะสั้น'!X140/30,1))&lt;0.3333,ROUNDDOWN('10หลักสูตรระยะสั้น'!X140/30,0),ROUNDUP('10หลักสูตรระยะสั้น'!X140/30,0))))</f>
        <v>0</v>
      </c>
      <c r="Y140" s="60">
        <f>IF('10หลักสูตรระยะสั้น'!Y140&lt;15,0,IF('10หลักสูตรระยะสั้น'!Y140&lt;30,1,IF((MOD('10หลักสูตรระยะสั้น'!Y140/30,1))&lt;0.3333,ROUNDDOWN('10หลักสูตรระยะสั้น'!Y140/30,0),ROUNDUP('10หลักสูตรระยะสั้น'!Y140/30,0))))</f>
        <v>0</v>
      </c>
      <c r="Z140" s="60">
        <f>IF('10หลักสูตรระยะสั้น'!Z140&lt;15,0,IF('10หลักสูตรระยะสั้น'!Z140&lt;30,1,IF((MOD('10หลักสูตรระยะสั้น'!Z140/30,1))&lt;0.3333,ROUNDDOWN('10หลักสูตรระยะสั้น'!Z140/30,0),ROUNDUP('10หลักสูตรระยะสั้น'!Z140/30,0))))</f>
        <v>0</v>
      </c>
      <c r="AA140" s="60">
        <f>IF('10หลักสูตรระยะสั้น'!AA140&lt;15,0,IF('10หลักสูตรระยะสั้น'!AA140&lt;30,1,IF((MOD('10หลักสูตรระยะสั้น'!AA140/30,1))&lt;0.3333,ROUNDDOWN('10หลักสูตรระยะสั้น'!AA140/30,0),ROUNDUP('10หลักสูตรระยะสั้น'!AA140/30,0))))</f>
        <v>0</v>
      </c>
      <c r="AB140" s="60">
        <f>IF('10หลักสูตรระยะสั้น'!AB140&lt;15,0,IF('10หลักสูตรระยะสั้น'!AB140&lt;30,1,IF((MOD('10หลักสูตรระยะสั้น'!AB140/30,1))&lt;0.3333,ROUNDDOWN('10หลักสูตรระยะสั้น'!AB140/30,0),ROUNDUP('10หลักสูตรระยะสั้น'!AB140/30,0))))</f>
        <v>0</v>
      </c>
      <c r="AC140" s="60">
        <f>IF('10หลักสูตรระยะสั้น'!AC140&lt;15,0,IF('10หลักสูตรระยะสั้น'!AC140&lt;30,1,IF((MOD('10หลักสูตรระยะสั้น'!AC140/30,1))&lt;0.3333,ROUNDDOWN('10หลักสูตรระยะสั้น'!AC140/30,0),ROUNDUP('10หลักสูตรระยะสั้น'!AC140/30,0))))</f>
        <v>0</v>
      </c>
      <c r="AD140" s="5">
        <f t="shared" si="4"/>
        <v>0</v>
      </c>
      <c r="AE140" s="5">
        <f t="shared" si="5"/>
        <v>0</v>
      </c>
    </row>
    <row r="141" spans="2:31" x14ac:dyDescent="0.55000000000000004">
      <c r="B141" s="5">
        <v>137</v>
      </c>
      <c r="C141" s="5">
        <f>'10หลักสูตรระยะสั้น'!C141</f>
        <v>0</v>
      </c>
      <c r="D141" s="5">
        <f>'10หลักสูตรระยะสั้น'!D141</f>
        <v>0</v>
      </c>
      <c r="E141" s="60">
        <f>IF('10หลักสูตรระยะสั้น'!E141&lt;15,0,IF('10หลักสูตรระยะสั้น'!E141&lt;30,1,IF((MOD('10หลักสูตรระยะสั้น'!E141/30,1))&lt;0.3333,ROUNDDOWN('10หลักสูตรระยะสั้น'!E141/30,0),ROUNDUP('10หลักสูตรระยะสั้น'!E141/30,0))))</f>
        <v>0</v>
      </c>
      <c r="F141" s="60">
        <f>IF('10หลักสูตรระยะสั้น'!F141&lt;15,0,IF('10หลักสูตรระยะสั้น'!F141&lt;30,1,IF((MOD('10หลักสูตรระยะสั้น'!F141/30,1))&lt;0.3333,ROUNDDOWN('10หลักสูตรระยะสั้น'!F141/30,0),ROUNDUP('10หลักสูตรระยะสั้น'!F141/30,0))))</f>
        <v>0</v>
      </c>
      <c r="G141" s="60">
        <f>IF('10หลักสูตรระยะสั้น'!G141&lt;15,0,IF('10หลักสูตรระยะสั้น'!G141&lt;30,1,IF((MOD('10หลักสูตรระยะสั้น'!G141/30,1))&lt;0.3333,ROUNDDOWN('10หลักสูตรระยะสั้น'!G141/30,0),ROUNDUP('10หลักสูตรระยะสั้น'!G141/30,0))))</f>
        <v>0</v>
      </c>
      <c r="H141" s="60">
        <f>IF('10หลักสูตรระยะสั้น'!H141&lt;15,0,IF('10หลักสูตรระยะสั้น'!H141&lt;30,1,IF((MOD('10หลักสูตรระยะสั้น'!H141/30,1))&lt;0.3333,ROUNDDOWN('10หลักสูตรระยะสั้น'!H141/30,0),ROUNDUP('10หลักสูตรระยะสั้น'!H141/30,0))))</f>
        <v>0</v>
      </c>
      <c r="I141" s="60">
        <f>IF('10หลักสูตรระยะสั้น'!I141&lt;15,0,IF('10หลักสูตรระยะสั้น'!I141&lt;30,1,IF((MOD('10หลักสูตรระยะสั้น'!I141/30,1))&lt;0.3333,ROUNDDOWN('10หลักสูตรระยะสั้น'!I141/30,0),ROUNDUP('10หลักสูตรระยะสั้น'!I141/30,0))))</f>
        <v>0</v>
      </c>
      <c r="J141" s="60">
        <f>IF('10หลักสูตรระยะสั้น'!J141&lt;15,0,IF('10หลักสูตรระยะสั้น'!J141&lt;30,1,IF((MOD('10หลักสูตรระยะสั้น'!J141/30,1))&lt;0.3333,ROUNDDOWN('10หลักสูตรระยะสั้น'!J141/30,0),ROUNDUP('10หลักสูตรระยะสั้น'!J141/30,0))))</f>
        <v>0</v>
      </c>
      <c r="K141" s="60">
        <f>IF('10หลักสูตรระยะสั้น'!K141&lt;15,0,IF('10หลักสูตรระยะสั้น'!K141&lt;30,1,IF((MOD('10หลักสูตรระยะสั้น'!K141/30,1))&lt;0.3333,ROUNDDOWN('10หลักสูตรระยะสั้น'!K141/30,0),ROUNDUP('10หลักสูตรระยะสั้น'!K141/30,0))))</f>
        <v>0</v>
      </c>
      <c r="L141" s="60">
        <f>IF('10หลักสูตรระยะสั้น'!L141&lt;15,0,IF('10หลักสูตรระยะสั้น'!L141&lt;30,1,IF((MOD('10หลักสูตรระยะสั้น'!L141/30,1))&lt;0.3333,ROUNDDOWN('10หลักสูตรระยะสั้น'!L141/30,0),ROUNDUP('10หลักสูตรระยะสั้น'!L141/30,0))))</f>
        <v>0</v>
      </c>
      <c r="M141" s="60">
        <f>IF('10หลักสูตรระยะสั้น'!M141&lt;15,0,IF('10หลักสูตรระยะสั้น'!M141&lt;30,1,IF((MOD('10หลักสูตรระยะสั้น'!M141/30,1))&lt;0.3333,ROUNDDOWN('10หลักสูตรระยะสั้น'!M141/30,0),ROUNDUP('10หลักสูตรระยะสั้น'!M141/30,0))))</f>
        <v>0</v>
      </c>
      <c r="N141" s="60">
        <f>IF('10หลักสูตรระยะสั้น'!N141&lt;15,0,IF('10หลักสูตรระยะสั้น'!N141&lt;30,1,IF((MOD('10หลักสูตรระยะสั้น'!N141/30,1))&lt;0.3333,ROUNDDOWN('10หลักสูตรระยะสั้น'!N141/30,0),ROUNDUP('10หลักสูตรระยะสั้น'!N141/30,0))))</f>
        <v>0</v>
      </c>
      <c r="O141" s="60">
        <f>IF('10หลักสูตรระยะสั้น'!O141&lt;15,0,IF('10หลักสูตรระยะสั้น'!O141&lt;30,1,IF((MOD('10หลักสูตรระยะสั้น'!O141/30,1))&lt;0.3333,ROUNDDOWN('10หลักสูตรระยะสั้น'!O141/30,0),ROUNDUP('10หลักสูตรระยะสั้น'!O141/30,0))))</f>
        <v>0</v>
      </c>
      <c r="P141" s="60">
        <f>IF('10หลักสูตรระยะสั้น'!P141&lt;15,0,IF('10หลักสูตรระยะสั้น'!P141&lt;30,1,IF((MOD('10หลักสูตรระยะสั้น'!P141/30,1))&lt;0.3333,ROUNDDOWN('10หลักสูตรระยะสั้น'!P141/30,0),ROUNDUP('10หลักสูตรระยะสั้น'!P141/30,0))))</f>
        <v>0</v>
      </c>
      <c r="Q141" s="60">
        <f>IF('10หลักสูตรระยะสั้น'!Q141&lt;15,0,IF('10หลักสูตรระยะสั้น'!Q141&lt;30,1,IF((MOD('10หลักสูตรระยะสั้น'!Q141/30,1))&lt;0.3333,ROUNDDOWN('10หลักสูตรระยะสั้น'!Q141/30,0),ROUNDUP('10หลักสูตรระยะสั้น'!Q141/30,0))))</f>
        <v>0</v>
      </c>
      <c r="R141" s="60">
        <f>IF('10หลักสูตรระยะสั้น'!R141&lt;15,0,IF('10หลักสูตรระยะสั้น'!R141&lt;30,1,IF((MOD('10หลักสูตรระยะสั้น'!R141/30,1))&lt;0.3333,ROUNDDOWN('10หลักสูตรระยะสั้น'!R141/30,0),ROUNDUP('10หลักสูตรระยะสั้น'!R141/30,0))))</f>
        <v>0</v>
      </c>
      <c r="S141" s="60">
        <f>IF('10หลักสูตรระยะสั้น'!S141&lt;15,0,IF('10หลักสูตรระยะสั้น'!S141&lt;30,1,IF((MOD('10หลักสูตรระยะสั้น'!S141/30,1))&lt;0.3333,ROUNDDOWN('10หลักสูตรระยะสั้น'!S141/30,0),ROUNDUP('10หลักสูตรระยะสั้น'!S141/30,0))))</f>
        <v>0</v>
      </c>
      <c r="T141" s="60">
        <f>IF('10หลักสูตรระยะสั้น'!T141&lt;15,0,IF('10หลักสูตรระยะสั้น'!T141&lt;30,1,IF((MOD('10หลักสูตรระยะสั้น'!T141/30,1))&lt;0.3333,ROUNDDOWN('10หลักสูตรระยะสั้น'!T141/30,0),ROUNDUP('10หลักสูตรระยะสั้น'!T141/30,0))))</f>
        <v>0</v>
      </c>
      <c r="U141" s="60">
        <f>IF('10หลักสูตรระยะสั้น'!U141&lt;15,0,IF('10หลักสูตรระยะสั้น'!U141&lt;30,1,IF((MOD('10หลักสูตรระยะสั้น'!U141/30,1))&lt;0.3333,ROUNDDOWN('10หลักสูตรระยะสั้น'!U141/30,0),ROUNDUP('10หลักสูตรระยะสั้น'!U141/30,0))))</f>
        <v>0</v>
      </c>
      <c r="V141" s="60">
        <f>IF('10หลักสูตรระยะสั้น'!V141&lt;15,0,IF('10หลักสูตรระยะสั้น'!V141&lt;30,1,IF((MOD('10หลักสูตรระยะสั้น'!V141/30,1))&lt;0.3333,ROUNDDOWN('10หลักสูตรระยะสั้น'!V141/30,0),ROUNDUP('10หลักสูตรระยะสั้น'!V141/30,0))))</f>
        <v>0</v>
      </c>
      <c r="W141" s="60">
        <f>IF('10หลักสูตรระยะสั้น'!W141&lt;15,0,IF('10หลักสูตรระยะสั้น'!W141&lt;30,1,IF((MOD('10หลักสูตรระยะสั้น'!W141/30,1))&lt;0.3333,ROUNDDOWN('10หลักสูตรระยะสั้น'!W141/30,0),ROUNDUP('10หลักสูตรระยะสั้น'!W141/30,0))))</f>
        <v>0</v>
      </c>
      <c r="X141" s="60">
        <f>IF('10หลักสูตรระยะสั้น'!X141&lt;15,0,IF('10หลักสูตรระยะสั้น'!X141&lt;30,1,IF((MOD('10หลักสูตรระยะสั้น'!X141/30,1))&lt;0.3333,ROUNDDOWN('10หลักสูตรระยะสั้น'!X141/30,0),ROUNDUP('10หลักสูตรระยะสั้น'!X141/30,0))))</f>
        <v>0</v>
      </c>
      <c r="Y141" s="60">
        <f>IF('10หลักสูตรระยะสั้น'!Y141&lt;15,0,IF('10หลักสูตรระยะสั้น'!Y141&lt;30,1,IF((MOD('10หลักสูตรระยะสั้น'!Y141/30,1))&lt;0.3333,ROUNDDOWN('10หลักสูตรระยะสั้น'!Y141/30,0),ROUNDUP('10หลักสูตรระยะสั้น'!Y141/30,0))))</f>
        <v>0</v>
      </c>
      <c r="Z141" s="60">
        <f>IF('10หลักสูตรระยะสั้น'!Z141&lt;15,0,IF('10หลักสูตรระยะสั้น'!Z141&lt;30,1,IF((MOD('10หลักสูตรระยะสั้น'!Z141/30,1))&lt;0.3333,ROUNDDOWN('10หลักสูตรระยะสั้น'!Z141/30,0),ROUNDUP('10หลักสูตรระยะสั้น'!Z141/30,0))))</f>
        <v>0</v>
      </c>
      <c r="AA141" s="60">
        <f>IF('10หลักสูตรระยะสั้น'!AA141&lt;15,0,IF('10หลักสูตรระยะสั้น'!AA141&lt;30,1,IF((MOD('10หลักสูตรระยะสั้น'!AA141/30,1))&lt;0.3333,ROUNDDOWN('10หลักสูตรระยะสั้น'!AA141/30,0),ROUNDUP('10หลักสูตรระยะสั้น'!AA141/30,0))))</f>
        <v>0</v>
      </c>
      <c r="AB141" s="60">
        <f>IF('10หลักสูตรระยะสั้น'!AB141&lt;15,0,IF('10หลักสูตรระยะสั้น'!AB141&lt;30,1,IF((MOD('10หลักสูตรระยะสั้น'!AB141/30,1))&lt;0.3333,ROUNDDOWN('10หลักสูตรระยะสั้น'!AB141/30,0),ROUNDUP('10หลักสูตรระยะสั้น'!AB141/30,0))))</f>
        <v>0</v>
      </c>
      <c r="AC141" s="60">
        <f>IF('10หลักสูตรระยะสั้น'!AC141&lt;15,0,IF('10หลักสูตรระยะสั้น'!AC141&lt;30,1,IF((MOD('10หลักสูตรระยะสั้น'!AC141/30,1))&lt;0.3333,ROUNDDOWN('10หลักสูตรระยะสั้น'!AC141/30,0),ROUNDUP('10หลักสูตรระยะสั้น'!AC141/30,0))))</f>
        <v>0</v>
      </c>
      <c r="AD141" s="5">
        <f t="shared" si="4"/>
        <v>0</v>
      </c>
      <c r="AE141" s="5">
        <f t="shared" si="5"/>
        <v>0</v>
      </c>
    </row>
    <row r="142" spans="2:31" x14ac:dyDescent="0.55000000000000004">
      <c r="B142" s="5">
        <v>138</v>
      </c>
      <c r="C142" s="5">
        <f>'10หลักสูตรระยะสั้น'!C142</f>
        <v>0</v>
      </c>
      <c r="D142" s="5">
        <f>'10หลักสูตรระยะสั้น'!D142</f>
        <v>0</v>
      </c>
      <c r="E142" s="60">
        <f>IF('10หลักสูตรระยะสั้น'!E142&lt;15,0,IF('10หลักสูตรระยะสั้น'!E142&lt;30,1,IF((MOD('10หลักสูตรระยะสั้น'!E142/30,1))&lt;0.3333,ROUNDDOWN('10หลักสูตรระยะสั้น'!E142/30,0),ROUNDUP('10หลักสูตรระยะสั้น'!E142/30,0))))</f>
        <v>0</v>
      </c>
      <c r="F142" s="60">
        <f>IF('10หลักสูตรระยะสั้น'!F142&lt;15,0,IF('10หลักสูตรระยะสั้น'!F142&lt;30,1,IF((MOD('10หลักสูตรระยะสั้น'!F142/30,1))&lt;0.3333,ROUNDDOWN('10หลักสูตรระยะสั้น'!F142/30,0),ROUNDUP('10หลักสูตรระยะสั้น'!F142/30,0))))</f>
        <v>0</v>
      </c>
      <c r="G142" s="60">
        <f>IF('10หลักสูตรระยะสั้น'!G142&lt;15,0,IF('10หลักสูตรระยะสั้น'!G142&lt;30,1,IF((MOD('10หลักสูตรระยะสั้น'!G142/30,1))&lt;0.3333,ROUNDDOWN('10หลักสูตรระยะสั้น'!G142/30,0),ROUNDUP('10หลักสูตรระยะสั้น'!G142/30,0))))</f>
        <v>0</v>
      </c>
      <c r="H142" s="60">
        <f>IF('10หลักสูตรระยะสั้น'!H142&lt;15,0,IF('10หลักสูตรระยะสั้น'!H142&lt;30,1,IF((MOD('10หลักสูตรระยะสั้น'!H142/30,1))&lt;0.3333,ROUNDDOWN('10หลักสูตรระยะสั้น'!H142/30,0),ROUNDUP('10หลักสูตรระยะสั้น'!H142/30,0))))</f>
        <v>0</v>
      </c>
      <c r="I142" s="60">
        <f>IF('10หลักสูตรระยะสั้น'!I142&lt;15,0,IF('10หลักสูตรระยะสั้น'!I142&lt;30,1,IF((MOD('10หลักสูตรระยะสั้น'!I142/30,1))&lt;0.3333,ROUNDDOWN('10หลักสูตรระยะสั้น'!I142/30,0),ROUNDUP('10หลักสูตรระยะสั้น'!I142/30,0))))</f>
        <v>0</v>
      </c>
      <c r="J142" s="60">
        <f>IF('10หลักสูตรระยะสั้น'!J142&lt;15,0,IF('10หลักสูตรระยะสั้น'!J142&lt;30,1,IF((MOD('10หลักสูตรระยะสั้น'!J142/30,1))&lt;0.3333,ROUNDDOWN('10หลักสูตรระยะสั้น'!J142/30,0),ROUNDUP('10หลักสูตรระยะสั้น'!J142/30,0))))</f>
        <v>0</v>
      </c>
      <c r="K142" s="60">
        <f>IF('10หลักสูตรระยะสั้น'!K142&lt;15,0,IF('10หลักสูตรระยะสั้น'!K142&lt;30,1,IF((MOD('10หลักสูตรระยะสั้น'!K142/30,1))&lt;0.3333,ROUNDDOWN('10หลักสูตรระยะสั้น'!K142/30,0),ROUNDUP('10หลักสูตรระยะสั้น'!K142/30,0))))</f>
        <v>0</v>
      </c>
      <c r="L142" s="60">
        <f>IF('10หลักสูตรระยะสั้น'!L142&lt;15,0,IF('10หลักสูตรระยะสั้น'!L142&lt;30,1,IF((MOD('10หลักสูตรระยะสั้น'!L142/30,1))&lt;0.3333,ROUNDDOWN('10หลักสูตรระยะสั้น'!L142/30,0),ROUNDUP('10หลักสูตรระยะสั้น'!L142/30,0))))</f>
        <v>0</v>
      </c>
      <c r="M142" s="60">
        <f>IF('10หลักสูตรระยะสั้น'!M142&lt;15,0,IF('10หลักสูตรระยะสั้น'!M142&lt;30,1,IF((MOD('10หลักสูตรระยะสั้น'!M142/30,1))&lt;0.3333,ROUNDDOWN('10หลักสูตรระยะสั้น'!M142/30,0),ROUNDUP('10หลักสูตรระยะสั้น'!M142/30,0))))</f>
        <v>0</v>
      </c>
      <c r="N142" s="60">
        <f>IF('10หลักสูตรระยะสั้น'!N142&lt;15,0,IF('10หลักสูตรระยะสั้น'!N142&lt;30,1,IF((MOD('10หลักสูตรระยะสั้น'!N142/30,1))&lt;0.3333,ROUNDDOWN('10หลักสูตรระยะสั้น'!N142/30,0),ROUNDUP('10หลักสูตรระยะสั้น'!N142/30,0))))</f>
        <v>0</v>
      </c>
      <c r="O142" s="60">
        <f>IF('10หลักสูตรระยะสั้น'!O142&lt;15,0,IF('10หลักสูตรระยะสั้น'!O142&lt;30,1,IF((MOD('10หลักสูตรระยะสั้น'!O142/30,1))&lt;0.3333,ROUNDDOWN('10หลักสูตรระยะสั้น'!O142/30,0),ROUNDUP('10หลักสูตรระยะสั้น'!O142/30,0))))</f>
        <v>0</v>
      </c>
      <c r="P142" s="60">
        <f>IF('10หลักสูตรระยะสั้น'!P142&lt;15,0,IF('10หลักสูตรระยะสั้น'!P142&lt;30,1,IF((MOD('10หลักสูตรระยะสั้น'!P142/30,1))&lt;0.3333,ROUNDDOWN('10หลักสูตรระยะสั้น'!P142/30,0),ROUNDUP('10หลักสูตรระยะสั้น'!P142/30,0))))</f>
        <v>0</v>
      </c>
      <c r="Q142" s="60">
        <f>IF('10หลักสูตรระยะสั้น'!Q142&lt;15,0,IF('10หลักสูตรระยะสั้น'!Q142&lt;30,1,IF((MOD('10หลักสูตรระยะสั้น'!Q142/30,1))&lt;0.3333,ROUNDDOWN('10หลักสูตรระยะสั้น'!Q142/30,0),ROUNDUP('10หลักสูตรระยะสั้น'!Q142/30,0))))</f>
        <v>0</v>
      </c>
      <c r="R142" s="60">
        <f>IF('10หลักสูตรระยะสั้น'!R142&lt;15,0,IF('10หลักสูตรระยะสั้น'!R142&lt;30,1,IF((MOD('10หลักสูตรระยะสั้น'!R142/30,1))&lt;0.3333,ROUNDDOWN('10หลักสูตรระยะสั้น'!R142/30,0),ROUNDUP('10หลักสูตรระยะสั้น'!R142/30,0))))</f>
        <v>0</v>
      </c>
      <c r="S142" s="60">
        <f>IF('10หลักสูตรระยะสั้น'!S142&lt;15,0,IF('10หลักสูตรระยะสั้น'!S142&lt;30,1,IF((MOD('10หลักสูตรระยะสั้น'!S142/30,1))&lt;0.3333,ROUNDDOWN('10หลักสูตรระยะสั้น'!S142/30,0),ROUNDUP('10หลักสูตรระยะสั้น'!S142/30,0))))</f>
        <v>0</v>
      </c>
      <c r="T142" s="60">
        <f>IF('10หลักสูตรระยะสั้น'!T142&lt;15,0,IF('10หลักสูตรระยะสั้น'!T142&lt;30,1,IF((MOD('10หลักสูตรระยะสั้น'!T142/30,1))&lt;0.3333,ROUNDDOWN('10หลักสูตรระยะสั้น'!T142/30,0),ROUNDUP('10หลักสูตรระยะสั้น'!T142/30,0))))</f>
        <v>0</v>
      </c>
      <c r="U142" s="60">
        <f>IF('10หลักสูตรระยะสั้น'!U142&lt;15,0,IF('10หลักสูตรระยะสั้น'!U142&lt;30,1,IF((MOD('10หลักสูตรระยะสั้น'!U142/30,1))&lt;0.3333,ROUNDDOWN('10หลักสูตรระยะสั้น'!U142/30,0),ROUNDUP('10หลักสูตรระยะสั้น'!U142/30,0))))</f>
        <v>0</v>
      </c>
      <c r="V142" s="60">
        <f>IF('10หลักสูตรระยะสั้น'!V142&lt;15,0,IF('10หลักสูตรระยะสั้น'!V142&lt;30,1,IF((MOD('10หลักสูตรระยะสั้น'!V142/30,1))&lt;0.3333,ROUNDDOWN('10หลักสูตรระยะสั้น'!V142/30,0),ROUNDUP('10หลักสูตรระยะสั้น'!V142/30,0))))</f>
        <v>0</v>
      </c>
      <c r="W142" s="60">
        <f>IF('10หลักสูตรระยะสั้น'!W142&lt;15,0,IF('10หลักสูตรระยะสั้น'!W142&lt;30,1,IF((MOD('10หลักสูตรระยะสั้น'!W142/30,1))&lt;0.3333,ROUNDDOWN('10หลักสูตรระยะสั้น'!W142/30,0),ROUNDUP('10หลักสูตรระยะสั้น'!W142/30,0))))</f>
        <v>0</v>
      </c>
      <c r="X142" s="60">
        <f>IF('10หลักสูตรระยะสั้น'!X142&lt;15,0,IF('10หลักสูตรระยะสั้น'!X142&lt;30,1,IF((MOD('10หลักสูตรระยะสั้น'!X142/30,1))&lt;0.3333,ROUNDDOWN('10หลักสูตรระยะสั้น'!X142/30,0),ROUNDUP('10หลักสูตรระยะสั้น'!X142/30,0))))</f>
        <v>0</v>
      </c>
      <c r="Y142" s="60">
        <f>IF('10หลักสูตรระยะสั้น'!Y142&lt;15,0,IF('10หลักสูตรระยะสั้น'!Y142&lt;30,1,IF((MOD('10หลักสูตรระยะสั้น'!Y142/30,1))&lt;0.3333,ROUNDDOWN('10หลักสูตรระยะสั้น'!Y142/30,0),ROUNDUP('10หลักสูตรระยะสั้น'!Y142/30,0))))</f>
        <v>0</v>
      </c>
      <c r="Z142" s="60">
        <f>IF('10หลักสูตรระยะสั้น'!Z142&lt;15,0,IF('10หลักสูตรระยะสั้น'!Z142&lt;30,1,IF((MOD('10หลักสูตรระยะสั้น'!Z142/30,1))&lt;0.3333,ROUNDDOWN('10หลักสูตรระยะสั้น'!Z142/30,0),ROUNDUP('10หลักสูตรระยะสั้น'!Z142/30,0))))</f>
        <v>0</v>
      </c>
      <c r="AA142" s="60">
        <f>IF('10หลักสูตรระยะสั้น'!AA142&lt;15,0,IF('10หลักสูตรระยะสั้น'!AA142&lt;30,1,IF((MOD('10หลักสูตรระยะสั้น'!AA142/30,1))&lt;0.3333,ROUNDDOWN('10หลักสูตรระยะสั้น'!AA142/30,0),ROUNDUP('10หลักสูตรระยะสั้น'!AA142/30,0))))</f>
        <v>0</v>
      </c>
      <c r="AB142" s="60">
        <f>IF('10หลักสูตรระยะสั้น'!AB142&lt;15,0,IF('10หลักสูตรระยะสั้น'!AB142&lt;30,1,IF((MOD('10หลักสูตรระยะสั้น'!AB142/30,1))&lt;0.3333,ROUNDDOWN('10หลักสูตรระยะสั้น'!AB142/30,0),ROUNDUP('10หลักสูตรระยะสั้น'!AB142/30,0))))</f>
        <v>0</v>
      </c>
      <c r="AC142" s="60">
        <f>IF('10หลักสูตรระยะสั้น'!AC142&lt;15,0,IF('10หลักสูตรระยะสั้น'!AC142&lt;30,1,IF((MOD('10หลักสูตรระยะสั้น'!AC142/30,1))&lt;0.3333,ROUNDDOWN('10หลักสูตรระยะสั้น'!AC142/30,0),ROUNDUP('10หลักสูตรระยะสั้น'!AC142/30,0))))</f>
        <v>0</v>
      </c>
      <c r="AD142" s="5">
        <f t="shared" si="4"/>
        <v>0</v>
      </c>
      <c r="AE142" s="5">
        <f t="shared" si="5"/>
        <v>0</v>
      </c>
    </row>
    <row r="143" spans="2:31" x14ac:dyDescent="0.55000000000000004">
      <c r="B143" s="5">
        <v>139</v>
      </c>
      <c r="C143" s="5">
        <f>'10หลักสูตรระยะสั้น'!C143</f>
        <v>0</v>
      </c>
      <c r="D143" s="5">
        <f>'10หลักสูตรระยะสั้น'!D143</f>
        <v>0</v>
      </c>
      <c r="E143" s="60">
        <f>IF('10หลักสูตรระยะสั้น'!E143&lt;15,0,IF('10หลักสูตรระยะสั้น'!E143&lt;30,1,IF((MOD('10หลักสูตรระยะสั้น'!E143/30,1))&lt;0.3333,ROUNDDOWN('10หลักสูตรระยะสั้น'!E143/30,0),ROUNDUP('10หลักสูตรระยะสั้น'!E143/30,0))))</f>
        <v>0</v>
      </c>
      <c r="F143" s="60">
        <f>IF('10หลักสูตรระยะสั้น'!F143&lt;15,0,IF('10หลักสูตรระยะสั้น'!F143&lt;30,1,IF((MOD('10หลักสูตรระยะสั้น'!F143/30,1))&lt;0.3333,ROUNDDOWN('10หลักสูตรระยะสั้น'!F143/30,0),ROUNDUP('10หลักสูตรระยะสั้น'!F143/30,0))))</f>
        <v>0</v>
      </c>
      <c r="G143" s="60">
        <f>IF('10หลักสูตรระยะสั้น'!G143&lt;15,0,IF('10หลักสูตรระยะสั้น'!G143&lt;30,1,IF((MOD('10หลักสูตรระยะสั้น'!G143/30,1))&lt;0.3333,ROUNDDOWN('10หลักสูตรระยะสั้น'!G143/30,0),ROUNDUP('10หลักสูตรระยะสั้น'!G143/30,0))))</f>
        <v>0</v>
      </c>
      <c r="H143" s="60">
        <f>IF('10หลักสูตรระยะสั้น'!H143&lt;15,0,IF('10หลักสูตรระยะสั้น'!H143&lt;30,1,IF((MOD('10หลักสูตรระยะสั้น'!H143/30,1))&lt;0.3333,ROUNDDOWN('10หลักสูตรระยะสั้น'!H143/30,0),ROUNDUP('10หลักสูตรระยะสั้น'!H143/30,0))))</f>
        <v>0</v>
      </c>
      <c r="I143" s="60">
        <f>IF('10หลักสูตรระยะสั้น'!I143&lt;15,0,IF('10หลักสูตรระยะสั้น'!I143&lt;30,1,IF((MOD('10หลักสูตรระยะสั้น'!I143/30,1))&lt;0.3333,ROUNDDOWN('10หลักสูตรระยะสั้น'!I143/30,0),ROUNDUP('10หลักสูตรระยะสั้น'!I143/30,0))))</f>
        <v>0</v>
      </c>
      <c r="J143" s="60">
        <f>IF('10หลักสูตรระยะสั้น'!J143&lt;15,0,IF('10หลักสูตรระยะสั้น'!J143&lt;30,1,IF((MOD('10หลักสูตรระยะสั้น'!J143/30,1))&lt;0.3333,ROUNDDOWN('10หลักสูตรระยะสั้น'!J143/30,0),ROUNDUP('10หลักสูตรระยะสั้น'!J143/30,0))))</f>
        <v>0</v>
      </c>
      <c r="K143" s="60">
        <f>IF('10หลักสูตรระยะสั้น'!K143&lt;15,0,IF('10หลักสูตรระยะสั้น'!K143&lt;30,1,IF((MOD('10หลักสูตรระยะสั้น'!K143/30,1))&lt;0.3333,ROUNDDOWN('10หลักสูตรระยะสั้น'!K143/30,0),ROUNDUP('10หลักสูตรระยะสั้น'!K143/30,0))))</f>
        <v>0</v>
      </c>
      <c r="L143" s="60">
        <f>IF('10หลักสูตรระยะสั้น'!L143&lt;15,0,IF('10หลักสูตรระยะสั้น'!L143&lt;30,1,IF((MOD('10หลักสูตรระยะสั้น'!L143/30,1))&lt;0.3333,ROUNDDOWN('10หลักสูตรระยะสั้น'!L143/30,0),ROUNDUP('10หลักสูตรระยะสั้น'!L143/30,0))))</f>
        <v>0</v>
      </c>
      <c r="M143" s="60">
        <f>IF('10หลักสูตรระยะสั้น'!M143&lt;15,0,IF('10หลักสูตรระยะสั้น'!M143&lt;30,1,IF((MOD('10หลักสูตรระยะสั้น'!M143/30,1))&lt;0.3333,ROUNDDOWN('10หลักสูตรระยะสั้น'!M143/30,0),ROUNDUP('10หลักสูตรระยะสั้น'!M143/30,0))))</f>
        <v>0</v>
      </c>
      <c r="N143" s="60">
        <f>IF('10หลักสูตรระยะสั้น'!N143&lt;15,0,IF('10หลักสูตรระยะสั้น'!N143&lt;30,1,IF((MOD('10หลักสูตรระยะสั้น'!N143/30,1))&lt;0.3333,ROUNDDOWN('10หลักสูตรระยะสั้น'!N143/30,0),ROUNDUP('10หลักสูตรระยะสั้น'!N143/30,0))))</f>
        <v>0</v>
      </c>
      <c r="O143" s="60">
        <f>IF('10หลักสูตรระยะสั้น'!O143&lt;15,0,IF('10หลักสูตรระยะสั้น'!O143&lt;30,1,IF((MOD('10หลักสูตรระยะสั้น'!O143/30,1))&lt;0.3333,ROUNDDOWN('10หลักสูตรระยะสั้น'!O143/30,0),ROUNDUP('10หลักสูตรระยะสั้น'!O143/30,0))))</f>
        <v>0</v>
      </c>
      <c r="P143" s="60">
        <f>IF('10หลักสูตรระยะสั้น'!P143&lt;15,0,IF('10หลักสูตรระยะสั้น'!P143&lt;30,1,IF((MOD('10หลักสูตรระยะสั้น'!P143/30,1))&lt;0.3333,ROUNDDOWN('10หลักสูตรระยะสั้น'!P143/30,0),ROUNDUP('10หลักสูตรระยะสั้น'!P143/30,0))))</f>
        <v>0</v>
      </c>
      <c r="Q143" s="60">
        <f>IF('10หลักสูตรระยะสั้น'!Q143&lt;15,0,IF('10หลักสูตรระยะสั้น'!Q143&lt;30,1,IF((MOD('10หลักสูตรระยะสั้น'!Q143/30,1))&lt;0.3333,ROUNDDOWN('10หลักสูตรระยะสั้น'!Q143/30,0),ROUNDUP('10หลักสูตรระยะสั้น'!Q143/30,0))))</f>
        <v>0</v>
      </c>
      <c r="R143" s="60">
        <f>IF('10หลักสูตรระยะสั้น'!R143&lt;15,0,IF('10หลักสูตรระยะสั้น'!R143&lt;30,1,IF((MOD('10หลักสูตรระยะสั้น'!R143/30,1))&lt;0.3333,ROUNDDOWN('10หลักสูตรระยะสั้น'!R143/30,0),ROUNDUP('10หลักสูตรระยะสั้น'!R143/30,0))))</f>
        <v>0</v>
      </c>
      <c r="S143" s="60">
        <f>IF('10หลักสูตรระยะสั้น'!S143&lt;15,0,IF('10หลักสูตรระยะสั้น'!S143&lt;30,1,IF((MOD('10หลักสูตรระยะสั้น'!S143/30,1))&lt;0.3333,ROUNDDOWN('10หลักสูตรระยะสั้น'!S143/30,0),ROUNDUP('10หลักสูตรระยะสั้น'!S143/30,0))))</f>
        <v>0</v>
      </c>
      <c r="T143" s="60">
        <f>IF('10หลักสูตรระยะสั้น'!T143&lt;15,0,IF('10หลักสูตรระยะสั้น'!T143&lt;30,1,IF((MOD('10หลักสูตรระยะสั้น'!T143/30,1))&lt;0.3333,ROUNDDOWN('10หลักสูตรระยะสั้น'!T143/30,0),ROUNDUP('10หลักสูตรระยะสั้น'!T143/30,0))))</f>
        <v>0</v>
      </c>
      <c r="U143" s="60">
        <f>IF('10หลักสูตรระยะสั้น'!U143&lt;15,0,IF('10หลักสูตรระยะสั้น'!U143&lt;30,1,IF((MOD('10หลักสูตรระยะสั้น'!U143/30,1))&lt;0.3333,ROUNDDOWN('10หลักสูตรระยะสั้น'!U143/30,0),ROUNDUP('10หลักสูตรระยะสั้น'!U143/30,0))))</f>
        <v>0</v>
      </c>
      <c r="V143" s="60">
        <f>IF('10หลักสูตรระยะสั้น'!V143&lt;15,0,IF('10หลักสูตรระยะสั้น'!V143&lt;30,1,IF((MOD('10หลักสูตรระยะสั้น'!V143/30,1))&lt;0.3333,ROUNDDOWN('10หลักสูตรระยะสั้น'!V143/30,0),ROUNDUP('10หลักสูตรระยะสั้น'!V143/30,0))))</f>
        <v>0</v>
      </c>
      <c r="W143" s="60">
        <f>IF('10หลักสูตรระยะสั้น'!W143&lt;15,0,IF('10หลักสูตรระยะสั้น'!W143&lt;30,1,IF((MOD('10หลักสูตรระยะสั้น'!W143/30,1))&lt;0.3333,ROUNDDOWN('10หลักสูตรระยะสั้น'!W143/30,0),ROUNDUP('10หลักสูตรระยะสั้น'!W143/30,0))))</f>
        <v>0</v>
      </c>
      <c r="X143" s="60">
        <f>IF('10หลักสูตรระยะสั้น'!X143&lt;15,0,IF('10หลักสูตรระยะสั้น'!X143&lt;30,1,IF((MOD('10หลักสูตรระยะสั้น'!X143/30,1))&lt;0.3333,ROUNDDOWN('10หลักสูตรระยะสั้น'!X143/30,0),ROUNDUP('10หลักสูตรระยะสั้น'!X143/30,0))))</f>
        <v>0</v>
      </c>
      <c r="Y143" s="60">
        <f>IF('10หลักสูตรระยะสั้น'!Y143&lt;15,0,IF('10หลักสูตรระยะสั้น'!Y143&lt;30,1,IF((MOD('10หลักสูตรระยะสั้น'!Y143/30,1))&lt;0.3333,ROUNDDOWN('10หลักสูตรระยะสั้น'!Y143/30,0),ROUNDUP('10หลักสูตรระยะสั้น'!Y143/30,0))))</f>
        <v>0</v>
      </c>
      <c r="Z143" s="60">
        <f>IF('10หลักสูตรระยะสั้น'!Z143&lt;15,0,IF('10หลักสูตรระยะสั้น'!Z143&lt;30,1,IF((MOD('10หลักสูตรระยะสั้น'!Z143/30,1))&lt;0.3333,ROUNDDOWN('10หลักสูตรระยะสั้น'!Z143/30,0),ROUNDUP('10หลักสูตรระยะสั้น'!Z143/30,0))))</f>
        <v>0</v>
      </c>
      <c r="AA143" s="60">
        <f>IF('10หลักสูตรระยะสั้น'!AA143&lt;15,0,IF('10หลักสูตรระยะสั้น'!AA143&lt;30,1,IF((MOD('10หลักสูตรระยะสั้น'!AA143/30,1))&lt;0.3333,ROUNDDOWN('10หลักสูตรระยะสั้น'!AA143/30,0),ROUNDUP('10หลักสูตรระยะสั้น'!AA143/30,0))))</f>
        <v>0</v>
      </c>
      <c r="AB143" s="60">
        <f>IF('10หลักสูตรระยะสั้น'!AB143&lt;15,0,IF('10หลักสูตรระยะสั้น'!AB143&lt;30,1,IF((MOD('10หลักสูตรระยะสั้น'!AB143/30,1))&lt;0.3333,ROUNDDOWN('10หลักสูตรระยะสั้น'!AB143/30,0),ROUNDUP('10หลักสูตรระยะสั้น'!AB143/30,0))))</f>
        <v>0</v>
      </c>
      <c r="AC143" s="60">
        <f>IF('10หลักสูตรระยะสั้น'!AC143&lt;15,0,IF('10หลักสูตรระยะสั้น'!AC143&lt;30,1,IF((MOD('10หลักสูตรระยะสั้น'!AC143/30,1))&lt;0.3333,ROUNDDOWN('10หลักสูตรระยะสั้น'!AC143/30,0),ROUNDUP('10หลักสูตรระยะสั้น'!AC143/30,0))))</f>
        <v>0</v>
      </c>
      <c r="AD143" s="5">
        <f t="shared" si="4"/>
        <v>0</v>
      </c>
      <c r="AE143" s="5">
        <f t="shared" si="5"/>
        <v>0</v>
      </c>
    </row>
    <row r="144" spans="2:31" x14ac:dyDescent="0.55000000000000004">
      <c r="B144" s="5">
        <v>140</v>
      </c>
      <c r="C144" s="5">
        <f>'10หลักสูตรระยะสั้น'!C144</f>
        <v>0</v>
      </c>
      <c r="D144" s="5">
        <f>'10หลักสูตรระยะสั้น'!D144</f>
        <v>0</v>
      </c>
      <c r="E144" s="60">
        <f>IF('10หลักสูตรระยะสั้น'!E144&lt;15,0,IF('10หลักสูตรระยะสั้น'!E144&lt;30,1,IF((MOD('10หลักสูตรระยะสั้น'!E144/30,1))&lt;0.3333,ROUNDDOWN('10หลักสูตรระยะสั้น'!E144/30,0),ROUNDUP('10หลักสูตรระยะสั้น'!E144/30,0))))</f>
        <v>0</v>
      </c>
      <c r="F144" s="60">
        <f>IF('10หลักสูตรระยะสั้น'!F144&lt;15,0,IF('10หลักสูตรระยะสั้น'!F144&lt;30,1,IF((MOD('10หลักสูตรระยะสั้น'!F144/30,1))&lt;0.3333,ROUNDDOWN('10หลักสูตรระยะสั้น'!F144/30,0),ROUNDUP('10หลักสูตรระยะสั้น'!F144/30,0))))</f>
        <v>0</v>
      </c>
      <c r="G144" s="60">
        <f>IF('10หลักสูตรระยะสั้น'!G144&lt;15,0,IF('10หลักสูตรระยะสั้น'!G144&lt;30,1,IF((MOD('10หลักสูตรระยะสั้น'!G144/30,1))&lt;0.3333,ROUNDDOWN('10หลักสูตรระยะสั้น'!G144/30,0),ROUNDUP('10หลักสูตรระยะสั้น'!G144/30,0))))</f>
        <v>0</v>
      </c>
      <c r="H144" s="60">
        <f>IF('10หลักสูตรระยะสั้น'!H144&lt;15,0,IF('10หลักสูตรระยะสั้น'!H144&lt;30,1,IF((MOD('10หลักสูตรระยะสั้น'!H144/30,1))&lt;0.3333,ROUNDDOWN('10หลักสูตรระยะสั้น'!H144/30,0),ROUNDUP('10หลักสูตรระยะสั้น'!H144/30,0))))</f>
        <v>0</v>
      </c>
      <c r="I144" s="60">
        <f>IF('10หลักสูตรระยะสั้น'!I144&lt;15,0,IF('10หลักสูตรระยะสั้น'!I144&lt;30,1,IF((MOD('10หลักสูตรระยะสั้น'!I144/30,1))&lt;0.3333,ROUNDDOWN('10หลักสูตรระยะสั้น'!I144/30,0),ROUNDUP('10หลักสูตรระยะสั้น'!I144/30,0))))</f>
        <v>0</v>
      </c>
      <c r="J144" s="60">
        <f>IF('10หลักสูตรระยะสั้น'!J144&lt;15,0,IF('10หลักสูตรระยะสั้น'!J144&lt;30,1,IF((MOD('10หลักสูตรระยะสั้น'!J144/30,1))&lt;0.3333,ROUNDDOWN('10หลักสูตรระยะสั้น'!J144/30,0),ROUNDUP('10หลักสูตรระยะสั้น'!J144/30,0))))</f>
        <v>0</v>
      </c>
      <c r="K144" s="60">
        <f>IF('10หลักสูตรระยะสั้น'!K144&lt;15,0,IF('10หลักสูตรระยะสั้น'!K144&lt;30,1,IF((MOD('10หลักสูตรระยะสั้น'!K144/30,1))&lt;0.3333,ROUNDDOWN('10หลักสูตรระยะสั้น'!K144/30,0),ROUNDUP('10หลักสูตรระยะสั้น'!K144/30,0))))</f>
        <v>0</v>
      </c>
      <c r="L144" s="60">
        <f>IF('10หลักสูตรระยะสั้น'!L144&lt;15,0,IF('10หลักสูตรระยะสั้น'!L144&lt;30,1,IF((MOD('10หลักสูตรระยะสั้น'!L144/30,1))&lt;0.3333,ROUNDDOWN('10หลักสูตรระยะสั้น'!L144/30,0),ROUNDUP('10หลักสูตรระยะสั้น'!L144/30,0))))</f>
        <v>0</v>
      </c>
      <c r="M144" s="60">
        <f>IF('10หลักสูตรระยะสั้น'!M144&lt;15,0,IF('10หลักสูตรระยะสั้น'!M144&lt;30,1,IF((MOD('10หลักสูตรระยะสั้น'!M144/30,1))&lt;0.3333,ROUNDDOWN('10หลักสูตรระยะสั้น'!M144/30,0),ROUNDUP('10หลักสูตรระยะสั้น'!M144/30,0))))</f>
        <v>0</v>
      </c>
      <c r="N144" s="60">
        <f>IF('10หลักสูตรระยะสั้น'!N144&lt;15,0,IF('10หลักสูตรระยะสั้น'!N144&lt;30,1,IF((MOD('10หลักสูตรระยะสั้น'!N144/30,1))&lt;0.3333,ROUNDDOWN('10หลักสูตรระยะสั้น'!N144/30,0),ROUNDUP('10หลักสูตรระยะสั้น'!N144/30,0))))</f>
        <v>0</v>
      </c>
      <c r="O144" s="60">
        <f>IF('10หลักสูตรระยะสั้น'!O144&lt;15,0,IF('10หลักสูตรระยะสั้น'!O144&lt;30,1,IF((MOD('10หลักสูตรระยะสั้น'!O144/30,1))&lt;0.3333,ROUNDDOWN('10หลักสูตรระยะสั้น'!O144/30,0),ROUNDUP('10หลักสูตรระยะสั้น'!O144/30,0))))</f>
        <v>0</v>
      </c>
      <c r="P144" s="60">
        <f>IF('10หลักสูตรระยะสั้น'!P144&lt;15,0,IF('10หลักสูตรระยะสั้น'!P144&lt;30,1,IF((MOD('10หลักสูตรระยะสั้น'!P144/30,1))&lt;0.3333,ROUNDDOWN('10หลักสูตรระยะสั้น'!P144/30,0),ROUNDUP('10หลักสูตรระยะสั้น'!P144/30,0))))</f>
        <v>0</v>
      </c>
      <c r="Q144" s="60">
        <f>IF('10หลักสูตรระยะสั้น'!Q144&lt;15,0,IF('10หลักสูตรระยะสั้น'!Q144&lt;30,1,IF((MOD('10หลักสูตรระยะสั้น'!Q144/30,1))&lt;0.3333,ROUNDDOWN('10หลักสูตรระยะสั้น'!Q144/30,0),ROUNDUP('10หลักสูตรระยะสั้น'!Q144/30,0))))</f>
        <v>0</v>
      </c>
      <c r="R144" s="60">
        <f>IF('10หลักสูตรระยะสั้น'!R144&lt;15,0,IF('10หลักสูตรระยะสั้น'!R144&lt;30,1,IF((MOD('10หลักสูตรระยะสั้น'!R144/30,1))&lt;0.3333,ROUNDDOWN('10หลักสูตรระยะสั้น'!R144/30,0),ROUNDUP('10หลักสูตรระยะสั้น'!R144/30,0))))</f>
        <v>0</v>
      </c>
      <c r="S144" s="60">
        <f>IF('10หลักสูตรระยะสั้น'!S144&lt;15,0,IF('10หลักสูตรระยะสั้น'!S144&lt;30,1,IF((MOD('10หลักสูตรระยะสั้น'!S144/30,1))&lt;0.3333,ROUNDDOWN('10หลักสูตรระยะสั้น'!S144/30,0),ROUNDUP('10หลักสูตรระยะสั้น'!S144/30,0))))</f>
        <v>0</v>
      </c>
      <c r="T144" s="60">
        <f>IF('10หลักสูตรระยะสั้น'!T144&lt;15,0,IF('10หลักสูตรระยะสั้น'!T144&lt;30,1,IF((MOD('10หลักสูตรระยะสั้น'!T144/30,1))&lt;0.3333,ROUNDDOWN('10หลักสูตรระยะสั้น'!T144/30,0),ROUNDUP('10หลักสูตรระยะสั้น'!T144/30,0))))</f>
        <v>0</v>
      </c>
      <c r="U144" s="60">
        <f>IF('10หลักสูตรระยะสั้น'!U144&lt;15,0,IF('10หลักสูตรระยะสั้น'!U144&lt;30,1,IF((MOD('10หลักสูตรระยะสั้น'!U144/30,1))&lt;0.3333,ROUNDDOWN('10หลักสูตรระยะสั้น'!U144/30,0),ROUNDUP('10หลักสูตรระยะสั้น'!U144/30,0))))</f>
        <v>0</v>
      </c>
      <c r="V144" s="60">
        <f>IF('10หลักสูตรระยะสั้น'!V144&lt;15,0,IF('10หลักสูตรระยะสั้น'!V144&lt;30,1,IF((MOD('10หลักสูตรระยะสั้น'!V144/30,1))&lt;0.3333,ROUNDDOWN('10หลักสูตรระยะสั้น'!V144/30,0),ROUNDUP('10หลักสูตรระยะสั้น'!V144/30,0))))</f>
        <v>0</v>
      </c>
      <c r="W144" s="60">
        <f>IF('10หลักสูตรระยะสั้น'!W144&lt;15,0,IF('10หลักสูตรระยะสั้น'!W144&lt;30,1,IF((MOD('10หลักสูตรระยะสั้น'!W144/30,1))&lt;0.3333,ROUNDDOWN('10หลักสูตรระยะสั้น'!W144/30,0),ROUNDUP('10หลักสูตรระยะสั้น'!W144/30,0))))</f>
        <v>0</v>
      </c>
      <c r="X144" s="60">
        <f>IF('10หลักสูตรระยะสั้น'!X144&lt;15,0,IF('10หลักสูตรระยะสั้น'!X144&lt;30,1,IF((MOD('10หลักสูตรระยะสั้น'!X144/30,1))&lt;0.3333,ROUNDDOWN('10หลักสูตรระยะสั้น'!X144/30,0),ROUNDUP('10หลักสูตรระยะสั้น'!X144/30,0))))</f>
        <v>0</v>
      </c>
      <c r="Y144" s="60">
        <f>IF('10หลักสูตรระยะสั้น'!Y144&lt;15,0,IF('10หลักสูตรระยะสั้น'!Y144&lt;30,1,IF((MOD('10หลักสูตรระยะสั้น'!Y144/30,1))&lt;0.3333,ROUNDDOWN('10หลักสูตรระยะสั้น'!Y144/30,0),ROUNDUP('10หลักสูตรระยะสั้น'!Y144/30,0))))</f>
        <v>0</v>
      </c>
      <c r="Z144" s="60">
        <f>IF('10หลักสูตรระยะสั้น'!Z144&lt;15,0,IF('10หลักสูตรระยะสั้น'!Z144&lt;30,1,IF((MOD('10หลักสูตรระยะสั้น'!Z144/30,1))&lt;0.3333,ROUNDDOWN('10หลักสูตรระยะสั้น'!Z144/30,0),ROUNDUP('10หลักสูตรระยะสั้น'!Z144/30,0))))</f>
        <v>0</v>
      </c>
      <c r="AA144" s="60">
        <f>IF('10หลักสูตรระยะสั้น'!AA144&lt;15,0,IF('10หลักสูตรระยะสั้น'!AA144&lt;30,1,IF((MOD('10หลักสูตรระยะสั้น'!AA144/30,1))&lt;0.3333,ROUNDDOWN('10หลักสูตรระยะสั้น'!AA144/30,0),ROUNDUP('10หลักสูตรระยะสั้น'!AA144/30,0))))</f>
        <v>0</v>
      </c>
      <c r="AB144" s="60">
        <f>IF('10หลักสูตรระยะสั้น'!AB144&lt;15,0,IF('10หลักสูตรระยะสั้น'!AB144&lt;30,1,IF((MOD('10หลักสูตรระยะสั้น'!AB144/30,1))&lt;0.3333,ROUNDDOWN('10หลักสูตรระยะสั้น'!AB144/30,0),ROUNDUP('10หลักสูตรระยะสั้น'!AB144/30,0))))</f>
        <v>0</v>
      </c>
      <c r="AC144" s="60">
        <f>IF('10หลักสูตรระยะสั้น'!AC144&lt;15,0,IF('10หลักสูตรระยะสั้น'!AC144&lt;30,1,IF((MOD('10หลักสูตรระยะสั้น'!AC144/30,1))&lt;0.3333,ROUNDDOWN('10หลักสูตรระยะสั้น'!AC144/30,0),ROUNDUP('10หลักสูตรระยะสั้น'!AC144/30,0))))</f>
        <v>0</v>
      </c>
      <c r="AD144" s="5">
        <f t="shared" si="4"/>
        <v>0</v>
      </c>
      <c r="AE144" s="5">
        <f t="shared" si="5"/>
        <v>0</v>
      </c>
    </row>
    <row r="145" spans="2:31" x14ac:dyDescent="0.55000000000000004">
      <c r="B145" s="5">
        <v>141</v>
      </c>
      <c r="C145" s="5">
        <f>'10หลักสูตรระยะสั้น'!C145</f>
        <v>0</v>
      </c>
      <c r="D145" s="5">
        <f>'10หลักสูตรระยะสั้น'!D145</f>
        <v>0</v>
      </c>
      <c r="E145" s="60">
        <f>IF('10หลักสูตรระยะสั้น'!E145&lt;15,0,IF('10หลักสูตรระยะสั้น'!E145&lt;30,1,IF((MOD('10หลักสูตรระยะสั้น'!E145/30,1))&lt;0.3333,ROUNDDOWN('10หลักสูตรระยะสั้น'!E145/30,0),ROUNDUP('10หลักสูตรระยะสั้น'!E145/30,0))))</f>
        <v>0</v>
      </c>
      <c r="F145" s="60">
        <f>IF('10หลักสูตรระยะสั้น'!F145&lt;15,0,IF('10หลักสูตรระยะสั้น'!F145&lt;30,1,IF((MOD('10หลักสูตรระยะสั้น'!F145/30,1))&lt;0.3333,ROUNDDOWN('10หลักสูตรระยะสั้น'!F145/30,0),ROUNDUP('10หลักสูตรระยะสั้น'!F145/30,0))))</f>
        <v>0</v>
      </c>
      <c r="G145" s="60">
        <f>IF('10หลักสูตรระยะสั้น'!G145&lt;15,0,IF('10หลักสูตรระยะสั้น'!G145&lt;30,1,IF((MOD('10หลักสูตรระยะสั้น'!G145/30,1))&lt;0.3333,ROUNDDOWN('10หลักสูตรระยะสั้น'!G145/30,0),ROUNDUP('10หลักสูตรระยะสั้น'!G145/30,0))))</f>
        <v>0</v>
      </c>
      <c r="H145" s="60">
        <f>IF('10หลักสูตรระยะสั้น'!H145&lt;15,0,IF('10หลักสูตรระยะสั้น'!H145&lt;30,1,IF((MOD('10หลักสูตรระยะสั้น'!H145/30,1))&lt;0.3333,ROUNDDOWN('10หลักสูตรระยะสั้น'!H145/30,0),ROUNDUP('10หลักสูตรระยะสั้น'!H145/30,0))))</f>
        <v>0</v>
      </c>
      <c r="I145" s="60">
        <f>IF('10หลักสูตรระยะสั้น'!I145&lt;15,0,IF('10หลักสูตรระยะสั้น'!I145&lt;30,1,IF((MOD('10หลักสูตรระยะสั้น'!I145/30,1))&lt;0.3333,ROUNDDOWN('10หลักสูตรระยะสั้น'!I145/30,0),ROUNDUP('10หลักสูตรระยะสั้น'!I145/30,0))))</f>
        <v>0</v>
      </c>
      <c r="J145" s="60">
        <f>IF('10หลักสูตรระยะสั้น'!J145&lt;15,0,IF('10หลักสูตรระยะสั้น'!J145&lt;30,1,IF((MOD('10หลักสูตรระยะสั้น'!J145/30,1))&lt;0.3333,ROUNDDOWN('10หลักสูตรระยะสั้น'!J145/30,0),ROUNDUP('10หลักสูตรระยะสั้น'!J145/30,0))))</f>
        <v>0</v>
      </c>
      <c r="K145" s="60">
        <f>IF('10หลักสูตรระยะสั้น'!K145&lt;15,0,IF('10หลักสูตรระยะสั้น'!K145&lt;30,1,IF((MOD('10หลักสูตรระยะสั้น'!K145/30,1))&lt;0.3333,ROUNDDOWN('10หลักสูตรระยะสั้น'!K145/30,0),ROUNDUP('10หลักสูตรระยะสั้น'!K145/30,0))))</f>
        <v>0</v>
      </c>
      <c r="L145" s="60">
        <f>IF('10หลักสูตรระยะสั้น'!L145&lt;15,0,IF('10หลักสูตรระยะสั้น'!L145&lt;30,1,IF((MOD('10หลักสูตรระยะสั้น'!L145/30,1))&lt;0.3333,ROUNDDOWN('10หลักสูตรระยะสั้น'!L145/30,0),ROUNDUP('10หลักสูตรระยะสั้น'!L145/30,0))))</f>
        <v>0</v>
      </c>
      <c r="M145" s="60">
        <f>IF('10หลักสูตรระยะสั้น'!M145&lt;15,0,IF('10หลักสูตรระยะสั้น'!M145&lt;30,1,IF((MOD('10หลักสูตรระยะสั้น'!M145/30,1))&lt;0.3333,ROUNDDOWN('10หลักสูตรระยะสั้น'!M145/30,0),ROUNDUP('10หลักสูตรระยะสั้น'!M145/30,0))))</f>
        <v>0</v>
      </c>
      <c r="N145" s="60">
        <f>IF('10หลักสูตรระยะสั้น'!N145&lt;15,0,IF('10หลักสูตรระยะสั้น'!N145&lt;30,1,IF((MOD('10หลักสูตรระยะสั้น'!N145/30,1))&lt;0.3333,ROUNDDOWN('10หลักสูตรระยะสั้น'!N145/30,0),ROUNDUP('10หลักสูตรระยะสั้น'!N145/30,0))))</f>
        <v>0</v>
      </c>
      <c r="O145" s="60">
        <f>IF('10หลักสูตรระยะสั้น'!O145&lt;15,0,IF('10หลักสูตรระยะสั้น'!O145&lt;30,1,IF((MOD('10หลักสูตรระยะสั้น'!O145/30,1))&lt;0.3333,ROUNDDOWN('10หลักสูตรระยะสั้น'!O145/30,0),ROUNDUP('10หลักสูตรระยะสั้น'!O145/30,0))))</f>
        <v>0</v>
      </c>
      <c r="P145" s="60">
        <f>IF('10หลักสูตรระยะสั้น'!P145&lt;15,0,IF('10หลักสูตรระยะสั้น'!P145&lt;30,1,IF((MOD('10หลักสูตรระยะสั้น'!P145/30,1))&lt;0.3333,ROUNDDOWN('10หลักสูตรระยะสั้น'!P145/30,0),ROUNDUP('10หลักสูตรระยะสั้น'!P145/30,0))))</f>
        <v>0</v>
      </c>
      <c r="Q145" s="60">
        <f>IF('10หลักสูตรระยะสั้น'!Q145&lt;15,0,IF('10หลักสูตรระยะสั้น'!Q145&lt;30,1,IF((MOD('10หลักสูตรระยะสั้น'!Q145/30,1))&lt;0.3333,ROUNDDOWN('10หลักสูตรระยะสั้น'!Q145/30,0),ROUNDUP('10หลักสูตรระยะสั้น'!Q145/30,0))))</f>
        <v>0</v>
      </c>
      <c r="R145" s="60">
        <f>IF('10หลักสูตรระยะสั้น'!R145&lt;15,0,IF('10หลักสูตรระยะสั้น'!R145&lt;30,1,IF((MOD('10หลักสูตรระยะสั้น'!R145/30,1))&lt;0.3333,ROUNDDOWN('10หลักสูตรระยะสั้น'!R145/30,0),ROUNDUP('10หลักสูตรระยะสั้น'!R145/30,0))))</f>
        <v>0</v>
      </c>
      <c r="S145" s="60">
        <f>IF('10หลักสูตรระยะสั้น'!S145&lt;15,0,IF('10หลักสูตรระยะสั้น'!S145&lt;30,1,IF((MOD('10หลักสูตรระยะสั้น'!S145/30,1))&lt;0.3333,ROUNDDOWN('10หลักสูตรระยะสั้น'!S145/30,0),ROUNDUP('10หลักสูตรระยะสั้น'!S145/30,0))))</f>
        <v>0</v>
      </c>
      <c r="T145" s="60">
        <f>IF('10หลักสูตรระยะสั้น'!T145&lt;15,0,IF('10หลักสูตรระยะสั้น'!T145&lt;30,1,IF((MOD('10หลักสูตรระยะสั้น'!T145/30,1))&lt;0.3333,ROUNDDOWN('10หลักสูตรระยะสั้น'!T145/30,0),ROUNDUP('10หลักสูตรระยะสั้น'!T145/30,0))))</f>
        <v>0</v>
      </c>
      <c r="U145" s="60">
        <f>IF('10หลักสูตรระยะสั้น'!U145&lt;15,0,IF('10หลักสูตรระยะสั้น'!U145&lt;30,1,IF((MOD('10หลักสูตรระยะสั้น'!U145/30,1))&lt;0.3333,ROUNDDOWN('10หลักสูตรระยะสั้น'!U145/30,0),ROUNDUP('10หลักสูตรระยะสั้น'!U145/30,0))))</f>
        <v>0</v>
      </c>
      <c r="V145" s="60">
        <f>IF('10หลักสูตรระยะสั้น'!V145&lt;15,0,IF('10หลักสูตรระยะสั้น'!V145&lt;30,1,IF((MOD('10หลักสูตรระยะสั้น'!V145/30,1))&lt;0.3333,ROUNDDOWN('10หลักสูตรระยะสั้น'!V145/30,0),ROUNDUP('10หลักสูตรระยะสั้น'!V145/30,0))))</f>
        <v>0</v>
      </c>
      <c r="W145" s="60">
        <f>IF('10หลักสูตรระยะสั้น'!W145&lt;15,0,IF('10หลักสูตรระยะสั้น'!W145&lt;30,1,IF((MOD('10หลักสูตรระยะสั้น'!W145/30,1))&lt;0.3333,ROUNDDOWN('10หลักสูตรระยะสั้น'!W145/30,0),ROUNDUP('10หลักสูตรระยะสั้น'!W145/30,0))))</f>
        <v>0</v>
      </c>
      <c r="X145" s="60">
        <f>IF('10หลักสูตรระยะสั้น'!X145&lt;15,0,IF('10หลักสูตรระยะสั้น'!X145&lt;30,1,IF((MOD('10หลักสูตรระยะสั้น'!X145/30,1))&lt;0.3333,ROUNDDOWN('10หลักสูตรระยะสั้น'!X145/30,0),ROUNDUP('10หลักสูตรระยะสั้น'!X145/30,0))))</f>
        <v>0</v>
      </c>
      <c r="Y145" s="60">
        <f>IF('10หลักสูตรระยะสั้น'!Y145&lt;15,0,IF('10หลักสูตรระยะสั้น'!Y145&lt;30,1,IF((MOD('10หลักสูตรระยะสั้น'!Y145/30,1))&lt;0.3333,ROUNDDOWN('10หลักสูตรระยะสั้น'!Y145/30,0),ROUNDUP('10หลักสูตรระยะสั้น'!Y145/30,0))))</f>
        <v>0</v>
      </c>
      <c r="Z145" s="60">
        <f>IF('10หลักสูตรระยะสั้น'!Z145&lt;15,0,IF('10หลักสูตรระยะสั้น'!Z145&lt;30,1,IF((MOD('10หลักสูตรระยะสั้น'!Z145/30,1))&lt;0.3333,ROUNDDOWN('10หลักสูตรระยะสั้น'!Z145/30,0),ROUNDUP('10หลักสูตรระยะสั้น'!Z145/30,0))))</f>
        <v>0</v>
      </c>
      <c r="AA145" s="60">
        <f>IF('10หลักสูตรระยะสั้น'!AA145&lt;15,0,IF('10หลักสูตรระยะสั้น'!AA145&lt;30,1,IF((MOD('10หลักสูตรระยะสั้น'!AA145/30,1))&lt;0.3333,ROUNDDOWN('10หลักสูตรระยะสั้น'!AA145/30,0),ROUNDUP('10หลักสูตรระยะสั้น'!AA145/30,0))))</f>
        <v>0</v>
      </c>
      <c r="AB145" s="60">
        <f>IF('10หลักสูตรระยะสั้น'!AB145&lt;15,0,IF('10หลักสูตรระยะสั้น'!AB145&lt;30,1,IF((MOD('10หลักสูตรระยะสั้น'!AB145/30,1))&lt;0.3333,ROUNDDOWN('10หลักสูตรระยะสั้น'!AB145/30,0),ROUNDUP('10หลักสูตรระยะสั้น'!AB145/30,0))))</f>
        <v>0</v>
      </c>
      <c r="AC145" s="60">
        <f>IF('10หลักสูตรระยะสั้น'!AC145&lt;15,0,IF('10หลักสูตรระยะสั้น'!AC145&lt;30,1,IF((MOD('10หลักสูตรระยะสั้น'!AC145/30,1))&lt;0.3333,ROUNDDOWN('10หลักสูตรระยะสั้น'!AC145/30,0),ROUNDUP('10หลักสูตรระยะสั้น'!AC145/30,0))))</f>
        <v>0</v>
      </c>
      <c r="AD145" s="5">
        <f t="shared" si="4"/>
        <v>0</v>
      </c>
      <c r="AE145" s="5">
        <f t="shared" si="5"/>
        <v>0</v>
      </c>
    </row>
    <row r="146" spans="2:31" x14ac:dyDescent="0.55000000000000004">
      <c r="B146" s="5">
        <v>142</v>
      </c>
      <c r="C146" s="5">
        <f>'10หลักสูตรระยะสั้น'!C146</f>
        <v>0</v>
      </c>
      <c r="D146" s="5">
        <f>'10หลักสูตรระยะสั้น'!D146</f>
        <v>0</v>
      </c>
      <c r="E146" s="60">
        <f>IF('10หลักสูตรระยะสั้น'!E146&lt;15,0,IF('10หลักสูตรระยะสั้น'!E146&lt;30,1,IF((MOD('10หลักสูตรระยะสั้น'!E146/30,1))&lt;0.3333,ROUNDDOWN('10หลักสูตรระยะสั้น'!E146/30,0),ROUNDUP('10หลักสูตรระยะสั้น'!E146/30,0))))</f>
        <v>0</v>
      </c>
      <c r="F146" s="60">
        <f>IF('10หลักสูตรระยะสั้น'!F146&lt;15,0,IF('10หลักสูตรระยะสั้น'!F146&lt;30,1,IF((MOD('10หลักสูตรระยะสั้น'!F146/30,1))&lt;0.3333,ROUNDDOWN('10หลักสูตรระยะสั้น'!F146/30,0),ROUNDUP('10หลักสูตรระยะสั้น'!F146/30,0))))</f>
        <v>0</v>
      </c>
      <c r="G146" s="60">
        <f>IF('10หลักสูตรระยะสั้น'!G146&lt;15,0,IF('10หลักสูตรระยะสั้น'!G146&lt;30,1,IF((MOD('10หลักสูตรระยะสั้น'!G146/30,1))&lt;0.3333,ROUNDDOWN('10หลักสูตรระยะสั้น'!G146/30,0),ROUNDUP('10หลักสูตรระยะสั้น'!G146/30,0))))</f>
        <v>0</v>
      </c>
      <c r="H146" s="60">
        <f>IF('10หลักสูตรระยะสั้น'!H146&lt;15,0,IF('10หลักสูตรระยะสั้น'!H146&lt;30,1,IF((MOD('10หลักสูตรระยะสั้น'!H146/30,1))&lt;0.3333,ROUNDDOWN('10หลักสูตรระยะสั้น'!H146/30,0),ROUNDUP('10หลักสูตรระยะสั้น'!H146/30,0))))</f>
        <v>0</v>
      </c>
      <c r="I146" s="60">
        <f>IF('10หลักสูตรระยะสั้น'!I146&lt;15,0,IF('10หลักสูตรระยะสั้น'!I146&lt;30,1,IF((MOD('10หลักสูตรระยะสั้น'!I146/30,1))&lt;0.3333,ROUNDDOWN('10หลักสูตรระยะสั้น'!I146/30,0),ROUNDUP('10หลักสูตรระยะสั้น'!I146/30,0))))</f>
        <v>0</v>
      </c>
      <c r="J146" s="60">
        <f>IF('10หลักสูตรระยะสั้น'!J146&lt;15,0,IF('10หลักสูตรระยะสั้น'!J146&lt;30,1,IF((MOD('10หลักสูตรระยะสั้น'!J146/30,1))&lt;0.3333,ROUNDDOWN('10หลักสูตรระยะสั้น'!J146/30,0),ROUNDUP('10หลักสูตรระยะสั้น'!J146/30,0))))</f>
        <v>0</v>
      </c>
      <c r="K146" s="60">
        <f>IF('10หลักสูตรระยะสั้น'!K146&lt;15,0,IF('10หลักสูตรระยะสั้น'!K146&lt;30,1,IF((MOD('10หลักสูตรระยะสั้น'!K146/30,1))&lt;0.3333,ROUNDDOWN('10หลักสูตรระยะสั้น'!K146/30,0),ROUNDUP('10หลักสูตรระยะสั้น'!K146/30,0))))</f>
        <v>0</v>
      </c>
      <c r="L146" s="60">
        <f>IF('10หลักสูตรระยะสั้น'!L146&lt;15,0,IF('10หลักสูตรระยะสั้น'!L146&lt;30,1,IF((MOD('10หลักสูตรระยะสั้น'!L146/30,1))&lt;0.3333,ROUNDDOWN('10หลักสูตรระยะสั้น'!L146/30,0),ROUNDUP('10หลักสูตรระยะสั้น'!L146/30,0))))</f>
        <v>0</v>
      </c>
      <c r="M146" s="60">
        <f>IF('10หลักสูตรระยะสั้น'!M146&lt;15,0,IF('10หลักสูตรระยะสั้น'!M146&lt;30,1,IF((MOD('10หลักสูตรระยะสั้น'!M146/30,1))&lt;0.3333,ROUNDDOWN('10หลักสูตรระยะสั้น'!M146/30,0),ROUNDUP('10หลักสูตรระยะสั้น'!M146/30,0))))</f>
        <v>0</v>
      </c>
      <c r="N146" s="60">
        <f>IF('10หลักสูตรระยะสั้น'!N146&lt;15,0,IF('10หลักสูตรระยะสั้น'!N146&lt;30,1,IF((MOD('10หลักสูตรระยะสั้น'!N146/30,1))&lt;0.3333,ROUNDDOWN('10หลักสูตรระยะสั้น'!N146/30,0),ROUNDUP('10หลักสูตรระยะสั้น'!N146/30,0))))</f>
        <v>0</v>
      </c>
      <c r="O146" s="60">
        <f>IF('10หลักสูตรระยะสั้น'!O146&lt;15,0,IF('10หลักสูตรระยะสั้น'!O146&lt;30,1,IF((MOD('10หลักสูตรระยะสั้น'!O146/30,1))&lt;0.3333,ROUNDDOWN('10หลักสูตรระยะสั้น'!O146/30,0),ROUNDUP('10หลักสูตรระยะสั้น'!O146/30,0))))</f>
        <v>0</v>
      </c>
      <c r="P146" s="60">
        <f>IF('10หลักสูตรระยะสั้น'!P146&lt;15,0,IF('10หลักสูตรระยะสั้น'!P146&lt;30,1,IF((MOD('10หลักสูตรระยะสั้น'!P146/30,1))&lt;0.3333,ROUNDDOWN('10หลักสูตรระยะสั้น'!P146/30,0),ROUNDUP('10หลักสูตรระยะสั้น'!P146/30,0))))</f>
        <v>0</v>
      </c>
      <c r="Q146" s="60">
        <f>IF('10หลักสูตรระยะสั้น'!Q146&lt;15,0,IF('10หลักสูตรระยะสั้น'!Q146&lt;30,1,IF((MOD('10หลักสูตรระยะสั้น'!Q146/30,1))&lt;0.3333,ROUNDDOWN('10หลักสูตรระยะสั้น'!Q146/30,0),ROUNDUP('10หลักสูตรระยะสั้น'!Q146/30,0))))</f>
        <v>0</v>
      </c>
      <c r="R146" s="60">
        <f>IF('10หลักสูตรระยะสั้น'!R146&lt;15,0,IF('10หลักสูตรระยะสั้น'!R146&lt;30,1,IF((MOD('10หลักสูตรระยะสั้น'!R146/30,1))&lt;0.3333,ROUNDDOWN('10หลักสูตรระยะสั้น'!R146/30,0),ROUNDUP('10หลักสูตรระยะสั้น'!R146/30,0))))</f>
        <v>0</v>
      </c>
      <c r="S146" s="60">
        <f>IF('10หลักสูตรระยะสั้น'!S146&lt;15,0,IF('10หลักสูตรระยะสั้น'!S146&lt;30,1,IF((MOD('10หลักสูตรระยะสั้น'!S146/30,1))&lt;0.3333,ROUNDDOWN('10หลักสูตรระยะสั้น'!S146/30,0),ROUNDUP('10หลักสูตรระยะสั้น'!S146/30,0))))</f>
        <v>0</v>
      </c>
      <c r="T146" s="60">
        <f>IF('10หลักสูตรระยะสั้น'!T146&lt;15,0,IF('10หลักสูตรระยะสั้น'!T146&lt;30,1,IF((MOD('10หลักสูตรระยะสั้น'!T146/30,1))&lt;0.3333,ROUNDDOWN('10หลักสูตรระยะสั้น'!T146/30,0),ROUNDUP('10หลักสูตรระยะสั้น'!T146/30,0))))</f>
        <v>0</v>
      </c>
      <c r="U146" s="60">
        <f>IF('10หลักสูตรระยะสั้น'!U146&lt;15,0,IF('10หลักสูตรระยะสั้น'!U146&lt;30,1,IF((MOD('10หลักสูตรระยะสั้น'!U146/30,1))&lt;0.3333,ROUNDDOWN('10หลักสูตรระยะสั้น'!U146/30,0),ROUNDUP('10หลักสูตรระยะสั้น'!U146/30,0))))</f>
        <v>0</v>
      </c>
      <c r="V146" s="60">
        <f>IF('10หลักสูตรระยะสั้น'!V146&lt;15,0,IF('10หลักสูตรระยะสั้น'!V146&lt;30,1,IF((MOD('10หลักสูตรระยะสั้น'!V146/30,1))&lt;0.3333,ROUNDDOWN('10หลักสูตรระยะสั้น'!V146/30,0),ROUNDUP('10หลักสูตรระยะสั้น'!V146/30,0))))</f>
        <v>0</v>
      </c>
      <c r="W146" s="60">
        <f>IF('10หลักสูตรระยะสั้น'!W146&lt;15,0,IF('10หลักสูตรระยะสั้น'!W146&lt;30,1,IF((MOD('10หลักสูตรระยะสั้น'!W146/30,1))&lt;0.3333,ROUNDDOWN('10หลักสูตรระยะสั้น'!W146/30,0),ROUNDUP('10หลักสูตรระยะสั้น'!W146/30,0))))</f>
        <v>0</v>
      </c>
      <c r="X146" s="60">
        <f>IF('10หลักสูตรระยะสั้น'!X146&lt;15,0,IF('10หลักสูตรระยะสั้น'!X146&lt;30,1,IF((MOD('10หลักสูตรระยะสั้น'!X146/30,1))&lt;0.3333,ROUNDDOWN('10หลักสูตรระยะสั้น'!X146/30,0),ROUNDUP('10หลักสูตรระยะสั้น'!X146/30,0))))</f>
        <v>0</v>
      </c>
      <c r="Y146" s="60">
        <f>IF('10หลักสูตรระยะสั้น'!Y146&lt;15,0,IF('10หลักสูตรระยะสั้น'!Y146&lt;30,1,IF((MOD('10หลักสูตรระยะสั้น'!Y146/30,1))&lt;0.3333,ROUNDDOWN('10หลักสูตรระยะสั้น'!Y146/30,0),ROUNDUP('10หลักสูตรระยะสั้น'!Y146/30,0))))</f>
        <v>0</v>
      </c>
      <c r="Z146" s="60">
        <f>IF('10หลักสูตรระยะสั้น'!Z146&lt;15,0,IF('10หลักสูตรระยะสั้น'!Z146&lt;30,1,IF((MOD('10หลักสูตรระยะสั้น'!Z146/30,1))&lt;0.3333,ROUNDDOWN('10หลักสูตรระยะสั้น'!Z146/30,0),ROUNDUP('10หลักสูตรระยะสั้น'!Z146/30,0))))</f>
        <v>0</v>
      </c>
      <c r="AA146" s="60">
        <f>IF('10หลักสูตรระยะสั้น'!AA146&lt;15,0,IF('10หลักสูตรระยะสั้น'!AA146&lt;30,1,IF((MOD('10หลักสูตรระยะสั้น'!AA146/30,1))&lt;0.3333,ROUNDDOWN('10หลักสูตรระยะสั้น'!AA146/30,0),ROUNDUP('10หลักสูตรระยะสั้น'!AA146/30,0))))</f>
        <v>0</v>
      </c>
      <c r="AB146" s="60">
        <f>IF('10หลักสูตรระยะสั้น'!AB146&lt;15,0,IF('10หลักสูตรระยะสั้น'!AB146&lt;30,1,IF((MOD('10หลักสูตรระยะสั้น'!AB146/30,1))&lt;0.3333,ROUNDDOWN('10หลักสูตรระยะสั้น'!AB146/30,0),ROUNDUP('10หลักสูตรระยะสั้น'!AB146/30,0))))</f>
        <v>0</v>
      </c>
      <c r="AC146" s="60">
        <f>IF('10หลักสูตรระยะสั้น'!AC146&lt;15,0,IF('10หลักสูตรระยะสั้น'!AC146&lt;30,1,IF((MOD('10หลักสูตรระยะสั้น'!AC146/30,1))&lt;0.3333,ROUNDDOWN('10หลักสูตรระยะสั้น'!AC146/30,0),ROUNDUP('10หลักสูตรระยะสั้น'!AC146/30,0))))</f>
        <v>0</v>
      </c>
      <c r="AD146" s="5">
        <f t="shared" si="4"/>
        <v>0</v>
      </c>
      <c r="AE146" s="5">
        <f t="shared" si="5"/>
        <v>0</v>
      </c>
    </row>
    <row r="147" spans="2:31" x14ac:dyDescent="0.55000000000000004">
      <c r="B147" s="5">
        <v>143</v>
      </c>
      <c r="C147" s="5">
        <f>'10หลักสูตรระยะสั้น'!C147</f>
        <v>0</v>
      </c>
      <c r="D147" s="5">
        <f>'10หลักสูตรระยะสั้น'!D147</f>
        <v>0</v>
      </c>
      <c r="E147" s="60">
        <f>IF('10หลักสูตรระยะสั้น'!E147&lt;15,0,IF('10หลักสูตรระยะสั้น'!E147&lt;30,1,IF((MOD('10หลักสูตรระยะสั้น'!E147/30,1))&lt;0.3333,ROUNDDOWN('10หลักสูตรระยะสั้น'!E147/30,0),ROUNDUP('10หลักสูตรระยะสั้น'!E147/30,0))))</f>
        <v>0</v>
      </c>
      <c r="F147" s="60">
        <f>IF('10หลักสูตรระยะสั้น'!F147&lt;15,0,IF('10หลักสูตรระยะสั้น'!F147&lt;30,1,IF((MOD('10หลักสูตรระยะสั้น'!F147/30,1))&lt;0.3333,ROUNDDOWN('10หลักสูตรระยะสั้น'!F147/30,0),ROUNDUP('10หลักสูตรระยะสั้น'!F147/30,0))))</f>
        <v>0</v>
      </c>
      <c r="G147" s="60">
        <f>IF('10หลักสูตรระยะสั้น'!G147&lt;15,0,IF('10หลักสูตรระยะสั้น'!G147&lt;30,1,IF((MOD('10หลักสูตรระยะสั้น'!G147/30,1))&lt;0.3333,ROUNDDOWN('10หลักสูตรระยะสั้น'!G147/30,0),ROUNDUP('10หลักสูตรระยะสั้น'!G147/30,0))))</f>
        <v>0</v>
      </c>
      <c r="H147" s="60">
        <f>IF('10หลักสูตรระยะสั้น'!H147&lt;15,0,IF('10หลักสูตรระยะสั้น'!H147&lt;30,1,IF((MOD('10หลักสูตรระยะสั้น'!H147/30,1))&lt;0.3333,ROUNDDOWN('10หลักสูตรระยะสั้น'!H147/30,0),ROUNDUP('10หลักสูตรระยะสั้น'!H147/30,0))))</f>
        <v>0</v>
      </c>
      <c r="I147" s="60">
        <f>IF('10หลักสูตรระยะสั้น'!I147&lt;15,0,IF('10หลักสูตรระยะสั้น'!I147&lt;30,1,IF((MOD('10หลักสูตรระยะสั้น'!I147/30,1))&lt;0.3333,ROUNDDOWN('10หลักสูตรระยะสั้น'!I147/30,0),ROUNDUP('10หลักสูตรระยะสั้น'!I147/30,0))))</f>
        <v>0</v>
      </c>
      <c r="J147" s="60">
        <f>IF('10หลักสูตรระยะสั้น'!J147&lt;15,0,IF('10หลักสูตรระยะสั้น'!J147&lt;30,1,IF((MOD('10หลักสูตรระยะสั้น'!J147/30,1))&lt;0.3333,ROUNDDOWN('10หลักสูตรระยะสั้น'!J147/30,0),ROUNDUP('10หลักสูตรระยะสั้น'!J147/30,0))))</f>
        <v>0</v>
      </c>
      <c r="K147" s="60">
        <f>IF('10หลักสูตรระยะสั้น'!K147&lt;15,0,IF('10หลักสูตรระยะสั้น'!K147&lt;30,1,IF((MOD('10หลักสูตรระยะสั้น'!K147/30,1))&lt;0.3333,ROUNDDOWN('10หลักสูตรระยะสั้น'!K147/30,0),ROUNDUP('10หลักสูตรระยะสั้น'!K147/30,0))))</f>
        <v>0</v>
      </c>
      <c r="L147" s="60">
        <f>IF('10หลักสูตรระยะสั้น'!L147&lt;15,0,IF('10หลักสูตรระยะสั้น'!L147&lt;30,1,IF((MOD('10หลักสูตรระยะสั้น'!L147/30,1))&lt;0.3333,ROUNDDOWN('10หลักสูตรระยะสั้น'!L147/30,0),ROUNDUP('10หลักสูตรระยะสั้น'!L147/30,0))))</f>
        <v>0</v>
      </c>
      <c r="M147" s="60">
        <f>IF('10หลักสูตรระยะสั้น'!M147&lt;15,0,IF('10หลักสูตรระยะสั้น'!M147&lt;30,1,IF((MOD('10หลักสูตรระยะสั้น'!M147/30,1))&lt;0.3333,ROUNDDOWN('10หลักสูตรระยะสั้น'!M147/30,0),ROUNDUP('10หลักสูตรระยะสั้น'!M147/30,0))))</f>
        <v>0</v>
      </c>
      <c r="N147" s="60">
        <f>IF('10หลักสูตรระยะสั้น'!N147&lt;15,0,IF('10หลักสูตรระยะสั้น'!N147&lt;30,1,IF((MOD('10หลักสูตรระยะสั้น'!N147/30,1))&lt;0.3333,ROUNDDOWN('10หลักสูตรระยะสั้น'!N147/30,0),ROUNDUP('10หลักสูตรระยะสั้น'!N147/30,0))))</f>
        <v>0</v>
      </c>
      <c r="O147" s="60">
        <f>IF('10หลักสูตรระยะสั้น'!O147&lt;15,0,IF('10หลักสูตรระยะสั้น'!O147&lt;30,1,IF((MOD('10หลักสูตรระยะสั้น'!O147/30,1))&lt;0.3333,ROUNDDOWN('10หลักสูตรระยะสั้น'!O147/30,0),ROUNDUP('10หลักสูตรระยะสั้น'!O147/30,0))))</f>
        <v>0</v>
      </c>
      <c r="P147" s="60">
        <f>IF('10หลักสูตรระยะสั้น'!P147&lt;15,0,IF('10หลักสูตรระยะสั้น'!P147&lt;30,1,IF((MOD('10หลักสูตรระยะสั้น'!P147/30,1))&lt;0.3333,ROUNDDOWN('10หลักสูตรระยะสั้น'!P147/30,0),ROUNDUP('10หลักสูตรระยะสั้น'!P147/30,0))))</f>
        <v>0</v>
      </c>
      <c r="Q147" s="60">
        <f>IF('10หลักสูตรระยะสั้น'!Q147&lt;15,0,IF('10หลักสูตรระยะสั้น'!Q147&lt;30,1,IF((MOD('10หลักสูตรระยะสั้น'!Q147/30,1))&lt;0.3333,ROUNDDOWN('10หลักสูตรระยะสั้น'!Q147/30,0),ROUNDUP('10หลักสูตรระยะสั้น'!Q147/30,0))))</f>
        <v>0</v>
      </c>
      <c r="R147" s="60">
        <f>IF('10หลักสูตรระยะสั้น'!R147&lt;15,0,IF('10หลักสูตรระยะสั้น'!R147&lt;30,1,IF((MOD('10หลักสูตรระยะสั้น'!R147/30,1))&lt;0.3333,ROUNDDOWN('10หลักสูตรระยะสั้น'!R147/30,0),ROUNDUP('10หลักสูตรระยะสั้น'!R147/30,0))))</f>
        <v>0</v>
      </c>
      <c r="S147" s="60">
        <f>IF('10หลักสูตรระยะสั้น'!S147&lt;15,0,IF('10หลักสูตรระยะสั้น'!S147&lt;30,1,IF((MOD('10หลักสูตรระยะสั้น'!S147/30,1))&lt;0.3333,ROUNDDOWN('10หลักสูตรระยะสั้น'!S147/30,0),ROUNDUP('10หลักสูตรระยะสั้น'!S147/30,0))))</f>
        <v>0</v>
      </c>
      <c r="T147" s="60">
        <f>IF('10หลักสูตรระยะสั้น'!T147&lt;15,0,IF('10หลักสูตรระยะสั้น'!T147&lt;30,1,IF((MOD('10หลักสูตรระยะสั้น'!T147/30,1))&lt;0.3333,ROUNDDOWN('10หลักสูตรระยะสั้น'!T147/30,0),ROUNDUP('10หลักสูตรระยะสั้น'!T147/30,0))))</f>
        <v>0</v>
      </c>
      <c r="U147" s="60">
        <f>IF('10หลักสูตรระยะสั้น'!U147&lt;15,0,IF('10หลักสูตรระยะสั้น'!U147&lt;30,1,IF((MOD('10หลักสูตรระยะสั้น'!U147/30,1))&lt;0.3333,ROUNDDOWN('10หลักสูตรระยะสั้น'!U147/30,0),ROUNDUP('10หลักสูตรระยะสั้น'!U147/30,0))))</f>
        <v>0</v>
      </c>
      <c r="V147" s="60">
        <f>IF('10หลักสูตรระยะสั้น'!V147&lt;15,0,IF('10หลักสูตรระยะสั้น'!V147&lt;30,1,IF((MOD('10หลักสูตรระยะสั้น'!V147/30,1))&lt;0.3333,ROUNDDOWN('10หลักสูตรระยะสั้น'!V147/30,0),ROUNDUP('10หลักสูตรระยะสั้น'!V147/30,0))))</f>
        <v>0</v>
      </c>
      <c r="W147" s="60">
        <f>IF('10หลักสูตรระยะสั้น'!W147&lt;15,0,IF('10หลักสูตรระยะสั้น'!W147&lt;30,1,IF((MOD('10หลักสูตรระยะสั้น'!W147/30,1))&lt;0.3333,ROUNDDOWN('10หลักสูตรระยะสั้น'!W147/30,0),ROUNDUP('10หลักสูตรระยะสั้น'!W147/30,0))))</f>
        <v>0</v>
      </c>
      <c r="X147" s="60">
        <f>IF('10หลักสูตรระยะสั้น'!X147&lt;15,0,IF('10หลักสูตรระยะสั้น'!X147&lt;30,1,IF((MOD('10หลักสูตรระยะสั้น'!X147/30,1))&lt;0.3333,ROUNDDOWN('10หลักสูตรระยะสั้น'!X147/30,0),ROUNDUP('10หลักสูตรระยะสั้น'!X147/30,0))))</f>
        <v>0</v>
      </c>
      <c r="Y147" s="60">
        <f>IF('10หลักสูตรระยะสั้น'!Y147&lt;15,0,IF('10หลักสูตรระยะสั้น'!Y147&lt;30,1,IF((MOD('10หลักสูตรระยะสั้น'!Y147/30,1))&lt;0.3333,ROUNDDOWN('10หลักสูตรระยะสั้น'!Y147/30,0),ROUNDUP('10หลักสูตรระยะสั้น'!Y147/30,0))))</f>
        <v>0</v>
      </c>
      <c r="Z147" s="60">
        <f>IF('10หลักสูตรระยะสั้น'!Z147&lt;15,0,IF('10หลักสูตรระยะสั้น'!Z147&lt;30,1,IF((MOD('10หลักสูตรระยะสั้น'!Z147/30,1))&lt;0.3333,ROUNDDOWN('10หลักสูตรระยะสั้น'!Z147/30,0),ROUNDUP('10หลักสูตรระยะสั้น'!Z147/30,0))))</f>
        <v>0</v>
      </c>
      <c r="AA147" s="60">
        <f>IF('10หลักสูตรระยะสั้น'!AA147&lt;15,0,IF('10หลักสูตรระยะสั้น'!AA147&lt;30,1,IF((MOD('10หลักสูตรระยะสั้น'!AA147/30,1))&lt;0.3333,ROUNDDOWN('10หลักสูตรระยะสั้น'!AA147/30,0),ROUNDUP('10หลักสูตรระยะสั้น'!AA147/30,0))))</f>
        <v>0</v>
      </c>
      <c r="AB147" s="60">
        <f>IF('10หลักสูตรระยะสั้น'!AB147&lt;15,0,IF('10หลักสูตรระยะสั้น'!AB147&lt;30,1,IF((MOD('10หลักสูตรระยะสั้น'!AB147/30,1))&lt;0.3333,ROUNDDOWN('10หลักสูตรระยะสั้น'!AB147/30,0),ROUNDUP('10หลักสูตรระยะสั้น'!AB147/30,0))))</f>
        <v>0</v>
      </c>
      <c r="AC147" s="60">
        <f>IF('10หลักสูตรระยะสั้น'!AC147&lt;15,0,IF('10หลักสูตรระยะสั้น'!AC147&lt;30,1,IF((MOD('10หลักสูตรระยะสั้น'!AC147/30,1))&lt;0.3333,ROUNDDOWN('10หลักสูตรระยะสั้น'!AC147/30,0),ROUNDUP('10หลักสูตรระยะสั้น'!AC147/30,0))))</f>
        <v>0</v>
      </c>
      <c r="AD147" s="5">
        <f t="shared" si="4"/>
        <v>0</v>
      </c>
      <c r="AE147" s="5">
        <f t="shared" si="5"/>
        <v>0</v>
      </c>
    </row>
    <row r="148" spans="2:31" x14ac:dyDescent="0.55000000000000004">
      <c r="B148" s="5">
        <v>144</v>
      </c>
      <c r="C148" s="5">
        <f>'10หลักสูตรระยะสั้น'!C148</f>
        <v>0</v>
      </c>
      <c r="D148" s="5">
        <f>'10หลักสูตรระยะสั้น'!D148</f>
        <v>0</v>
      </c>
      <c r="E148" s="60">
        <f>IF('10หลักสูตรระยะสั้น'!E148&lt;15,0,IF('10หลักสูตรระยะสั้น'!E148&lt;30,1,IF((MOD('10หลักสูตรระยะสั้น'!E148/30,1))&lt;0.3333,ROUNDDOWN('10หลักสูตรระยะสั้น'!E148/30,0),ROUNDUP('10หลักสูตรระยะสั้น'!E148/30,0))))</f>
        <v>0</v>
      </c>
      <c r="F148" s="60">
        <f>IF('10หลักสูตรระยะสั้น'!F148&lt;15,0,IF('10หลักสูตรระยะสั้น'!F148&lt;30,1,IF((MOD('10หลักสูตรระยะสั้น'!F148/30,1))&lt;0.3333,ROUNDDOWN('10หลักสูตรระยะสั้น'!F148/30,0),ROUNDUP('10หลักสูตรระยะสั้น'!F148/30,0))))</f>
        <v>0</v>
      </c>
      <c r="G148" s="60">
        <f>IF('10หลักสูตรระยะสั้น'!G148&lt;15,0,IF('10หลักสูตรระยะสั้น'!G148&lt;30,1,IF((MOD('10หลักสูตรระยะสั้น'!G148/30,1))&lt;0.3333,ROUNDDOWN('10หลักสูตรระยะสั้น'!G148/30,0),ROUNDUP('10หลักสูตรระยะสั้น'!G148/30,0))))</f>
        <v>0</v>
      </c>
      <c r="H148" s="60">
        <f>IF('10หลักสูตรระยะสั้น'!H148&lt;15,0,IF('10หลักสูตรระยะสั้น'!H148&lt;30,1,IF((MOD('10หลักสูตรระยะสั้น'!H148/30,1))&lt;0.3333,ROUNDDOWN('10หลักสูตรระยะสั้น'!H148/30,0),ROUNDUP('10หลักสูตรระยะสั้น'!H148/30,0))))</f>
        <v>0</v>
      </c>
      <c r="I148" s="60">
        <f>IF('10หลักสูตรระยะสั้น'!I148&lt;15,0,IF('10หลักสูตรระยะสั้น'!I148&lt;30,1,IF((MOD('10หลักสูตรระยะสั้น'!I148/30,1))&lt;0.3333,ROUNDDOWN('10หลักสูตรระยะสั้น'!I148/30,0),ROUNDUP('10หลักสูตรระยะสั้น'!I148/30,0))))</f>
        <v>0</v>
      </c>
      <c r="J148" s="60">
        <f>IF('10หลักสูตรระยะสั้น'!J148&lt;15,0,IF('10หลักสูตรระยะสั้น'!J148&lt;30,1,IF((MOD('10หลักสูตรระยะสั้น'!J148/30,1))&lt;0.3333,ROUNDDOWN('10หลักสูตรระยะสั้น'!J148/30,0),ROUNDUP('10หลักสูตรระยะสั้น'!J148/30,0))))</f>
        <v>0</v>
      </c>
      <c r="K148" s="60">
        <f>IF('10หลักสูตรระยะสั้น'!K148&lt;15,0,IF('10หลักสูตรระยะสั้น'!K148&lt;30,1,IF((MOD('10หลักสูตรระยะสั้น'!K148/30,1))&lt;0.3333,ROUNDDOWN('10หลักสูตรระยะสั้น'!K148/30,0),ROUNDUP('10หลักสูตรระยะสั้น'!K148/30,0))))</f>
        <v>0</v>
      </c>
      <c r="L148" s="60">
        <f>IF('10หลักสูตรระยะสั้น'!L148&lt;15,0,IF('10หลักสูตรระยะสั้น'!L148&lt;30,1,IF((MOD('10หลักสูตรระยะสั้น'!L148/30,1))&lt;0.3333,ROUNDDOWN('10หลักสูตรระยะสั้น'!L148/30,0),ROUNDUP('10หลักสูตรระยะสั้น'!L148/30,0))))</f>
        <v>0</v>
      </c>
      <c r="M148" s="60">
        <f>IF('10หลักสูตรระยะสั้น'!M148&lt;15,0,IF('10หลักสูตรระยะสั้น'!M148&lt;30,1,IF((MOD('10หลักสูตรระยะสั้น'!M148/30,1))&lt;0.3333,ROUNDDOWN('10หลักสูตรระยะสั้น'!M148/30,0),ROUNDUP('10หลักสูตรระยะสั้น'!M148/30,0))))</f>
        <v>0</v>
      </c>
      <c r="N148" s="60">
        <f>IF('10หลักสูตรระยะสั้น'!N148&lt;15,0,IF('10หลักสูตรระยะสั้น'!N148&lt;30,1,IF((MOD('10หลักสูตรระยะสั้น'!N148/30,1))&lt;0.3333,ROUNDDOWN('10หลักสูตรระยะสั้น'!N148/30,0),ROUNDUP('10หลักสูตรระยะสั้น'!N148/30,0))))</f>
        <v>0</v>
      </c>
      <c r="O148" s="60">
        <f>IF('10หลักสูตรระยะสั้น'!O148&lt;15,0,IF('10หลักสูตรระยะสั้น'!O148&lt;30,1,IF((MOD('10หลักสูตรระยะสั้น'!O148/30,1))&lt;0.3333,ROUNDDOWN('10หลักสูตรระยะสั้น'!O148/30,0),ROUNDUP('10หลักสูตรระยะสั้น'!O148/30,0))))</f>
        <v>0</v>
      </c>
      <c r="P148" s="60">
        <f>IF('10หลักสูตรระยะสั้น'!P148&lt;15,0,IF('10หลักสูตรระยะสั้น'!P148&lt;30,1,IF((MOD('10หลักสูตรระยะสั้น'!P148/30,1))&lt;0.3333,ROUNDDOWN('10หลักสูตรระยะสั้น'!P148/30,0),ROUNDUP('10หลักสูตรระยะสั้น'!P148/30,0))))</f>
        <v>0</v>
      </c>
      <c r="Q148" s="60">
        <f>IF('10หลักสูตรระยะสั้น'!Q148&lt;15,0,IF('10หลักสูตรระยะสั้น'!Q148&lt;30,1,IF((MOD('10หลักสูตรระยะสั้น'!Q148/30,1))&lt;0.3333,ROUNDDOWN('10หลักสูตรระยะสั้น'!Q148/30,0),ROUNDUP('10หลักสูตรระยะสั้น'!Q148/30,0))))</f>
        <v>0</v>
      </c>
      <c r="R148" s="60">
        <f>IF('10หลักสูตรระยะสั้น'!R148&lt;15,0,IF('10หลักสูตรระยะสั้น'!R148&lt;30,1,IF((MOD('10หลักสูตรระยะสั้น'!R148/30,1))&lt;0.3333,ROUNDDOWN('10หลักสูตรระยะสั้น'!R148/30,0),ROUNDUP('10หลักสูตรระยะสั้น'!R148/30,0))))</f>
        <v>0</v>
      </c>
      <c r="S148" s="60">
        <f>IF('10หลักสูตรระยะสั้น'!S148&lt;15,0,IF('10หลักสูตรระยะสั้น'!S148&lt;30,1,IF((MOD('10หลักสูตรระยะสั้น'!S148/30,1))&lt;0.3333,ROUNDDOWN('10หลักสูตรระยะสั้น'!S148/30,0),ROUNDUP('10หลักสูตรระยะสั้น'!S148/30,0))))</f>
        <v>0</v>
      </c>
      <c r="T148" s="60">
        <f>IF('10หลักสูตรระยะสั้น'!T148&lt;15,0,IF('10หลักสูตรระยะสั้น'!T148&lt;30,1,IF((MOD('10หลักสูตรระยะสั้น'!T148/30,1))&lt;0.3333,ROUNDDOWN('10หลักสูตรระยะสั้น'!T148/30,0),ROUNDUP('10หลักสูตรระยะสั้น'!T148/30,0))))</f>
        <v>0</v>
      </c>
      <c r="U148" s="60">
        <f>IF('10หลักสูตรระยะสั้น'!U148&lt;15,0,IF('10หลักสูตรระยะสั้น'!U148&lt;30,1,IF((MOD('10หลักสูตรระยะสั้น'!U148/30,1))&lt;0.3333,ROUNDDOWN('10หลักสูตรระยะสั้น'!U148/30,0),ROUNDUP('10หลักสูตรระยะสั้น'!U148/30,0))))</f>
        <v>0</v>
      </c>
      <c r="V148" s="60">
        <f>IF('10หลักสูตรระยะสั้น'!V148&lt;15,0,IF('10หลักสูตรระยะสั้น'!V148&lt;30,1,IF((MOD('10หลักสูตรระยะสั้น'!V148/30,1))&lt;0.3333,ROUNDDOWN('10หลักสูตรระยะสั้น'!V148/30,0),ROUNDUP('10หลักสูตรระยะสั้น'!V148/30,0))))</f>
        <v>0</v>
      </c>
      <c r="W148" s="60">
        <f>IF('10หลักสูตรระยะสั้น'!W148&lt;15,0,IF('10หลักสูตรระยะสั้น'!W148&lt;30,1,IF((MOD('10หลักสูตรระยะสั้น'!W148/30,1))&lt;0.3333,ROUNDDOWN('10หลักสูตรระยะสั้น'!W148/30,0),ROUNDUP('10หลักสูตรระยะสั้น'!W148/30,0))))</f>
        <v>0</v>
      </c>
      <c r="X148" s="60">
        <f>IF('10หลักสูตรระยะสั้น'!X148&lt;15,0,IF('10หลักสูตรระยะสั้น'!X148&lt;30,1,IF((MOD('10หลักสูตรระยะสั้น'!X148/30,1))&lt;0.3333,ROUNDDOWN('10หลักสูตรระยะสั้น'!X148/30,0),ROUNDUP('10หลักสูตรระยะสั้น'!X148/30,0))))</f>
        <v>0</v>
      </c>
      <c r="Y148" s="60">
        <f>IF('10หลักสูตรระยะสั้น'!Y148&lt;15,0,IF('10หลักสูตรระยะสั้น'!Y148&lt;30,1,IF((MOD('10หลักสูตรระยะสั้น'!Y148/30,1))&lt;0.3333,ROUNDDOWN('10หลักสูตรระยะสั้น'!Y148/30,0),ROUNDUP('10หลักสูตรระยะสั้น'!Y148/30,0))))</f>
        <v>0</v>
      </c>
      <c r="Z148" s="60">
        <f>IF('10หลักสูตรระยะสั้น'!Z148&lt;15,0,IF('10หลักสูตรระยะสั้น'!Z148&lt;30,1,IF((MOD('10หลักสูตรระยะสั้น'!Z148/30,1))&lt;0.3333,ROUNDDOWN('10หลักสูตรระยะสั้น'!Z148/30,0),ROUNDUP('10หลักสูตรระยะสั้น'!Z148/30,0))))</f>
        <v>0</v>
      </c>
      <c r="AA148" s="60">
        <f>IF('10หลักสูตรระยะสั้น'!AA148&lt;15,0,IF('10หลักสูตรระยะสั้น'!AA148&lt;30,1,IF((MOD('10หลักสูตรระยะสั้น'!AA148/30,1))&lt;0.3333,ROUNDDOWN('10หลักสูตรระยะสั้น'!AA148/30,0),ROUNDUP('10หลักสูตรระยะสั้น'!AA148/30,0))))</f>
        <v>0</v>
      </c>
      <c r="AB148" s="60">
        <f>IF('10หลักสูตรระยะสั้น'!AB148&lt;15,0,IF('10หลักสูตรระยะสั้น'!AB148&lt;30,1,IF((MOD('10หลักสูตรระยะสั้น'!AB148/30,1))&lt;0.3333,ROUNDDOWN('10หลักสูตรระยะสั้น'!AB148/30,0),ROUNDUP('10หลักสูตรระยะสั้น'!AB148/30,0))))</f>
        <v>0</v>
      </c>
      <c r="AC148" s="60">
        <f>IF('10หลักสูตรระยะสั้น'!AC148&lt;15,0,IF('10หลักสูตรระยะสั้น'!AC148&lt;30,1,IF((MOD('10หลักสูตรระยะสั้น'!AC148/30,1))&lt;0.3333,ROUNDDOWN('10หลักสูตรระยะสั้น'!AC148/30,0),ROUNDUP('10หลักสูตรระยะสั้น'!AC148/30,0))))</f>
        <v>0</v>
      </c>
      <c r="AD148" s="5">
        <f t="shared" si="4"/>
        <v>0</v>
      </c>
      <c r="AE148" s="5">
        <f t="shared" si="5"/>
        <v>0</v>
      </c>
    </row>
    <row r="149" spans="2:31" x14ac:dyDescent="0.55000000000000004">
      <c r="B149" s="5">
        <v>145</v>
      </c>
      <c r="C149" s="5">
        <f>'10หลักสูตรระยะสั้น'!C149</f>
        <v>0</v>
      </c>
      <c r="D149" s="5">
        <f>'10หลักสูตรระยะสั้น'!D149</f>
        <v>0</v>
      </c>
      <c r="E149" s="60">
        <f>IF('10หลักสูตรระยะสั้น'!E149&lt;15,0,IF('10หลักสูตรระยะสั้น'!E149&lt;30,1,IF((MOD('10หลักสูตรระยะสั้น'!E149/30,1))&lt;0.3333,ROUNDDOWN('10หลักสูตรระยะสั้น'!E149/30,0),ROUNDUP('10หลักสูตรระยะสั้น'!E149/30,0))))</f>
        <v>0</v>
      </c>
      <c r="F149" s="60">
        <f>IF('10หลักสูตรระยะสั้น'!F149&lt;15,0,IF('10หลักสูตรระยะสั้น'!F149&lt;30,1,IF((MOD('10หลักสูตรระยะสั้น'!F149/30,1))&lt;0.3333,ROUNDDOWN('10หลักสูตรระยะสั้น'!F149/30,0),ROUNDUP('10หลักสูตรระยะสั้น'!F149/30,0))))</f>
        <v>0</v>
      </c>
      <c r="G149" s="60">
        <f>IF('10หลักสูตรระยะสั้น'!G149&lt;15,0,IF('10หลักสูตรระยะสั้น'!G149&lt;30,1,IF((MOD('10หลักสูตรระยะสั้น'!G149/30,1))&lt;0.3333,ROUNDDOWN('10หลักสูตรระยะสั้น'!G149/30,0),ROUNDUP('10หลักสูตรระยะสั้น'!G149/30,0))))</f>
        <v>0</v>
      </c>
      <c r="H149" s="60">
        <f>IF('10หลักสูตรระยะสั้น'!H149&lt;15,0,IF('10หลักสูตรระยะสั้น'!H149&lt;30,1,IF((MOD('10หลักสูตรระยะสั้น'!H149/30,1))&lt;0.3333,ROUNDDOWN('10หลักสูตรระยะสั้น'!H149/30,0),ROUNDUP('10หลักสูตรระยะสั้น'!H149/30,0))))</f>
        <v>0</v>
      </c>
      <c r="I149" s="60">
        <f>IF('10หลักสูตรระยะสั้น'!I149&lt;15,0,IF('10หลักสูตรระยะสั้น'!I149&lt;30,1,IF((MOD('10หลักสูตรระยะสั้น'!I149/30,1))&lt;0.3333,ROUNDDOWN('10หลักสูตรระยะสั้น'!I149/30,0),ROUNDUP('10หลักสูตรระยะสั้น'!I149/30,0))))</f>
        <v>0</v>
      </c>
      <c r="J149" s="60">
        <f>IF('10หลักสูตรระยะสั้น'!J149&lt;15,0,IF('10หลักสูตรระยะสั้น'!J149&lt;30,1,IF((MOD('10หลักสูตรระยะสั้น'!J149/30,1))&lt;0.3333,ROUNDDOWN('10หลักสูตรระยะสั้น'!J149/30,0),ROUNDUP('10หลักสูตรระยะสั้น'!J149/30,0))))</f>
        <v>0</v>
      </c>
      <c r="K149" s="60">
        <f>IF('10หลักสูตรระยะสั้น'!K149&lt;15,0,IF('10หลักสูตรระยะสั้น'!K149&lt;30,1,IF((MOD('10หลักสูตรระยะสั้น'!K149/30,1))&lt;0.3333,ROUNDDOWN('10หลักสูตรระยะสั้น'!K149/30,0),ROUNDUP('10หลักสูตรระยะสั้น'!K149/30,0))))</f>
        <v>0</v>
      </c>
      <c r="L149" s="60">
        <f>IF('10หลักสูตรระยะสั้น'!L149&lt;15,0,IF('10หลักสูตรระยะสั้น'!L149&lt;30,1,IF((MOD('10หลักสูตรระยะสั้น'!L149/30,1))&lt;0.3333,ROUNDDOWN('10หลักสูตรระยะสั้น'!L149/30,0),ROUNDUP('10หลักสูตรระยะสั้น'!L149/30,0))))</f>
        <v>0</v>
      </c>
      <c r="M149" s="60">
        <f>IF('10หลักสูตรระยะสั้น'!M149&lt;15,0,IF('10หลักสูตรระยะสั้น'!M149&lt;30,1,IF((MOD('10หลักสูตรระยะสั้น'!M149/30,1))&lt;0.3333,ROUNDDOWN('10หลักสูตรระยะสั้น'!M149/30,0),ROUNDUP('10หลักสูตรระยะสั้น'!M149/30,0))))</f>
        <v>0</v>
      </c>
      <c r="N149" s="60">
        <f>IF('10หลักสูตรระยะสั้น'!N149&lt;15,0,IF('10หลักสูตรระยะสั้น'!N149&lt;30,1,IF((MOD('10หลักสูตรระยะสั้น'!N149/30,1))&lt;0.3333,ROUNDDOWN('10หลักสูตรระยะสั้น'!N149/30,0),ROUNDUP('10หลักสูตรระยะสั้น'!N149/30,0))))</f>
        <v>0</v>
      </c>
      <c r="O149" s="60">
        <f>IF('10หลักสูตรระยะสั้น'!O149&lt;15,0,IF('10หลักสูตรระยะสั้น'!O149&lt;30,1,IF((MOD('10หลักสูตรระยะสั้น'!O149/30,1))&lt;0.3333,ROUNDDOWN('10หลักสูตรระยะสั้น'!O149/30,0),ROUNDUP('10หลักสูตรระยะสั้น'!O149/30,0))))</f>
        <v>0</v>
      </c>
      <c r="P149" s="60">
        <f>IF('10หลักสูตรระยะสั้น'!P149&lt;15,0,IF('10หลักสูตรระยะสั้น'!P149&lt;30,1,IF((MOD('10หลักสูตรระยะสั้น'!P149/30,1))&lt;0.3333,ROUNDDOWN('10หลักสูตรระยะสั้น'!P149/30,0),ROUNDUP('10หลักสูตรระยะสั้น'!P149/30,0))))</f>
        <v>0</v>
      </c>
      <c r="Q149" s="60">
        <f>IF('10หลักสูตรระยะสั้น'!Q149&lt;15,0,IF('10หลักสูตรระยะสั้น'!Q149&lt;30,1,IF((MOD('10หลักสูตรระยะสั้น'!Q149/30,1))&lt;0.3333,ROUNDDOWN('10หลักสูตรระยะสั้น'!Q149/30,0),ROUNDUP('10หลักสูตรระยะสั้น'!Q149/30,0))))</f>
        <v>0</v>
      </c>
      <c r="R149" s="60">
        <f>IF('10หลักสูตรระยะสั้น'!R149&lt;15,0,IF('10หลักสูตรระยะสั้น'!R149&lt;30,1,IF((MOD('10หลักสูตรระยะสั้น'!R149/30,1))&lt;0.3333,ROUNDDOWN('10หลักสูตรระยะสั้น'!R149/30,0),ROUNDUP('10หลักสูตรระยะสั้น'!R149/30,0))))</f>
        <v>0</v>
      </c>
      <c r="S149" s="60">
        <f>IF('10หลักสูตรระยะสั้น'!S149&lt;15,0,IF('10หลักสูตรระยะสั้น'!S149&lt;30,1,IF((MOD('10หลักสูตรระยะสั้น'!S149/30,1))&lt;0.3333,ROUNDDOWN('10หลักสูตรระยะสั้น'!S149/30,0),ROUNDUP('10หลักสูตรระยะสั้น'!S149/30,0))))</f>
        <v>0</v>
      </c>
      <c r="T149" s="60">
        <f>IF('10หลักสูตรระยะสั้น'!T149&lt;15,0,IF('10หลักสูตรระยะสั้น'!T149&lt;30,1,IF((MOD('10หลักสูตรระยะสั้น'!T149/30,1))&lt;0.3333,ROUNDDOWN('10หลักสูตรระยะสั้น'!T149/30,0),ROUNDUP('10หลักสูตรระยะสั้น'!T149/30,0))))</f>
        <v>0</v>
      </c>
      <c r="U149" s="60">
        <f>IF('10หลักสูตรระยะสั้น'!U149&lt;15,0,IF('10หลักสูตรระยะสั้น'!U149&lt;30,1,IF((MOD('10หลักสูตรระยะสั้น'!U149/30,1))&lt;0.3333,ROUNDDOWN('10หลักสูตรระยะสั้น'!U149/30,0),ROUNDUP('10หลักสูตรระยะสั้น'!U149/30,0))))</f>
        <v>0</v>
      </c>
      <c r="V149" s="60">
        <f>IF('10หลักสูตรระยะสั้น'!V149&lt;15,0,IF('10หลักสูตรระยะสั้น'!V149&lt;30,1,IF((MOD('10หลักสูตรระยะสั้น'!V149/30,1))&lt;0.3333,ROUNDDOWN('10หลักสูตรระยะสั้น'!V149/30,0),ROUNDUP('10หลักสูตรระยะสั้น'!V149/30,0))))</f>
        <v>0</v>
      </c>
      <c r="W149" s="60">
        <f>IF('10หลักสูตรระยะสั้น'!W149&lt;15,0,IF('10หลักสูตรระยะสั้น'!W149&lt;30,1,IF((MOD('10หลักสูตรระยะสั้น'!W149/30,1))&lt;0.3333,ROUNDDOWN('10หลักสูตรระยะสั้น'!W149/30,0),ROUNDUP('10หลักสูตรระยะสั้น'!W149/30,0))))</f>
        <v>0</v>
      </c>
      <c r="X149" s="60">
        <f>IF('10หลักสูตรระยะสั้น'!X149&lt;15,0,IF('10หลักสูตรระยะสั้น'!X149&lt;30,1,IF((MOD('10หลักสูตรระยะสั้น'!X149/30,1))&lt;0.3333,ROUNDDOWN('10หลักสูตรระยะสั้น'!X149/30,0),ROUNDUP('10หลักสูตรระยะสั้น'!X149/30,0))))</f>
        <v>0</v>
      </c>
      <c r="Y149" s="60">
        <f>IF('10หลักสูตรระยะสั้น'!Y149&lt;15,0,IF('10หลักสูตรระยะสั้น'!Y149&lt;30,1,IF((MOD('10หลักสูตรระยะสั้น'!Y149/30,1))&lt;0.3333,ROUNDDOWN('10หลักสูตรระยะสั้น'!Y149/30,0),ROUNDUP('10หลักสูตรระยะสั้น'!Y149/30,0))))</f>
        <v>0</v>
      </c>
      <c r="Z149" s="60">
        <f>IF('10หลักสูตรระยะสั้น'!Z149&lt;15,0,IF('10หลักสูตรระยะสั้น'!Z149&lt;30,1,IF((MOD('10หลักสูตรระยะสั้น'!Z149/30,1))&lt;0.3333,ROUNDDOWN('10หลักสูตรระยะสั้น'!Z149/30,0),ROUNDUP('10หลักสูตรระยะสั้น'!Z149/30,0))))</f>
        <v>0</v>
      </c>
      <c r="AA149" s="60">
        <f>IF('10หลักสูตรระยะสั้น'!AA149&lt;15,0,IF('10หลักสูตรระยะสั้น'!AA149&lt;30,1,IF((MOD('10หลักสูตรระยะสั้น'!AA149/30,1))&lt;0.3333,ROUNDDOWN('10หลักสูตรระยะสั้น'!AA149/30,0),ROUNDUP('10หลักสูตรระยะสั้น'!AA149/30,0))))</f>
        <v>0</v>
      </c>
      <c r="AB149" s="60">
        <f>IF('10หลักสูตรระยะสั้น'!AB149&lt;15,0,IF('10หลักสูตรระยะสั้น'!AB149&lt;30,1,IF((MOD('10หลักสูตรระยะสั้น'!AB149/30,1))&lt;0.3333,ROUNDDOWN('10หลักสูตรระยะสั้น'!AB149/30,0),ROUNDUP('10หลักสูตรระยะสั้น'!AB149/30,0))))</f>
        <v>0</v>
      </c>
      <c r="AC149" s="60">
        <f>IF('10หลักสูตรระยะสั้น'!AC149&lt;15,0,IF('10หลักสูตรระยะสั้น'!AC149&lt;30,1,IF((MOD('10หลักสูตรระยะสั้น'!AC149/30,1))&lt;0.3333,ROUNDDOWN('10หลักสูตรระยะสั้น'!AC149/30,0),ROUNDUP('10หลักสูตรระยะสั้น'!AC149/30,0))))</f>
        <v>0</v>
      </c>
      <c r="AD149" s="5">
        <f t="shared" si="4"/>
        <v>0</v>
      </c>
      <c r="AE149" s="5">
        <f t="shared" si="5"/>
        <v>0</v>
      </c>
    </row>
    <row r="150" spans="2:31" x14ac:dyDescent="0.55000000000000004">
      <c r="B150" s="5">
        <v>146</v>
      </c>
      <c r="C150" s="5">
        <f>'10หลักสูตรระยะสั้น'!C150</f>
        <v>0</v>
      </c>
      <c r="D150" s="5">
        <f>'10หลักสูตรระยะสั้น'!D150</f>
        <v>0</v>
      </c>
      <c r="E150" s="60">
        <f>IF('10หลักสูตรระยะสั้น'!E150&lt;15,0,IF('10หลักสูตรระยะสั้น'!E150&lt;30,1,IF((MOD('10หลักสูตรระยะสั้น'!E150/30,1))&lt;0.3333,ROUNDDOWN('10หลักสูตรระยะสั้น'!E150/30,0),ROUNDUP('10หลักสูตรระยะสั้น'!E150/30,0))))</f>
        <v>0</v>
      </c>
      <c r="F150" s="60">
        <f>IF('10หลักสูตรระยะสั้น'!F150&lt;15,0,IF('10หลักสูตรระยะสั้น'!F150&lt;30,1,IF((MOD('10หลักสูตรระยะสั้น'!F150/30,1))&lt;0.3333,ROUNDDOWN('10หลักสูตรระยะสั้น'!F150/30,0),ROUNDUP('10หลักสูตรระยะสั้น'!F150/30,0))))</f>
        <v>0</v>
      </c>
      <c r="G150" s="60">
        <f>IF('10หลักสูตรระยะสั้น'!G150&lt;15,0,IF('10หลักสูตรระยะสั้น'!G150&lt;30,1,IF((MOD('10หลักสูตรระยะสั้น'!G150/30,1))&lt;0.3333,ROUNDDOWN('10หลักสูตรระยะสั้น'!G150/30,0),ROUNDUP('10หลักสูตรระยะสั้น'!G150/30,0))))</f>
        <v>0</v>
      </c>
      <c r="H150" s="60">
        <f>IF('10หลักสูตรระยะสั้น'!H150&lt;15,0,IF('10หลักสูตรระยะสั้น'!H150&lt;30,1,IF((MOD('10หลักสูตรระยะสั้น'!H150/30,1))&lt;0.3333,ROUNDDOWN('10หลักสูตรระยะสั้น'!H150/30,0),ROUNDUP('10หลักสูตรระยะสั้น'!H150/30,0))))</f>
        <v>0</v>
      </c>
      <c r="I150" s="60">
        <f>IF('10หลักสูตรระยะสั้น'!I150&lt;15,0,IF('10หลักสูตรระยะสั้น'!I150&lt;30,1,IF((MOD('10หลักสูตรระยะสั้น'!I150/30,1))&lt;0.3333,ROUNDDOWN('10หลักสูตรระยะสั้น'!I150/30,0),ROUNDUP('10หลักสูตรระยะสั้น'!I150/30,0))))</f>
        <v>0</v>
      </c>
      <c r="J150" s="60">
        <f>IF('10หลักสูตรระยะสั้น'!J150&lt;15,0,IF('10หลักสูตรระยะสั้น'!J150&lt;30,1,IF((MOD('10หลักสูตรระยะสั้น'!J150/30,1))&lt;0.3333,ROUNDDOWN('10หลักสูตรระยะสั้น'!J150/30,0),ROUNDUP('10หลักสูตรระยะสั้น'!J150/30,0))))</f>
        <v>0</v>
      </c>
      <c r="K150" s="60">
        <f>IF('10หลักสูตรระยะสั้น'!K150&lt;15,0,IF('10หลักสูตรระยะสั้น'!K150&lt;30,1,IF((MOD('10หลักสูตรระยะสั้น'!K150/30,1))&lt;0.3333,ROUNDDOWN('10หลักสูตรระยะสั้น'!K150/30,0),ROUNDUP('10หลักสูตรระยะสั้น'!K150/30,0))))</f>
        <v>0</v>
      </c>
      <c r="L150" s="60">
        <f>IF('10หลักสูตรระยะสั้น'!L150&lt;15,0,IF('10หลักสูตรระยะสั้น'!L150&lt;30,1,IF((MOD('10หลักสูตรระยะสั้น'!L150/30,1))&lt;0.3333,ROUNDDOWN('10หลักสูตรระยะสั้น'!L150/30,0),ROUNDUP('10หลักสูตรระยะสั้น'!L150/30,0))))</f>
        <v>0</v>
      </c>
      <c r="M150" s="60">
        <f>IF('10หลักสูตรระยะสั้น'!M150&lt;15,0,IF('10หลักสูตรระยะสั้น'!M150&lt;30,1,IF((MOD('10หลักสูตรระยะสั้น'!M150/30,1))&lt;0.3333,ROUNDDOWN('10หลักสูตรระยะสั้น'!M150/30,0),ROUNDUP('10หลักสูตรระยะสั้น'!M150/30,0))))</f>
        <v>0</v>
      </c>
      <c r="N150" s="60">
        <f>IF('10หลักสูตรระยะสั้น'!N150&lt;15,0,IF('10หลักสูตรระยะสั้น'!N150&lt;30,1,IF((MOD('10หลักสูตรระยะสั้น'!N150/30,1))&lt;0.3333,ROUNDDOWN('10หลักสูตรระยะสั้น'!N150/30,0),ROUNDUP('10หลักสูตรระยะสั้น'!N150/30,0))))</f>
        <v>0</v>
      </c>
      <c r="O150" s="60">
        <f>IF('10หลักสูตรระยะสั้น'!O150&lt;15,0,IF('10หลักสูตรระยะสั้น'!O150&lt;30,1,IF((MOD('10หลักสูตรระยะสั้น'!O150/30,1))&lt;0.3333,ROUNDDOWN('10หลักสูตรระยะสั้น'!O150/30,0),ROUNDUP('10หลักสูตรระยะสั้น'!O150/30,0))))</f>
        <v>0</v>
      </c>
      <c r="P150" s="60">
        <f>IF('10หลักสูตรระยะสั้น'!P150&lt;15,0,IF('10หลักสูตรระยะสั้น'!P150&lt;30,1,IF((MOD('10หลักสูตรระยะสั้น'!P150/30,1))&lt;0.3333,ROUNDDOWN('10หลักสูตรระยะสั้น'!P150/30,0),ROUNDUP('10หลักสูตรระยะสั้น'!P150/30,0))))</f>
        <v>0</v>
      </c>
      <c r="Q150" s="60">
        <f>IF('10หลักสูตรระยะสั้น'!Q150&lt;15,0,IF('10หลักสูตรระยะสั้น'!Q150&lt;30,1,IF((MOD('10หลักสูตรระยะสั้น'!Q150/30,1))&lt;0.3333,ROUNDDOWN('10หลักสูตรระยะสั้น'!Q150/30,0),ROUNDUP('10หลักสูตรระยะสั้น'!Q150/30,0))))</f>
        <v>0</v>
      </c>
      <c r="R150" s="60">
        <f>IF('10หลักสูตรระยะสั้น'!R150&lt;15,0,IF('10หลักสูตรระยะสั้น'!R150&lt;30,1,IF((MOD('10หลักสูตรระยะสั้น'!R150/30,1))&lt;0.3333,ROUNDDOWN('10หลักสูตรระยะสั้น'!R150/30,0),ROUNDUP('10หลักสูตรระยะสั้น'!R150/30,0))))</f>
        <v>0</v>
      </c>
      <c r="S150" s="60">
        <f>IF('10หลักสูตรระยะสั้น'!S150&lt;15,0,IF('10หลักสูตรระยะสั้น'!S150&lt;30,1,IF((MOD('10หลักสูตรระยะสั้น'!S150/30,1))&lt;0.3333,ROUNDDOWN('10หลักสูตรระยะสั้น'!S150/30,0),ROUNDUP('10หลักสูตรระยะสั้น'!S150/30,0))))</f>
        <v>0</v>
      </c>
      <c r="T150" s="60">
        <f>IF('10หลักสูตรระยะสั้น'!T150&lt;15,0,IF('10หลักสูตรระยะสั้น'!T150&lt;30,1,IF((MOD('10หลักสูตรระยะสั้น'!T150/30,1))&lt;0.3333,ROUNDDOWN('10หลักสูตรระยะสั้น'!T150/30,0),ROUNDUP('10หลักสูตรระยะสั้น'!T150/30,0))))</f>
        <v>0</v>
      </c>
      <c r="U150" s="60">
        <f>IF('10หลักสูตรระยะสั้น'!U150&lt;15,0,IF('10หลักสูตรระยะสั้น'!U150&lt;30,1,IF((MOD('10หลักสูตรระยะสั้น'!U150/30,1))&lt;0.3333,ROUNDDOWN('10หลักสูตรระยะสั้น'!U150/30,0),ROUNDUP('10หลักสูตรระยะสั้น'!U150/30,0))))</f>
        <v>0</v>
      </c>
      <c r="V150" s="60">
        <f>IF('10หลักสูตรระยะสั้น'!V150&lt;15,0,IF('10หลักสูตรระยะสั้น'!V150&lt;30,1,IF((MOD('10หลักสูตรระยะสั้น'!V150/30,1))&lt;0.3333,ROUNDDOWN('10หลักสูตรระยะสั้น'!V150/30,0),ROUNDUP('10หลักสูตรระยะสั้น'!V150/30,0))))</f>
        <v>0</v>
      </c>
      <c r="W150" s="60">
        <f>IF('10หลักสูตรระยะสั้น'!W150&lt;15,0,IF('10หลักสูตรระยะสั้น'!W150&lt;30,1,IF((MOD('10หลักสูตรระยะสั้น'!W150/30,1))&lt;0.3333,ROUNDDOWN('10หลักสูตรระยะสั้น'!W150/30,0),ROUNDUP('10หลักสูตรระยะสั้น'!W150/30,0))))</f>
        <v>0</v>
      </c>
      <c r="X150" s="60">
        <f>IF('10หลักสูตรระยะสั้น'!X150&lt;15,0,IF('10หลักสูตรระยะสั้น'!X150&lt;30,1,IF((MOD('10หลักสูตรระยะสั้น'!X150/30,1))&lt;0.3333,ROUNDDOWN('10หลักสูตรระยะสั้น'!X150/30,0),ROUNDUP('10หลักสูตรระยะสั้น'!X150/30,0))))</f>
        <v>0</v>
      </c>
      <c r="Y150" s="60">
        <f>IF('10หลักสูตรระยะสั้น'!Y150&lt;15,0,IF('10หลักสูตรระยะสั้น'!Y150&lt;30,1,IF((MOD('10หลักสูตรระยะสั้น'!Y150/30,1))&lt;0.3333,ROUNDDOWN('10หลักสูตรระยะสั้น'!Y150/30,0),ROUNDUP('10หลักสูตรระยะสั้น'!Y150/30,0))))</f>
        <v>0</v>
      </c>
      <c r="Z150" s="60">
        <f>IF('10หลักสูตรระยะสั้น'!Z150&lt;15,0,IF('10หลักสูตรระยะสั้น'!Z150&lt;30,1,IF((MOD('10หลักสูตรระยะสั้น'!Z150/30,1))&lt;0.3333,ROUNDDOWN('10หลักสูตรระยะสั้น'!Z150/30,0),ROUNDUP('10หลักสูตรระยะสั้น'!Z150/30,0))))</f>
        <v>0</v>
      </c>
      <c r="AA150" s="60">
        <f>IF('10หลักสูตรระยะสั้น'!AA150&lt;15,0,IF('10หลักสูตรระยะสั้น'!AA150&lt;30,1,IF((MOD('10หลักสูตรระยะสั้น'!AA150/30,1))&lt;0.3333,ROUNDDOWN('10หลักสูตรระยะสั้น'!AA150/30,0),ROUNDUP('10หลักสูตรระยะสั้น'!AA150/30,0))))</f>
        <v>0</v>
      </c>
      <c r="AB150" s="60">
        <f>IF('10หลักสูตรระยะสั้น'!AB150&lt;15,0,IF('10หลักสูตรระยะสั้น'!AB150&lt;30,1,IF((MOD('10หลักสูตรระยะสั้น'!AB150/30,1))&lt;0.3333,ROUNDDOWN('10หลักสูตรระยะสั้น'!AB150/30,0),ROUNDUP('10หลักสูตรระยะสั้น'!AB150/30,0))))</f>
        <v>0</v>
      </c>
      <c r="AC150" s="60">
        <f>IF('10หลักสูตรระยะสั้น'!AC150&lt;15,0,IF('10หลักสูตรระยะสั้น'!AC150&lt;30,1,IF((MOD('10หลักสูตรระยะสั้น'!AC150/30,1))&lt;0.3333,ROUNDDOWN('10หลักสูตรระยะสั้น'!AC150/30,0),ROUNDUP('10หลักสูตรระยะสั้น'!AC150/30,0))))</f>
        <v>0</v>
      </c>
      <c r="AD150" s="5">
        <f t="shared" si="4"/>
        <v>0</v>
      </c>
      <c r="AE150" s="5">
        <f t="shared" si="5"/>
        <v>0</v>
      </c>
    </row>
    <row r="151" spans="2:31" x14ac:dyDescent="0.55000000000000004">
      <c r="B151" s="5">
        <v>147</v>
      </c>
      <c r="C151" s="5">
        <f>'10หลักสูตรระยะสั้น'!C151</f>
        <v>0</v>
      </c>
      <c r="D151" s="5">
        <f>'10หลักสูตรระยะสั้น'!D151</f>
        <v>0</v>
      </c>
      <c r="E151" s="60">
        <f>IF('10หลักสูตรระยะสั้น'!E151&lt;15,0,IF('10หลักสูตรระยะสั้น'!E151&lt;30,1,IF((MOD('10หลักสูตรระยะสั้น'!E151/30,1))&lt;0.3333,ROUNDDOWN('10หลักสูตรระยะสั้น'!E151/30,0),ROUNDUP('10หลักสูตรระยะสั้น'!E151/30,0))))</f>
        <v>0</v>
      </c>
      <c r="F151" s="60">
        <f>IF('10หลักสูตรระยะสั้น'!F151&lt;15,0,IF('10หลักสูตรระยะสั้น'!F151&lt;30,1,IF((MOD('10หลักสูตรระยะสั้น'!F151/30,1))&lt;0.3333,ROUNDDOWN('10หลักสูตรระยะสั้น'!F151/30,0),ROUNDUP('10หลักสูตรระยะสั้น'!F151/30,0))))</f>
        <v>0</v>
      </c>
      <c r="G151" s="60">
        <f>IF('10หลักสูตรระยะสั้น'!G151&lt;15,0,IF('10หลักสูตรระยะสั้น'!G151&lt;30,1,IF((MOD('10หลักสูตรระยะสั้น'!G151/30,1))&lt;0.3333,ROUNDDOWN('10หลักสูตรระยะสั้น'!G151/30,0),ROUNDUP('10หลักสูตรระยะสั้น'!G151/30,0))))</f>
        <v>0</v>
      </c>
      <c r="H151" s="60">
        <f>IF('10หลักสูตรระยะสั้น'!H151&lt;15,0,IF('10หลักสูตรระยะสั้น'!H151&lt;30,1,IF((MOD('10หลักสูตรระยะสั้น'!H151/30,1))&lt;0.3333,ROUNDDOWN('10หลักสูตรระยะสั้น'!H151/30,0),ROUNDUP('10หลักสูตรระยะสั้น'!H151/30,0))))</f>
        <v>0</v>
      </c>
      <c r="I151" s="60">
        <f>IF('10หลักสูตรระยะสั้น'!I151&lt;15,0,IF('10หลักสูตรระยะสั้น'!I151&lt;30,1,IF((MOD('10หลักสูตรระยะสั้น'!I151/30,1))&lt;0.3333,ROUNDDOWN('10หลักสูตรระยะสั้น'!I151/30,0),ROUNDUP('10หลักสูตรระยะสั้น'!I151/30,0))))</f>
        <v>0</v>
      </c>
      <c r="J151" s="60">
        <f>IF('10หลักสูตรระยะสั้น'!J151&lt;15,0,IF('10หลักสูตรระยะสั้น'!J151&lt;30,1,IF((MOD('10หลักสูตรระยะสั้น'!J151/30,1))&lt;0.3333,ROUNDDOWN('10หลักสูตรระยะสั้น'!J151/30,0),ROUNDUP('10หลักสูตรระยะสั้น'!J151/30,0))))</f>
        <v>0</v>
      </c>
      <c r="K151" s="60">
        <f>IF('10หลักสูตรระยะสั้น'!K151&lt;15,0,IF('10หลักสูตรระยะสั้น'!K151&lt;30,1,IF((MOD('10หลักสูตรระยะสั้น'!K151/30,1))&lt;0.3333,ROUNDDOWN('10หลักสูตรระยะสั้น'!K151/30,0),ROUNDUP('10หลักสูตรระยะสั้น'!K151/30,0))))</f>
        <v>0</v>
      </c>
      <c r="L151" s="60">
        <f>IF('10หลักสูตรระยะสั้น'!L151&lt;15,0,IF('10หลักสูตรระยะสั้น'!L151&lt;30,1,IF((MOD('10หลักสูตรระยะสั้น'!L151/30,1))&lt;0.3333,ROUNDDOWN('10หลักสูตรระยะสั้น'!L151/30,0),ROUNDUP('10หลักสูตรระยะสั้น'!L151/30,0))))</f>
        <v>0</v>
      </c>
      <c r="M151" s="60">
        <f>IF('10หลักสูตรระยะสั้น'!M151&lt;15,0,IF('10หลักสูตรระยะสั้น'!M151&lt;30,1,IF((MOD('10หลักสูตรระยะสั้น'!M151/30,1))&lt;0.3333,ROUNDDOWN('10หลักสูตรระยะสั้น'!M151/30,0),ROUNDUP('10หลักสูตรระยะสั้น'!M151/30,0))))</f>
        <v>0</v>
      </c>
      <c r="N151" s="60">
        <f>IF('10หลักสูตรระยะสั้น'!N151&lt;15,0,IF('10หลักสูตรระยะสั้น'!N151&lt;30,1,IF((MOD('10หลักสูตรระยะสั้น'!N151/30,1))&lt;0.3333,ROUNDDOWN('10หลักสูตรระยะสั้น'!N151/30,0),ROUNDUP('10หลักสูตรระยะสั้น'!N151/30,0))))</f>
        <v>0</v>
      </c>
      <c r="O151" s="60">
        <f>IF('10หลักสูตรระยะสั้น'!O151&lt;15,0,IF('10หลักสูตรระยะสั้น'!O151&lt;30,1,IF((MOD('10หลักสูตรระยะสั้น'!O151/30,1))&lt;0.3333,ROUNDDOWN('10หลักสูตรระยะสั้น'!O151/30,0),ROUNDUP('10หลักสูตรระยะสั้น'!O151/30,0))))</f>
        <v>0</v>
      </c>
      <c r="P151" s="60">
        <f>IF('10หลักสูตรระยะสั้น'!P151&lt;15,0,IF('10หลักสูตรระยะสั้น'!P151&lt;30,1,IF((MOD('10หลักสูตรระยะสั้น'!P151/30,1))&lt;0.3333,ROUNDDOWN('10หลักสูตรระยะสั้น'!P151/30,0),ROUNDUP('10หลักสูตรระยะสั้น'!P151/30,0))))</f>
        <v>0</v>
      </c>
      <c r="Q151" s="60">
        <f>IF('10หลักสูตรระยะสั้น'!Q151&lt;15,0,IF('10หลักสูตรระยะสั้น'!Q151&lt;30,1,IF((MOD('10หลักสูตรระยะสั้น'!Q151/30,1))&lt;0.3333,ROUNDDOWN('10หลักสูตรระยะสั้น'!Q151/30,0),ROUNDUP('10หลักสูตรระยะสั้น'!Q151/30,0))))</f>
        <v>0</v>
      </c>
      <c r="R151" s="60">
        <f>IF('10หลักสูตรระยะสั้น'!R151&lt;15,0,IF('10หลักสูตรระยะสั้น'!R151&lt;30,1,IF((MOD('10หลักสูตรระยะสั้น'!R151/30,1))&lt;0.3333,ROUNDDOWN('10หลักสูตรระยะสั้น'!R151/30,0),ROUNDUP('10หลักสูตรระยะสั้น'!R151/30,0))))</f>
        <v>0</v>
      </c>
      <c r="S151" s="60">
        <f>IF('10หลักสูตรระยะสั้น'!S151&lt;15,0,IF('10หลักสูตรระยะสั้น'!S151&lt;30,1,IF((MOD('10หลักสูตรระยะสั้น'!S151/30,1))&lt;0.3333,ROUNDDOWN('10หลักสูตรระยะสั้น'!S151/30,0),ROUNDUP('10หลักสูตรระยะสั้น'!S151/30,0))))</f>
        <v>0</v>
      </c>
      <c r="T151" s="60">
        <f>IF('10หลักสูตรระยะสั้น'!T151&lt;15,0,IF('10หลักสูตรระยะสั้น'!T151&lt;30,1,IF((MOD('10หลักสูตรระยะสั้น'!T151/30,1))&lt;0.3333,ROUNDDOWN('10หลักสูตรระยะสั้น'!T151/30,0),ROUNDUP('10หลักสูตรระยะสั้น'!T151/30,0))))</f>
        <v>0</v>
      </c>
      <c r="U151" s="60">
        <f>IF('10หลักสูตรระยะสั้น'!U151&lt;15,0,IF('10หลักสูตรระยะสั้น'!U151&lt;30,1,IF((MOD('10หลักสูตรระยะสั้น'!U151/30,1))&lt;0.3333,ROUNDDOWN('10หลักสูตรระยะสั้น'!U151/30,0),ROUNDUP('10หลักสูตรระยะสั้น'!U151/30,0))))</f>
        <v>0</v>
      </c>
      <c r="V151" s="60">
        <f>IF('10หลักสูตรระยะสั้น'!V151&lt;15,0,IF('10หลักสูตรระยะสั้น'!V151&lt;30,1,IF((MOD('10หลักสูตรระยะสั้น'!V151/30,1))&lt;0.3333,ROUNDDOWN('10หลักสูตรระยะสั้น'!V151/30,0),ROUNDUP('10หลักสูตรระยะสั้น'!V151/30,0))))</f>
        <v>0</v>
      </c>
      <c r="W151" s="60">
        <f>IF('10หลักสูตรระยะสั้น'!W151&lt;15,0,IF('10หลักสูตรระยะสั้น'!W151&lt;30,1,IF((MOD('10หลักสูตรระยะสั้น'!W151/30,1))&lt;0.3333,ROUNDDOWN('10หลักสูตรระยะสั้น'!W151/30,0),ROUNDUP('10หลักสูตรระยะสั้น'!W151/30,0))))</f>
        <v>0</v>
      </c>
      <c r="X151" s="60">
        <f>IF('10หลักสูตรระยะสั้น'!X151&lt;15,0,IF('10หลักสูตรระยะสั้น'!X151&lt;30,1,IF((MOD('10หลักสูตรระยะสั้น'!X151/30,1))&lt;0.3333,ROUNDDOWN('10หลักสูตรระยะสั้น'!X151/30,0),ROUNDUP('10หลักสูตรระยะสั้น'!X151/30,0))))</f>
        <v>0</v>
      </c>
      <c r="Y151" s="60">
        <f>IF('10หลักสูตรระยะสั้น'!Y151&lt;15,0,IF('10หลักสูตรระยะสั้น'!Y151&lt;30,1,IF((MOD('10หลักสูตรระยะสั้น'!Y151/30,1))&lt;0.3333,ROUNDDOWN('10หลักสูตรระยะสั้น'!Y151/30,0),ROUNDUP('10หลักสูตรระยะสั้น'!Y151/30,0))))</f>
        <v>0</v>
      </c>
      <c r="Z151" s="60">
        <f>IF('10หลักสูตรระยะสั้น'!Z151&lt;15,0,IF('10หลักสูตรระยะสั้น'!Z151&lt;30,1,IF((MOD('10หลักสูตรระยะสั้น'!Z151/30,1))&lt;0.3333,ROUNDDOWN('10หลักสูตรระยะสั้น'!Z151/30,0),ROUNDUP('10หลักสูตรระยะสั้น'!Z151/30,0))))</f>
        <v>0</v>
      </c>
      <c r="AA151" s="60">
        <f>IF('10หลักสูตรระยะสั้น'!AA151&lt;15,0,IF('10หลักสูตรระยะสั้น'!AA151&lt;30,1,IF((MOD('10หลักสูตรระยะสั้น'!AA151/30,1))&lt;0.3333,ROUNDDOWN('10หลักสูตรระยะสั้น'!AA151/30,0),ROUNDUP('10หลักสูตรระยะสั้น'!AA151/30,0))))</f>
        <v>0</v>
      </c>
      <c r="AB151" s="60">
        <f>IF('10หลักสูตรระยะสั้น'!AB151&lt;15,0,IF('10หลักสูตรระยะสั้น'!AB151&lt;30,1,IF((MOD('10หลักสูตรระยะสั้น'!AB151/30,1))&lt;0.3333,ROUNDDOWN('10หลักสูตรระยะสั้น'!AB151/30,0),ROUNDUP('10หลักสูตรระยะสั้น'!AB151/30,0))))</f>
        <v>0</v>
      </c>
      <c r="AC151" s="60">
        <f>IF('10หลักสูตรระยะสั้น'!AC151&lt;15,0,IF('10หลักสูตรระยะสั้น'!AC151&lt;30,1,IF((MOD('10หลักสูตรระยะสั้น'!AC151/30,1))&lt;0.3333,ROUNDDOWN('10หลักสูตรระยะสั้น'!AC151/30,0),ROUNDUP('10หลักสูตรระยะสั้น'!AC151/30,0))))</f>
        <v>0</v>
      </c>
      <c r="AD151" s="5">
        <f t="shared" si="4"/>
        <v>0</v>
      </c>
      <c r="AE151" s="5">
        <f t="shared" si="5"/>
        <v>0</v>
      </c>
    </row>
    <row r="152" spans="2:31" x14ac:dyDescent="0.55000000000000004">
      <c r="B152" s="5">
        <v>148</v>
      </c>
      <c r="C152" s="5">
        <f>'10หลักสูตรระยะสั้น'!C152</f>
        <v>0</v>
      </c>
      <c r="D152" s="5">
        <f>'10หลักสูตรระยะสั้น'!D152</f>
        <v>0</v>
      </c>
      <c r="E152" s="60">
        <f>IF('10หลักสูตรระยะสั้น'!E152&lt;15,0,IF('10หลักสูตรระยะสั้น'!E152&lt;30,1,IF((MOD('10หลักสูตรระยะสั้น'!E152/30,1))&lt;0.3333,ROUNDDOWN('10หลักสูตรระยะสั้น'!E152/30,0),ROUNDUP('10หลักสูตรระยะสั้น'!E152/30,0))))</f>
        <v>0</v>
      </c>
      <c r="F152" s="60">
        <f>IF('10หลักสูตรระยะสั้น'!F152&lt;15,0,IF('10หลักสูตรระยะสั้น'!F152&lt;30,1,IF((MOD('10หลักสูตรระยะสั้น'!F152/30,1))&lt;0.3333,ROUNDDOWN('10หลักสูตรระยะสั้น'!F152/30,0),ROUNDUP('10หลักสูตรระยะสั้น'!F152/30,0))))</f>
        <v>0</v>
      </c>
      <c r="G152" s="60">
        <f>IF('10หลักสูตรระยะสั้น'!G152&lt;15,0,IF('10หลักสูตรระยะสั้น'!G152&lt;30,1,IF((MOD('10หลักสูตรระยะสั้น'!G152/30,1))&lt;0.3333,ROUNDDOWN('10หลักสูตรระยะสั้น'!G152/30,0),ROUNDUP('10หลักสูตรระยะสั้น'!G152/30,0))))</f>
        <v>0</v>
      </c>
      <c r="H152" s="60">
        <f>IF('10หลักสูตรระยะสั้น'!H152&lt;15,0,IF('10หลักสูตรระยะสั้น'!H152&lt;30,1,IF((MOD('10หลักสูตรระยะสั้น'!H152/30,1))&lt;0.3333,ROUNDDOWN('10หลักสูตรระยะสั้น'!H152/30,0),ROUNDUP('10หลักสูตรระยะสั้น'!H152/30,0))))</f>
        <v>0</v>
      </c>
      <c r="I152" s="60">
        <f>IF('10หลักสูตรระยะสั้น'!I152&lt;15,0,IF('10หลักสูตรระยะสั้น'!I152&lt;30,1,IF((MOD('10หลักสูตรระยะสั้น'!I152/30,1))&lt;0.3333,ROUNDDOWN('10หลักสูตรระยะสั้น'!I152/30,0),ROUNDUP('10หลักสูตรระยะสั้น'!I152/30,0))))</f>
        <v>0</v>
      </c>
      <c r="J152" s="60">
        <f>IF('10หลักสูตรระยะสั้น'!J152&lt;15,0,IF('10หลักสูตรระยะสั้น'!J152&lt;30,1,IF((MOD('10หลักสูตรระยะสั้น'!J152/30,1))&lt;0.3333,ROUNDDOWN('10หลักสูตรระยะสั้น'!J152/30,0),ROUNDUP('10หลักสูตรระยะสั้น'!J152/30,0))))</f>
        <v>0</v>
      </c>
      <c r="K152" s="60">
        <f>IF('10หลักสูตรระยะสั้น'!K152&lt;15,0,IF('10หลักสูตรระยะสั้น'!K152&lt;30,1,IF((MOD('10หลักสูตรระยะสั้น'!K152/30,1))&lt;0.3333,ROUNDDOWN('10หลักสูตรระยะสั้น'!K152/30,0),ROUNDUP('10หลักสูตรระยะสั้น'!K152/30,0))))</f>
        <v>0</v>
      </c>
      <c r="L152" s="60">
        <f>IF('10หลักสูตรระยะสั้น'!L152&lt;15,0,IF('10หลักสูตรระยะสั้น'!L152&lt;30,1,IF((MOD('10หลักสูตรระยะสั้น'!L152/30,1))&lt;0.3333,ROUNDDOWN('10หลักสูตรระยะสั้น'!L152/30,0),ROUNDUP('10หลักสูตรระยะสั้น'!L152/30,0))))</f>
        <v>0</v>
      </c>
      <c r="M152" s="60">
        <f>IF('10หลักสูตรระยะสั้น'!M152&lt;15,0,IF('10หลักสูตรระยะสั้น'!M152&lt;30,1,IF((MOD('10หลักสูตรระยะสั้น'!M152/30,1))&lt;0.3333,ROUNDDOWN('10หลักสูตรระยะสั้น'!M152/30,0),ROUNDUP('10หลักสูตรระยะสั้น'!M152/30,0))))</f>
        <v>0</v>
      </c>
      <c r="N152" s="60">
        <f>IF('10หลักสูตรระยะสั้น'!N152&lt;15,0,IF('10หลักสูตรระยะสั้น'!N152&lt;30,1,IF((MOD('10หลักสูตรระยะสั้น'!N152/30,1))&lt;0.3333,ROUNDDOWN('10หลักสูตรระยะสั้น'!N152/30,0),ROUNDUP('10หลักสูตรระยะสั้น'!N152/30,0))))</f>
        <v>0</v>
      </c>
      <c r="O152" s="60">
        <f>IF('10หลักสูตรระยะสั้น'!O152&lt;15,0,IF('10หลักสูตรระยะสั้น'!O152&lt;30,1,IF((MOD('10หลักสูตรระยะสั้น'!O152/30,1))&lt;0.3333,ROUNDDOWN('10หลักสูตรระยะสั้น'!O152/30,0),ROUNDUP('10หลักสูตรระยะสั้น'!O152/30,0))))</f>
        <v>0</v>
      </c>
      <c r="P152" s="60">
        <f>IF('10หลักสูตรระยะสั้น'!P152&lt;15,0,IF('10หลักสูตรระยะสั้น'!P152&lt;30,1,IF((MOD('10หลักสูตรระยะสั้น'!P152/30,1))&lt;0.3333,ROUNDDOWN('10หลักสูตรระยะสั้น'!P152/30,0),ROUNDUP('10หลักสูตรระยะสั้น'!P152/30,0))))</f>
        <v>0</v>
      </c>
      <c r="Q152" s="60">
        <f>IF('10หลักสูตรระยะสั้น'!Q152&lt;15,0,IF('10หลักสูตรระยะสั้น'!Q152&lt;30,1,IF((MOD('10หลักสูตรระยะสั้น'!Q152/30,1))&lt;0.3333,ROUNDDOWN('10หลักสูตรระยะสั้น'!Q152/30,0),ROUNDUP('10หลักสูตรระยะสั้น'!Q152/30,0))))</f>
        <v>0</v>
      </c>
      <c r="R152" s="60">
        <f>IF('10หลักสูตรระยะสั้น'!R152&lt;15,0,IF('10หลักสูตรระยะสั้น'!R152&lt;30,1,IF((MOD('10หลักสูตรระยะสั้น'!R152/30,1))&lt;0.3333,ROUNDDOWN('10หลักสูตรระยะสั้น'!R152/30,0),ROUNDUP('10หลักสูตรระยะสั้น'!R152/30,0))))</f>
        <v>0</v>
      </c>
      <c r="S152" s="60">
        <f>IF('10หลักสูตรระยะสั้น'!S152&lt;15,0,IF('10หลักสูตรระยะสั้น'!S152&lt;30,1,IF((MOD('10หลักสูตรระยะสั้น'!S152/30,1))&lt;0.3333,ROUNDDOWN('10หลักสูตรระยะสั้น'!S152/30,0),ROUNDUP('10หลักสูตรระยะสั้น'!S152/30,0))))</f>
        <v>0</v>
      </c>
      <c r="T152" s="60">
        <f>IF('10หลักสูตรระยะสั้น'!T152&lt;15,0,IF('10หลักสูตรระยะสั้น'!T152&lt;30,1,IF((MOD('10หลักสูตรระยะสั้น'!T152/30,1))&lt;0.3333,ROUNDDOWN('10หลักสูตรระยะสั้น'!T152/30,0),ROUNDUP('10หลักสูตรระยะสั้น'!T152/30,0))))</f>
        <v>0</v>
      </c>
      <c r="U152" s="60">
        <f>IF('10หลักสูตรระยะสั้น'!U152&lt;15,0,IF('10หลักสูตรระยะสั้น'!U152&lt;30,1,IF((MOD('10หลักสูตรระยะสั้น'!U152/30,1))&lt;0.3333,ROUNDDOWN('10หลักสูตรระยะสั้น'!U152/30,0),ROUNDUP('10หลักสูตรระยะสั้น'!U152/30,0))))</f>
        <v>0</v>
      </c>
      <c r="V152" s="60">
        <f>IF('10หลักสูตรระยะสั้น'!V152&lt;15,0,IF('10หลักสูตรระยะสั้น'!V152&lt;30,1,IF((MOD('10หลักสูตรระยะสั้น'!V152/30,1))&lt;0.3333,ROUNDDOWN('10หลักสูตรระยะสั้น'!V152/30,0),ROUNDUP('10หลักสูตรระยะสั้น'!V152/30,0))))</f>
        <v>0</v>
      </c>
      <c r="W152" s="60">
        <f>IF('10หลักสูตรระยะสั้น'!W152&lt;15,0,IF('10หลักสูตรระยะสั้น'!W152&lt;30,1,IF((MOD('10หลักสูตรระยะสั้น'!W152/30,1))&lt;0.3333,ROUNDDOWN('10หลักสูตรระยะสั้น'!W152/30,0),ROUNDUP('10หลักสูตรระยะสั้น'!W152/30,0))))</f>
        <v>0</v>
      </c>
      <c r="X152" s="60">
        <f>IF('10หลักสูตรระยะสั้น'!X152&lt;15,0,IF('10หลักสูตรระยะสั้น'!X152&lt;30,1,IF((MOD('10หลักสูตรระยะสั้น'!X152/30,1))&lt;0.3333,ROUNDDOWN('10หลักสูตรระยะสั้น'!X152/30,0),ROUNDUP('10หลักสูตรระยะสั้น'!X152/30,0))))</f>
        <v>0</v>
      </c>
      <c r="Y152" s="60">
        <f>IF('10หลักสูตรระยะสั้น'!Y152&lt;15,0,IF('10หลักสูตรระยะสั้น'!Y152&lt;30,1,IF((MOD('10หลักสูตรระยะสั้น'!Y152/30,1))&lt;0.3333,ROUNDDOWN('10หลักสูตรระยะสั้น'!Y152/30,0),ROUNDUP('10หลักสูตรระยะสั้น'!Y152/30,0))))</f>
        <v>0</v>
      </c>
      <c r="Z152" s="60">
        <f>IF('10หลักสูตรระยะสั้น'!Z152&lt;15,0,IF('10หลักสูตรระยะสั้น'!Z152&lt;30,1,IF((MOD('10หลักสูตรระยะสั้น'!Z152/30,1))&lt;0.3333,ROUNDDOWN('10หลักสูตรระยะสั้น'!Z152/30,0),ROUNDUP('10หลักสูตรระยะสั้น'!Z152/30,0))))</f>
        <v>0</v>
      </c>
      <c r="AA152" s="60">
        <f>IF('10หลักสูตรระยะสั้น'!AA152&lt;15,0,IF('10หลักสูตรระยะสั้น'!AA152&lt;30,1,IF((MOD('10หลักสูตรระยะสั้น'!AA152/30,1))&lt;0.3333,ROUNDDOWN('10หลักสูตรระยะสั้น'!AA152/30,0),ROUNDUP('10หลักสูตรระยะสั้น'!AA152/30,0))))</f>
        <v>0</v>
      </c>
      <c r="AB152" s="60">
        <f>IF('10หลักสูตรระยะสั้น'!AB152&lt;15,0,IF('10หลักสูตรระยะสั้น'!AB152&lt;30,1,IF((MOD('10หลักสูตรระยะสั้น'!AB152/30,1))&lt;0.3333,ROUNDDOWN('10หลักสูตรระยะสั้น'!AB152/30,0),ROUNDUP('10หลักสูตรระยะสั้น'!AB152/30,0))))</f>
        <v>0</v>
      </c>
      <c r="AC152" s="60">
        <f>IF('10หลักสูตรระยะสั้น'!AC152&lt;15,0,IF('10หลักสูตรระยะสั้น'!AC152&lt;30,1,IF((MOD('10หลักสูตรระยะสั้น'!AC152/30,1))&lt;0.3333,ROUNDDOWN('10หลักสูตรระยะสั้น'!AC152/30,0),ROUNDUP('10หลักสูตรระยะสั้น'!AC152/30,0))))</f>
        <v>0</v>
      </c>
      <c r="AD152" s="5">
        <f t="shared" si="4"/>
        <v>0</v>
      </c>
      <c r="AE152" s="5">
        <f t="shared" si="5"/>
        <v>0</v>
      </c>
    </row>
    <row r="153" spans="2:31" x14ac:dyDescent="0.55000000000000004">
      <c r="B153" s="5">
        <v>149</v>
      </c>
      <c r="C153" s="5">
        <f>'10หลักสูตรระยะสั้น'!C153</f>
        <v>0</v>
      </c>
      <c r="D153" s="5">
        <f>'10หลักสูตรระยะสั้น'!D153</f>
        <v>0</v>
      </c>
      <c r="E153" s="60">
        <f>IF('10หลักสูตรระยะสั้น'!E153&lt;15,0,IF('10หลักสูตรระยะสั้น'!E153&lt;30,1,IF((MOD('10หลักสูตรระยะสั้น'!E153/30,1))&lt;0.3333,ROUNDDOWN('10หลักสูตรระยะสั้น'!E153/30,0),ROUNDUP('10หลักสูตรระยะสั้น'!E153/30,0))))</f>
        <v>0</v>
      </c>
      <c r="F153" s="60">
        <f>IF('10หลักสูตรระยะสั้น'!F153&lt;15,0,IF('10หลักสูตรระยะสั้น'!F153&lt;30,1,IF((MOD('10หลักสูตรระยะสั้น'!F153/30,1))&lt;0.3333,ROUNDDOWN('10หลักสูตรระยะสั้น'!F153/30,0),ROUNDUP('10หลักสูตรระยะสั้น'!F153/30,0))))</f>
        <v>0</v>
      </c>
      <c r="G153" s="60">
        <f>IF('10หลักสูตรระยะสั้น'!G153&lt;15,0,IF('10หลักสูตรระยะสั้น'!G153&lt;30,1,IF((MOD('10หลักสูตรระยะสั้น'!G153/30,1))&lt;0.3333,ROUNDDOWN('10หลักสูตรระยะสั้น'!G153/30,0),ROUNDUP('10หลักสูตรระยะสั้น'!G153/30,0))))</f>
        <v>0</v>
      </c>
      <c r="H153" s="60">
        <f>IF('10หลักสูตรระยะสั้น'!H153&lt;15,0,IF('10หลักสูตรระยะสั้น'!H153&lt;30,1,IF((MOD('10หลักสูตรระยะสั้น'!H153/30,1))&lt;0.3333,ROUNDDOWN('10หลักสูตรระยะสั้น'!H153/30,0),ROUNDUP('10หลักสูตรระยะสั้น'!H153/30,0))))</f>
        <v>0</v>
      </c>
      <c r="I153" s="60">
        <f>IF('10หลักสูตรระยะสั้น'!I153&lt;15,0,IF('10หลักสูตรระยะสั้น'!I153&lt;30,1,IF((MOD('10หลักสูตรระยะสั้น'!I153/30,1))&lt;0.3333,ROUNDDOWN('10หลักสูตรระยะสั้น'!I153/30,0),ROUNDUP('10หลักสูตรระยะสั้น'!I153/30,0))))</f>
        <v>0</v>
      </c>
      <c r="J153" s="60">
        <f>IF('10หลักสูตรระยะสั้น'!J153&lt;15,0,IF('10หลักสูตรระยะสั้น'!J153&lt;30,1,IF((MOD('10หลักสูตรระยะสั้น'!J153/30,1))&lt;0.3333,ROUNDDOWN('10หลักสูตรระยะสั้น'!J153/30,0),ROUNDUP('10หลักสูตรระยะสั้น'!J153/30,0))))</f>
        <v>0</v>
      </c>
      <c r="K153" s="60">
        <f>IF('10หลักสูตรระยะสั้น'!K153&lt;15,0,IF('10หลักสูตรระยะสั้น'!K153&lt;30,1,IF((MOD('10หลักสูตรระยะสั้น'!K153/30,1))&lt;0.3333,ROUNDDOWN('10หลักสูตรระยะสั้น'!K153/30,0),ROUNDUP('10หลักสูตรระยะสั้น'!K153/30,0))))</f>
        <v>0</v>
      </c>
      <c r="L153" s="60">
        <f>IF('10หลักสูตรระยะสั้น'!L153&lt;15,0,IF('10หลักสูตรระยะสั้น'!L153&lt;30,1,IF((MOD('10หลักสูตรระยะสั้น'!L153/30,1))&lt;0.3333,ROUNDDOWN('10หลักสูตรระยะสั้น'!L153/30,0),ROUNDUP('10หลักสูตรระยะสั้น'!L153/30,0))))</f>
        <v>0</v>
      </c>
      <c r="M153" s="60">
        <f>IF('10หลักสูตรระยะสั้น'!M153&lt;15,0,IF('10หลักสูตรระยะสั้น'!M153&lt;30,1,IF((MOD('10หลักสูตรระยะสั้น'!M153/30,1))&lt;0.3333,ROUNDDOWN('10หลักสูตรระยะสั้น'!M153/30,0),ROUNDUP('10หลักสูตรระยะสั้น'!M153/30,0))))</f>
        <v>0</v>
      </c>
      <c r="N153" s="60">
        <f>IF('10หลักสูตรระยะสั้น'!N153&lt;15,0,IF('10หลักสูตรระยะสั้น'!N153&lt;30,1,IF((MOD('10หลักสูตรระยะสั้น'!N153/30,1))&lt;0.3333,ROUNDDOWN('10หลักสูตรระยะสั้น'!N153/30,0),ROUNDUP('10หลักสูตรระยะสั้น'!N153/30,0))))</f>
        <v>0</v>
      </c>
      <c r="O153" s="60">
        <f>IF('10หลักสูตรระยะสั้น'!O153&lt;15,0,IF('10หลักสูตรระยะสั้น'!O153&lt;30,1,IF((MOD('10หลักสูตรระยะสั้น'!O153/30,1))&lt;0.3333,ROUNDDOWN('10หลักสูตรระยะสั้น'!O153/30,0),ROUNDUP('10หลักสูตรระยะสั้น'!O153/30,0))))</f>
        <v>0</v>
      </c>
      <c r="P153" s="60">
        <f>IF('10หลักสูตรระยะสั้น'!P153&lt;15,0,IF('10หลักสูตรระยะสั้น'!P153&lt;30,1,IF((MOD('10หลักสูตรระยะสั้น'!P153/30,1))&lt;0.3333,ROUNDDOWN('10หลักสูตรระยะสั้น'!P153/30,0),ROUNDUP('10หลักสูตรระยะสั้น'!P153/30,0))))</f>
        <v>0</v>
      </c>
      <c r="Q153" s="60">
        <f>IF('10หลักสูตรระยะสั้น'!Q153&lt;15,0,IF('10หลักสูตรระยะสั้น'!Q153&lt;30,1,IF((MOD('10หลักสูตรระยะสั้น'!Q153/30,1))&lt;0.3333,ROUNDDOWN('10หลักสูตรระยะสั้น'!Q153/30,0),ROUNDUP('10หลักสูตรระยะสั้น'!Q153/30,0))))</f>
        <v>0</v>
      </c>
      <c r="R153" s="60">
        <f>IF('10หลักสูตรระยะสั้น'!R153&lt;15,0,IF('10หลักสูตรระยะสั้น'!R153&lt;30,1,IF((MOD('10หลักสูตรระยะสั้น'!R153/30,1))&lt;0.3333,ROUNDDOWN('10หลักสูตรระยะสั้น'!R153/30,0),ROUNDUP('10หลักสูตรระยะสั้น'!R153/30,0))))</f>
        <v>0</v>
      </c>
      <c r="S153" s="60">
        <f>IF('10หลักสูตรระยะสั้น'!S153&lt;15,0,IF('10หลักสูตรระยะสั้น'!S153&lt;30,1,IF((MOD('10หลักสูตรระยะสั้น'!S153/30,1))&lt;0.3333,ROUNDDOWN('10หลักสูตรระยะสั้น'!S153/30,0),ROUNDUP('10หลักสูตรระยะสั้น'!S153/30,0))))</f>
        <v>0</v>
      </c>
      <c r="T153" s="60">
        <f>IF('10หลักสูตรระยะสั้น'!T153&lt;15,0,IF('10หลักสูตรระยะสั้น'!T153&lt;30,1,IF((MOD('10หลักสูตรระยะสั้น'!T153/30,1))&lt;0.3333,ROUNDDOWN('10หลักสูตรระยะสั้น'!T153/30,0),ROUNDUP('10หลักสูตรระยะสั้น'!T153/30,0))))</f>
        <v>0</v>
      </c>
      <c r="U153" s="60">
        <f>IF('10หลักสูตรระยะสั้น'!U153&lt;15,0,IF('10หลักสูตรระยะสั้น'!U153&lt;30,1,IF((MOD('10หลักสูตรระยะสั้น'!U153/30,1))&lt;0.3333,ROUNDDOWN('10หลักสูตรระยะสั้น'!U153/30,0),ROUNDUP('10หลักสูตรระยะสั้น'!U153/30,0))))</f>
        <v>0</v>
      </c>
      <c r="V153" s="60">
        <f>IF('10หลักสูตรระยะสั้น'!V153&lt;15,0,IF('10หลักสูตรระยะสั้น'!V153&lt;30,1,IF((MOD('10หลักสูตรระยะสั้น'!V153/30,1))&lt;0.3333,ROUNDDOWN('10หลักสูตรระยะสั้น'!V153/30,0),ROUNDUP('10หลักสูตรระยะสั้น'!V153/30,0))))</f>
        <v>0</v>
      </c>
      <c r="W153" s="60">
        <f>IF('10หลักสูตรระยะสั้น'!W153&lt;15,0,IF('10หลักสูตรระยะสั้น'!W153&lt;30,1,IF((MOD('10หลักสูตรระยะสั้น'!W153/30,1))&lt;0.3333,ROUNDDOWN('10หลักสูตรระยะสั้น'!W153/30,0),ROUNDUP('10หลักสูตรระยะสั้น'!W153/30,0))))</f>
        <v>0</v>
      </c>
      <c r="X153" s="60">
        <f>IF('10หลักสูตรระยะสั้น'!X153&lt;15,0,IF('10หลักสูตรระยะสั้น'!X153&lt;30,1,IF((MOD('10หลักสูตรระยะสั้น'!X153/30,1))&lt;0.3333,ROUNDDOWN('10หลักสูตรระยะสั้น'!X153/30,0),ROUNDUP('10หลักสูตรระยะสั้น'!X153/30,0))))</f>
        <v>0</v>
      </c>
      <c r="Y153" s="60">
        <f>IF('10หลักสูตรระยะสั้น'!Y153&lt;15,0,IF('10หลักสูตรระยะสั้น'!Y153&lt;30,1,IF((MOD('10หลักสูตรระยะสั้น'!Y153/30,1))&lt;0.3333,ROUNDDOWN('10หลักสูตรระยะสั้น'!Y153/30,0),ROUNDUP('10หลักสูตรระยะสั้น'!Y153/30,0))))</f>
        <v>0</v>
      </c>
      <c r="Z153" s="60">
        <f>IF('10หลักสูตรระยะสั้น'!Z153&lt;15,0,IF('10หลักสูตรระยะสั้น'!Z153&lt;30,1,IF((MOD('10หลักสูตรระยะสั้น'!Z153/30,1))&lt;0.3333,ROUNDDOWN('10หลักสูตรระยะสั้น'!Z153/30,0),ROUNDUP('10หลักสูตรระยะสั้น'!Z153/30,0))))</f>
        <v>0</v>
      </c>
      <c r="AA153" s="60">
        <f>IF('10หลักสูตรระยะสั้น'!AA153&lt;15,0,IF('10หลักสูตรระยะสั้น'!AA153&lt;30,1,IF((MOD('10หลักสูตรระยะสั้น'!AA153/30,1))&lt;0.3333,ROUNDDOWN('10หลักสูตรระยะสั้น'!AA153/30,0),ROUNDUP('10หลักสูตรระยะสั้น'!AA153/30,0))))</f>
        <v>0</v>
      </c>
      <c r="AB153" s="60">
        <f>IF('10หลักสูตรระยะสั้น'!AB153&lt;15,0,IF('10หลักสูตรระยะสั้น'!AB153&lt;30,1,IF((MOD('10หลักสูตรระยะสั้น'!AB153/30,1))&lt;0.3333,ROUNDDOWN('10หลักสูตรระยะสั้น'!AB153/30,0),ROUNDUP('10หลักสูตรระยะสั้น'!AB153/30,0))))</f>
        <v>0</v>
      </c>
      <c r="AC153" s="60">
        <f>IF('10หลักสูตรระยะสั้น'!AC153&lt;15,0,IF('10หลักสูตรระยะสั้น'!AC153&lt;30,1,IF((MOD('10หลักสูตรระยะสั้น'!AC153/30,1))&lt;0.3333,ROUNDDOWN('10หลักสูตรระยะสั้น'!AC153/30,0),ROUNDUP('10หลักสูตรระยะสั้น'!AC153/30,0))))</f>
        <v>0</v>
      </c>
      <c r="AD153" s="5">
        <f t="shared" si="4"/>
        <v>0</v>
      </c>
      <c r="AE153" s="5">
        <f t="shared" si="5"/>
        <v>0</v>
      </c>
    </row>
    <row r="154" spans="2:31" x14ac:dyDescent="0.55000000000000004">
      <c r="B154" s="5">
        <v>150</v>
      </c>
      <c r="C154" s="5">
        <f>'10หลักสูตรระยะสั้น'!C154</f>
        <v>0</v>
      </c>
      <c r="D154" s="5">
        <f>'10หลักสูตรระยะสั้น'!D154</f>
        <v>0</v>
      </c>
      <c r="E154" s="60">
        <f>IF('10หลักสูตรระยะสั้น'!E154&lt;15,0,IF('10หลักสูตรระยะสั้น'!E154&lt;30,1,IF((MOD('10หลักสูตรระยะสั้น'!E154/30,1))&lt;0.3333,ROUNDDOWN('10หลักสูตรระยะสั้น'!E154/30,0),ROUNDUP('10หลักสูตรระยะสั้น'!E154/30,0))))</f>
        <v>0</v>
      </c>
      <c r="F154" s="60">
        <f>IF('10หลักสูตรระยะสั้น'!F154&lt;15,0,IF('10หลักสูตรระยะสั้น'!F154&lt;30,1,IF((MOD('10หลักสูตรระยะสั้น'!F154/30,1))&lt;0.3333,ROUNDDOWN('10หลักสูตรระยะสั้น'!F154/30,0),ROUNDUP('10หลักสูตรระยะสั้น'!F154/30,0))))</f>
        <v>0</v>
      </c>
      <c r="G154" s="60">
        <f>IF('10หลักสูตรระยะสั้น'!G154&lt;15,0,IF('10หลักสูตรระยะสั้น'!G154&lt;30,1,IF((MOD('10หลักสูตรระยะสั้น'!G154/30,1))&lt;0.3333,ROUNDDOWN('10หลักสูตรระยะสั้น'!G154/30,0),ROUNDUP('10หลักสูตรระยะสั้น'!G154/30,0))))</f>
        <v>0</v>
      </c>
      <c r="H154" s="60">
        <f>IF('10หลักสูตรระยะสั้น'!H154&lt;15,0,IF('10หลักสูตรระยะสั้น'!H154&lt;30,1,IF((MOD('10หลักสูตรระยะสั้น'!H154/30,1))&lt;0.3333,ROUNDDOWN('10หลักสูตรระยะสั้น'!H154/30,0),ROUNDUP('10หลักสูตรระยะสั้น'!H154/30,0))))</f>
        <v>0</v>
      </c>
      <c r="I154" s="60">
        <f>IF('10หลักสูตรระยะสั้น'!I154&lt;15,0,IF('10หลักสูตรระยะสั้น'!I154&lt;30,1,IF((MOD('10หลักสูตรระยะสั้น'!I154/30,1))&lt;0.3333,ROUNDDOWN('10หลักสูตรระยะสั้น'!I154/30,0),ROUNDUP('10หลักสูตรระยะสั้น'!I154/30,0))))</f>
        <v>0</v>
      </c>
      <c r="J154" s="60">
        <f>IF('10หลักสูตรระยะสั้น'!J154&lt;15,0,IF('10หลักสูตรระยะสั้น'!J154&lt;30,1,IF((MOD('10หลักสูตรระยะสั้น'!J154/30,1))&lt;0.3333,ROUNDDOWN('10หลักสูตรระยะสั้น'!J154/30,0),ROUNDUP('10หลักสูตรระยะสั้น'!J154/30,0))))</f>
        <v>0</v>
      </c>
      <c r="K154" s="60">
        <f>IF('10หลักสูตรระยะสั้น'!K154&lt;15,0,IF('10หลักสูตรระยะสั้น'!K154&lt;30,1,IF((MOD('10หลักสูตรระยะสั้น'!K154/30,1))&lt;0.3333,ROUNDDOWN('10หลักสูตรระยะสั้น'!K154/30,0),ROUNDUP('10หลักสูตรระยะสั้น'!K154/30,0))))</f>
        <v>0</v>
      </c>
      <c r="L154" s="60">
        <f>IF('10หลักสูตรระยะสั้น'!L154&lt;15,0,IF('10หลักสูตรระยะสั้น'!L154&lt;30,1,IF((MOD('10หลักสูตรระยะสั้น'!L154/30,1))&lt;0.3333,ROUNDDOWN('10หลักสูตรระยะสั้น'!L154/30,0),ROUNDUP('10หลักสูตรระยะสั้น'!L154/30,0))))</f>
        <v>0</v>
      </c>
      <c r="M154" s="60">
        <f>IF('10หลักสูตรระยะสั้น'!M154&lt;15,0,IF('10หลักสูตรระยะสั้น'!M154&lt;30,1,IF((MOD('10หลักสูตรระยะสั้น'!M154/30,1))&lt;0.3333,ROUNDDOWN('10หลักสูตรระยะสั้น'!M154/30,0),ROUNDUP('10หลักสูตรระยะสั้น'!M154/30,0))))</f>
        <v>0</v>
      </c>
      <c r="N154" s="60">
        <f>IF('10หลักสูตรระยะสั้น'!N154&lt;15,0,IF('10หลักสูตรระยะสั้น'!N154&lt;30,1,IF((MOD('10หลักสูตรระยะสั้น'!N154/30,1))&lt;0.3333,ROUNDDOWN('10หลักสูตรระยะสั้น'!N154/30,0),ROUNDUP('10หลักสูตรระยะสั้น'!N154/30,0))))</f>
        <v>0</v>
      </c>
      <c r="O154" s="60">
        <f>IF('10หลักสูตรระยะสั้น'!O154&lt;15,0,IF('10หลักสูตรระยะสั้น'!O154&lt;30,1,IF((MOD('10หลักสูตรระยะสั้น'!O154/30,1))&lt;0.3333,ROUNDDOWN('10หลักสูตรระยะสั้น'!O154/30,0),ROUNDUP('10หลักสูตรระยะสั้น'!O154/30,0))))</f>
        <v>0</v>
      </c>
      <c r="P154" s="60">
        <f>IF('10หลักสูตรระยะสั้น'!P154&lt;15,0,IF('10หลักสูตรระยะสั้น'!P154&lt;30,1,IF((MOD('10หลักสูตรระยะสั้น'!P154/30,1))&lt;0.3333,ROUNDDOWN('10หลักสูตรระยะสั้น'!P154/30,0),ROUNDUP('10หลักสูตรระยะสั้น'!P154/30,0))))</f>
        <v>0</v>
      </c>
      <c r="Q154" s="60">
        <f>IF('10หลักสูตรระยะสั้น'!Q154&lt;15,0,IF('10หลักสูตรระยะสั้น'!Q154&lt;30,1,IF((MOD('10หลักสูตรระยะสั้น'!Q154/30,1))&lt;0.3333,ROUNDDOWN('10หลักสูตรระยะสั้น'!Q154/30,0),ROUNDUP('10หลักสูตรระยะสั้น'!Q154/30,0))))</f>
        <v>0</v>
      </c>
      <c r="R154" s="60">
        <f>IF('10หลักสูตรระยะสั้น'!R154&lt;15,0,IF('10หลักสูตรระยะสั้น'!R154&lt;30,1,IF((MOD('10หลักสูตรระยะสั้น'!R154/30,1))&lt;0.3333,ROUNDDOWN('10หลักสูตรระยะสั้น'!R154/30,0),ROUNDUP('10หลักสูตรระยะสั้น'!R154/30,0))))</f>
        <v>0</v>
      </c>
      <c r="S154" s="60">
        <f>IF('10หลักสูตรระยะสั้น'!S154&lt;15,0,IF('10หลักสูตรระยะสั้น'!S154&lt;30,1,IF((MOD('10หลักสูตรระยะสั้น'!S154/30,1))&lt;0.3333,ROUNDDOWN('10หลักสูตรระยะสั้น'!S154/30,0),ROUNDUP('10หลักสูตรระยะสั้น'!S154/30,0))))</f>
        <v>0</v>
      </c>
      <c r="T154" s="60">
        <f>IF('10หลักสูตรระยะสั้น'!T154&lt;15,0,IF('10หลักสูตรระยะสั้น'!T154&lt;30,1,IF((MOD('10หลักสูตรระยะสั้น'!T154/30,1))&lt;0.3333,ROUNDDOWN('10หลักสูตรระยะสั้น'!T154/30,0),ROUNDUP('10หลักสูตรระยะสั้น'!T154/30,0))))</f>
        <v>0</v>
      </c>
      <c r="U154" s="60">
        <f>IF('10หลักสูตรระยะสั้น'!U154&lt;15,0,IF('10หลักสูตรระยะสั้น'!U154&lt;30,1,IF((MOD('10หลักสูตรระยะสั้น'!U154/30,1))&lt;0.3333,ROUNDDOWN('10หลักสูตรระยะสั้น'!U154/30,0),ROUNDUP('10หลักสูตรระยะสั้น'!U154/30,0))))</f>
        <v>0</v>
      </c>
      <c r="V154" s="60">
        <f>IF('10หลักสูตรระยะสั้น'!V154&lt;15,0,IF('10หลักสูตรระยะสั้น'!V154&lt;30,1,IF((MOD('10หลักสูตรระยะสั้น'!V154/30,1))&lt;0.3333,ROUNDDOWN('10หลักสูตรระยะสั้น'!V154/30,0),ROUNDUP('10หลักสูตรระยะสั้น'!V154/30,0))))</f>
        <v>0</v>
      </c>
      <c r="W154" s="60">
        <f>IF('10หลักสูตรระยะสั้น'!W154&lt;15,0,IF('10หลักสูตรระยะสั้น'!W154&lt;30,1,IF((MOD('10หลักสูตรระยะสั้น'!W154/30,1))&lt;0.3333,ROUNDDOWN('10หลักสูตรระยะสั้น'!W154/30,0),ROUNDUP('10หลักสูตรระยะสั้น'!W154/30,0))))</f>
        <v>0</v>
      </c>
      <c r="X154" s="60">
        <f>IF('10หลักสูตรระยะสั้น'!X154&lt;15,0,IF('10หลักสูตรระยะสั้น'!X154&lt;30,1,IF((MOD('10หลักสูตรระยะสั้น'!X154/30,1))&lt;0.3333,ROUNDDOWN('10หลักสูตรระยะสั้น'!X154/30,0),ROUNDUP('10หลักสูตรระยะสั้น'!X154/30,0))))</f>
        <v>0</v>
      </c>
      <c r="Y154" s="60">
        <f>IF('10หลักสูตรระยะสั้น'!Y154&lt;15,0,IF('10หลักสูตรระยะสั้น'!Y154&lt;30,1,IF((MOD('10หลักสูตรระยะสั้น'!Y154/30,1))&lt;0.3333,ROUNDDOWN('10หลักสูตรระยะสั้น'!Y154/30,0),ROUNDUP('10หลักสูตรระยะสั้น'!Y154/30,0))))</f>
        <v>0</v>
      </c>
      <c r="Z154" s="60">
        <f>IF('10หลักสูตรระยะสั้น'!Z154&lt;15,0,IF('10หลักสูตรระยะสั้น'!Z154&lt;30,1,IF((MOD('10หลักสูตรระยะสั้น'!Z154/30,1))&lt;0.3333,ROUNDDOWN('10หลักสูตรระยะสั้น'!Z154/30,0),ROUNDUP('10หลักสูตรระยะสั้น'!Z154/30,0))))</f>
        <v>0</v>
      </c>
      <c r="AA154" s="60">
        <f>IF('10หลักสูตรระยะสั้น'!AA154&lt;15,0,IF('10หลักสูตรระยะสั้น'!AA154&lt;30,1,IF((MOD('10หลักสูตรระยะสั้น'!AA154/30,1))&lt;0.3333,ROUNDDOWN('10หลักสูตรระยะสั้น'!AA154/30,0),ROUNDUP('10หลักสูตรระยะสั้น'!AA154/30,0))))</f>
        <v>0</v>
      </c>
      <c r="AB154" s="60">
        <f>IF('10หลักสูตรระยะสั้น'!AB154&lt;15,0,IF('10หลักสูตรระยะสั้น'!AB154&lt;30,1,IF((MOD('10หลักสูตรระยะสั้น'!AB154/30,1))&lt;0.3333,ROUNDDOWN('10หลักสูตรระยะสั้น'!AB154/30,0),ROUNDUP('10หลักสูตรระยะสั้น'!AB154/30,0))))</f>
        <v>0</v>
      </c>
      <c r="AC154" s="60">
        <f>IF('10หลักสูตรระยะสั้น'!AC154&lt;15,0,IF('10หลักสูตรระยะสั้น'!AC154&lt;30,1,IF((MOD('10หลักสูตรระยะสั้น'!AC154/30,1))&lt;0.3333,ROUNDDOWN('10หลักสูตรระยะสั้น'!AC154/30,0),ROUNDUP('10หลักสูตรระยะสั้น'!AC154/30,0))))</f>
        <v>0</v>
      </c>
      <c r="AD154" s="5">
        <f t="shared" si="4"/>
        <v>0</v>
      </c>
      <c r="AE154" s="5">
        <f t="shared" si="5"/>
        <v>0</v>
      </c>
    </row>
    <row r="155" spans="2:31" x14ac:dyDescent="0.55000000000000004">
      <c r="B155" s="5">
        <v>151</v>
      </c>
      <c r="C155" s="5">
        <f>'10หลักสูตรระยะสั้น'!C155</f>
        <v>0</v>
      </c>
      <c r="D155" s="5">
        <f>'10หลักสูตรระยะสั้น'!D155</f>
        <v>0</v>
      </c>
      <c r="E155" s="60">
        <f>IF('10หลักสูตรระยะสั้น'!E155&lt;15,0,IF('10หลักสูตรระยะสั้น'!E155&lt;30,1,IF((MOD('10หลักสูตรระยะสั้น'!E155/30,1))&lt;0.3333,ROUNDDOWN('10หลักสูตรระยะสั้น'!E155/30,0),ROUNDUP('10หลักสูตรระยะสั้น'!E155/30,0))))</f>
        <v>0</v>
      </c>
      <c r="F155" s="60">
        <f>IF('10หลักสูตรระยะสั้น'!F155&lt;15,0,IF('10หลักสูตรระยะสั้น'!F155&lt;30,1,IF((MOD('10หลักสูตรระยะสั้น'!F155/30,1))&lt;0.3333,ROUNDDOWN('10หลักสูตรระยะสั้น'!F155/30,0),ROUNDUP('10หลักสูตรระยะสั้น'!F155/30,0))))</f>
        <v>0</v>
      </c>
      <c r="G155" s="60">
        <f>IF('10หลักสูตรระยะสั้น'!G155&lt;15,0,IF('10หลักสูตรระยะสั้น'!G155&lt;30,1,IF((MOD('10หลักสูตรระยะสั้น'!G155/30,1))&lt;0.3333,ROUNDDOWN('10หลักสูตรระยะสั้น'!G155/30,0),ROUNDUP('10หลักสูตรระยะสั้น'!G155/30,0))))</f>
        <v>0</v>
      </c>
      <c r="H155" s="60">
        <f>IF('10หลักสูตรระยะสั้น'!H155&lt;15,0,IF('10หลักสูตรระยะสั้น'!H155&lt;30,1,IF((MOD('10หลักสูตรระยะสั้น'!H155/30,1))&lt;0.3333,ROUNDDOWN('10หลักสูตรระยะสั้น'!H155/30,0),ROUNDUP('10หลักสูตรระยะสั้น'!H155/30,0))))</f>
        <v>0</v>
      </c>
      <c r="I155" s="60">
        <f>IF('10หลักสูตรระยะสั้น'!I155&lt;15,0,IF('10หลักสูตรระยะสั้น'!I155&lt;30,1,IF((MOD('10หลักสูตรระยะสั้น'!I155/30,1))&lt;0.3333,ROUNDDOWN('10หลักสูตรระยะสั้น'!I155/30,0),ROUNDUP('10หลักสูตรระยะสั้น'!I155/30,0))))</f>
        <v>0</v>
      </c>
      <c r="J155" s="60">
        <f>IF('10หลักสูตรระยะสั้น'!J155&lt;15,0,IF('10หลักสูตรระยะสั้น'!J155&lt;30,1,IF((MOD('10หลักสูตรระยะสั้น'!J155/30,1))&lt;0.3333,ROUNDDOWN('10หลักสูตรระยะสั้น'!J155/30,0),ROUNDUP('10หลักสูตรระยะสั้น'!J155/30,0))))</f>
        <v>0</v>
      </c>
      <c r="K155" s="60">
        <f>IF('10หลักสูตรระยะสั้น'!K155&lt;15,0,IF('10หลักสูตรระยะสั้น'!K155&lt;30,1,IF((MOD('10หลักสูตรระยะสั้น'!K155/30,1))&lt;0.3333,ROUNDDOWN('10หลักสูตรระยะสั้น'!K155/30,0),ROUNDUP('10หลักสูตรระยะสั้น'!K155/30,0))))</f>
        <v>0</v>
      </c>
      <c r="L155" s="60">
        <f>IF('10หลักสูตรระยะสั้น'!L155&lt;15,0,IF('10หลักสูตรระยะสั้น'!L155&lt;30,1,IF((MOD('10หลักสูตรระยะสั้น'!L155/30,1))&lt;0.3333,ROUNDDOWN('10หลักสูตรระยะสั้น'!L155/30,0),ROUNDUP('10หลักสูตรระยะสั้น'!L155/30,0))))</f>
        <v>0</v>
      </c>
      <c r="M155" s="60">
        <f>IF('10หลักสูตรระยะสั้น'!M155&lt;15,0,IF('10หลักสูตรระยะสั้น'!M155&lt;30,1,IF((MOD('10หลักสูตรระยะสั้น'!M155/30,1))&lt;0.3333,ROUNDDOWN('10หลักสูตรระยะสั้น'!M155/30,0),ROUNDUP('10หลักสูตรระยะสั้น'!M155/30,0))))</f>
        <v>0</v>
      </c>
      <c r="N155" s="60">
        <f>IF('10หลักสูตรระยะสั้น'!N155&lt;15,0,IF('10หลักสูตรระยะสั้น'!N155&lt;30,1,IF((MOD('10หลักสูตรระยะสั้น'!N155/30,1))&lt;0.3333,ROUNDDOWN('10หลักสูตรระยะสั้น'!N155/30,0),ROUNDUP('10หลักสูตรระยะสั้น'!N155/30,0))))</f>
        <v>0</v>
      </c>
      <c r="O155" s="60">
        <f>IF('10หลักสูตรระยะสั้น'!O155&lt;15,0,IF('10หลักสูตรระยะสั้น'!O155&lt;30,1,IF((MOD('10หลักสูตรระยะสั้น'!O155/30,1))&lt;0.3333,ROUNDDOWN('10หลักสูตรระยะสั้น'!O155/30,0),ROUNDUP('10หลักสูตรระยะสั้น'!O155/30,0))))</f>
        <v>0</v>
      </c>
      <c r="P155" s="60">
        <f>IF('10หลักสูตรระยะสั้น'!P155&lt;15,0,IF('10หลักสูตรระยะสั้น'!P155&lt;30,1,IF((MOD('10หลักสูตรระยะสั้น'!P155/30,1))&lt;0.3333,ROUNDDOWN('10หลักสูตรระยะสั้น'!P155/30,0),ROUNDUP('10หลักสูตรระยะสั้น'!P155/30,0))))</f>
        <v>0</v>
      </c>
      <c r="Q155" s="60">
        <f>IF('10หลักสูตรระยะสั้น'!Q155&lt;15,0,IF('10หลักสูตรระยะสั้น'!Q155&lt;30,1,IF((MOD('10หลักสูตรระยะสั้น'!Q155/30,1))&lt;0.3333,ROUNDDOWN('10หลักสูตรระยะสั้น'!Q155/30,0),ROUNDUP('10หลักสูตรระยะสั้น'!Q155/30,0))))</f>
        <v>0</v>
      </c>
      <c r="R155" s="60">
        <f>IF('10หลักสูตรระยะสั้น'!R155&lt;15,0,IF('10หลักสูตรระยะสั้น'!R155&lt;30,1,IF((MOD('10หลักสูตรระยะสั้น'!R155/30,1))&lt;0.3333,ROUNDDOWN('10หลักสูตรระยะสั้น'!R155/30,0),ROUNDUP('10หลักสูตรระยะสั้น'!R155/30,0))))</f>
        <v>0</v>
      </c>
      <c r="S155" s="60">
        <f>IF('10หลักสูตรระยะสั้น'!S155&lt;15,0,IF('10หลักสูตรระยะสั้น'!S155&lt;30,1,IF((MOD('10หลักสูตรระยะสั้น'!S155/30,1))&lt;0.3333,ROUNDDOWN('10หลักสูตรระยะสั้น'!S155/30,0),ROUNDUP('10หลักสูตรระยะสั้น'!S155/30,0))))</f>
        <v>0</v>
      </c>
      <c r="T155" s="60">
        <f>IF('10หลักสูตรระยะสั้น'!T155&lt;15,0,IF('10หลักสูตรระยะสั้น'!T155&lt;30,1,IF((MOD('10หลักสูตรระยะสั้น'!T155/30,1))&lt;0.3333,ROUNDDOWN('10หลักสูตรระยะสั้น'!T155/30,0),ROUNDUP('10หลักสูตรระยะสั้น'!T155/30,0))))</f>
        <v>0</v>
      </c>
      <c r="U155" s="60">
        <f>IF('10หลักสูตรระยะสั้น'!U155&lt;15,0,IF('10หลักสูตรระยะสั้น'!U155&lt;30,1,IF((MOD('10หลักสูตรระยะสั้น'!U155/30,1))&lt;0.3333,ROUNDDOWN('10หลักสูตรระยะสั้น'!U155/30,0),ROUNDUP('10หลักสูตรระยะสั้น'!U155/30,0))))</f>
        <v>0</v>
      </c>
      <c r="V155" s="60">
        <f>IF('10หลักสูตรระยะสั้น'!V155&lt;15,0,IF('10หลักสูตรระยะสั้น'!V155&lt;30,1,IF((MOD('10หลักสูตรระยะสั้น'!V155/30,1))&lt;0.3333,ROUNDDOWN('10หลักสูตรระยะสั้น'!V155/30,0),ROUNDUP('10หลักสูตรระยะสั้น'!V155/30,0))))</f>
        <v>0</v>
      </c>
      <c r="W155" s="60">
        <f>IF('10หลักสูตรระยะสั้น'!W155&lt;15,0,IF('10หลักสูตรระยะสั้น'!W155&lt;30,1,IF((MOD('10หลักสูตรระยะสั้น'!W155/30,1))&lt;0.3333,ROUNDDOWN('10หลักสูตรระยะสั้น'!W155/30,0),ROUNDUP('10หลักสูตรระยะสั้น'!W155/30,0))))</f>
        <v>0</v>
      </c>
      <c r="X155" s="60">
        <f>IF('10หลักสูตรระยะสั้น'!X155&lt;15,0,IF('10หลักสูตรระยะสั้น'!X155&lt;30,1,IF((MOD('10หลักสูตรระยะสั้น'!X155/30,1))&lt;0.3333,ROUNDDOWN('10หลักสูตรระยะสั้น'!X155/30,0),ROUNDUP('10หลักสูตรระยะสั้น'!X155/30,0))))</f>
        <v>0</v>
      </c>
      <c r="Y155" s="60">
        <f>IF('10หลักสูตรระยะสั้น'!Y155&lt;15,0,IF('10หลักสูตรระยะสั้น'!Y155&lt;30,1,IF((MOD('10หลักสูตรระยะสั้น'!Y155/30,1))&lt;0.3333,ROUNDDOWN('10หลักสูตรระยะสั้น'!Y155/30,0),ROUNDUP('10หลักสูตรระยะสั้น'!Y155/30,0))))</f>
        <v>0</v>
      </c>
      <c r="Z155" s="60">
        <f>IF('10หลักสูตรระยะสั้น'!Z155&lt;15,0,IF('10หลักสูตรระยะสั้น'!Z155&lt;30,1,IF((MOD('10หลักสูตรระยะสั้น'!Z155/30,1))&lt;0.3333,ROUNDDOWN('10หลักสูตรระยะสั้น'!Z155/30,0),ROUNDUP('10หลักสูตรระยะสั้น'!Z155/30,0))))</f>
        <v>0</v>
      </c>
      <c r="AA155" s="60">
        <f>IF('10หลักสูตรระยะสั้น'!AA155&lt;15,0,IF('10หลักสูตรระยะสั้น'!AA155&lt;30,1,IF((MOD('10หลักสูตรระยะสั้น'!AA155/30,1))&lt;0.3333,ROUNDDOWN('10หลักสูตรระยะสั้น'!AA155/30,0),ROUNDUP('10หลักสูตรระยะสั้น'!AA155/30,0))))</f>
        <v>0</v>
      </c>
      <c r="AB155" s="60">
        <f>IF('10หลักสูตรระยะสั้น'!AB155&lt;15,0,IF('10หลักสูตรระยะสั้น'!AB155&lt;30,1,IF((MOD('10หลักสูตรระยะสั้น'!AB155/30,1))&lt;0.3333,ROUNDDOWN('10หลักสูตรระยะสั้น'!AB155/30,0),ROUNDUP('10หลักสูตรระยะสั้น'!AB155/30,0))))</f>
        <v>0</v>
      </c>
      <c r="AC155" s="60">
        <f>IF('10หลักสูตรระยะสั้น'!AC155&lt;15,0,IF('10หลักสูตรระยะสั้น'!AC155&lt;30,1,IF((MOD('10หลักสูตรระยะสั้น'!AC155/30,1))&lt;0.3333,ROUNDDOWN('10หลักสูตรระยะสั้น'!AC155/30,0),ROUNDUP('10หลักสูตรระยะสั้น'!AC155/30,0))))</f>
        <v>0</v>
      </c>
      <c r="AD155" s="5">
        <f t="shared" si="4"/>
        <v>0</v>
      </c>
      <c r="AE155" s="5">
        <f t="shared" si="5"/>
        <v>0</v>
      </c>
    </row>
    <row r="156" spans="2:31" x14ac:dyDescent="0.55000000000000004">
      <c r="B156" s="5">
        <v>152</v>
      </c>
      <c r="C156" s="5">
        <f>'10หลักสูตรระยะสั้น'!C156</f>
        <v>0</v>
      </c>
      <c r="D156" s="5">
        <f>'10หลักสูตรระยะสั้น'!D156</f>
        <v>0</v>
      </c>
      <c r="E156" s="60">
        <f>IF('10หลักสูตรระยะสั้น'!E156&lt;15,0,IF('10หลักสูตรระยะสั้น'!E156&lt;30,1,IF((MOD('10หลักสูตรระยะสั้น'!E156/30,1))&lt;0.3333,ROUNDDOWN('10หลักสูตรระยะสั้น'!E156/30,0),ROUNDUP('10หลักสูตรระยะสั้น'!E156/30,0))))</f>
        <v>0</v>
      </c>
      <c r="F156" s="60">
        <f>IF('10หลักสูตรระยะสั้น'!F156&lt;15,0,IF('10หลักสูตรระยะสั้น'!F156&lt;30,1,IF((MOD('10หลักสูตรระยะสั้น'!F156/30,1))&lt;0.3333,ROUNDDOWN('10หลักสูตรระยะสั้น'!F156/30,0),ROUNDUP('10หลักสูตรระยะสั้น'!F156/30,0))))</f>
        <v>0</v>
      </c>
      <c r="G156" s="60">
        <f>IF('10หลักสูตรระยะสั้น'!G156&lt;15,0,IF('10หลักสูตรระยะสั้น'!G156&lt;30,1,IF((MOD('10หลักสูตรระยะสั้น'!G156/30,1))&lt;0.3333,ROUNDDOWN('10หลักสูตรระยะสั้น'!G156/30,0),ROUNDUP('10หลักสูตรระยะสั้น'!G156/30,0))))</f>
        <v>0</v>
      </c>
      <c r="H156" s="60">
        <f>IF('10หลักสูตรระยะสั้น'!H156&lt;15,0,IF('10หลักสูตรระยะสั้น'!H156&lt;30,1,IF((MOD('10หลักสูตรระยะสั้น'!H156/30,1))&lt;0.3333,ROUNDDOWN('10หลักสูตรระยะสั้น'!H156/30,0),ROUNDUP('10หลักสูตรระยะสั้น'!H156/30,0))))</f>
        <v>0</v>
      </c>
      <c r="I156" s="60">
        <f>IF('10หลักสูตรระยะสั้น'!I156&lt;15,0,IF('10หลักสูตรระยะสั้น'!I156&lt;30,1,IF((MOD('10หลักสูตรระยะสั้น'!I156/30,1))&lt;0.3333,ROUNDDOWN('10หลักสูตรระยะสั้น'!I156/30,0),ROUNDUP('10หลักสูตรระยะสั้น'!I156/30,0))))</f>
        <v>0</v>
      </c>
      <c r="J156" s="60">
        <f>IF('10หลักสูตรระยะสั้น'!J156&lt;15,0,IF('10หลักสูตรระยะสั้น'!J156&lt;30,1,IF((MOD('10หลักสูตรระยะสั้น'!J156/30,1))&lt;0.3333,ROUNDDOWN('10หลักสูตรระยะสั้น'!J156/30,0),ROUNDUP('10หลักสูตรระยะสั้น'!J156/30,0))))</f>
        <v>0</v>
      </c>
      <c r="K156" s="60">
        <f>IF('10หลักสูตรระยะสั้น'!K156&lt;15,0,IF('10หลักสูตรระยะสั้น'!K156&lt;30,1,IF((MOD('10หลักสูตรระยะสั้น'!K156/30,1))&lt;0.3333,ROUNDDOWN('10หลักสูตรระยะสั้น'!K156/30,0),ROUNDUP('10หลักสูตรระยะสั้น'!K156/30,0))))</f>
        <v>0</v>
      </c>
      <c r="L156" s="60">
        <f>IF('10หลักสูตรระยะสั้น'!L156&lt;15,0,IF('10หลักสูตรระยะสั้น'!L156&lt;30,1,IF((MOD('10หลักสูตรระยะสั้น'!L156/30,1))&lt;0.3333,ROUNDDOWN('10หลักสูตรระยะสั้น'!L156/30,0),ROUNDUP('10หลักสูตรระยะสั้น'!L156/30,0))))</f>
        <v>0</v>
      </c>
      <c r="M156" s="60">
        <f>IF('10หลักสูตรระยะสั้น'!M156&lt;15,0,IF('10หลักสูตรระยะสั้น'!M156&lt;30,1,IF((MOD('10หลักสูตรระยะสั้น'!M156/30,1))&lt;0.3333,ROUNDDOWN('10หลักสูตรระยะสั้น'!M156/30,0),ROUNDUP('10หลักสูตรระยะสั้น'!M156/30,0))))</f>
        <v>0</v>
      </c>
      <c r="N156" s="60">
        <f>IF('10หลักสูตรระยะสั้น'!N156&lt;15,0,IF('10หลักสูตรระยะสั้น'!N156&lt;30,1,IF((MOD('10หลักสูตรระยะสั้น'!N156/30,1))&lt;0.3333,ROUNDDOWN('10หลักสูตรระยะสั้น'!N156/30,0),ROUNDUP('10หลักสูตรระยะสั้น'!N156/30,0))))</f>
        <v>0</v>
      </c>
      <c r="O156" s="60">
        <f>IF('10หลักสูตรระยะสั้น'!O156&lt;15,0,IF('10หลักสูตรระยะสั้น'!O156&lt;30,1,IF((MOD('10หลักสูตรระยะสั้น'!O156/30,1))&lt;0.3333,ROUNDDOWN('10หลักสูตรระยะสั้น'!O156/30,0),ROUNDUP('10หลักสูตรระยะสั้น'!O156/30,0))))</f>
        <v>0</v>
      </c>
      <c r="P156" s="60">
        <f>IF('10หลักสูตรระยะสั้น'!P156&lt;15,0,IF('10หลักสูตรระยะสั้น'!P156&lt;30,1,IF((MOD('10หลักสูตรระยะสั้น'!P156/30,1))&lt;0.3333,ROUNDDOWN('10หลักสูตรระยะสั้น'!P156/30,0),ROUNDUP('10หลักสูตรระยะสั้น'!P156/30,0))))</f>
        <v>0</v>
      </c>
      <c r="Q156" s="60">
        <f>IF('10หลักสูตรระยะสั้น'!Q156&lt;15,0,IF('10หลักสูตรระยะสั้น'!Q156&lt;30,1,IF((MOD('10หลักสูตรระยะสั้น'!Q156/30,1))&lt;0.3333,ROUNDDOWN('10หลักสูตรระยะสั้น'!Q156/30,0),ROUNDUP('10หลักสูตรระยะสั้น'!Q156/30,0))))</f>
        <v>0</v>
      </c>
      <c r="R156" s="60">
        <f>IF('10หลักสูตรระยะสั้น'!R156&lt;15,0,IF('10หลักสูตรระยะสั้น'!R156&lt;30,1,IF((MOD('10หลักสูตรระยะสั้น'!R156/30,1))&lt;0.3333,ROUNDDOWN('10หลักสูตรระยะสั้น'!R156/30,0),ROUNDUP('10หลักสูตรระยะสั้น'!R156/30,0))))</f>
        <v>0</v>
      </c>
      <c r="S156" s="60">
        <f>IF('10หลักสูตรระยะสั้น'!S156&lt;15,0,IF('10หลักสูตรระยะสั้น'!S156&lt;30,1,IF((MOD('10หลักสูตรระยะสั้น'!S156/30,1))&lt;0.3333,ROUNDDOWN('10หลักสูตรระยะสั้น'!S156/30,0),ROUNDUP('10หลักสูตรระยะสั้น'!S156/30,0))))</f>
        <v>0</v>
      </c>
      <c r="T156" s="60">
        <f>IF('10หลักสูตรระยะสั้น'!T156&lt;15,0,IF('10หลักสูตรระยะสั้น'!T156&lt;30,1,IF((MOD('10หลักสูตรระยะสั้น'!T156/30,1))&lt;0.3333,ROUNDDOWN('10หลักสูตรระยะสั้น'!T156/30,0),ROUNDUP('10หลักสูตรระยะสั้น'!T156/30,0))))</f>
        <v>0</v>
      </c>
      <c r="U156" s="60">
        <f>IF('10หลักสูตรระยะสั้น'!U156&lt;15,0,IF('10หลักสูตรระยะสั้น'!U156&lt;30,1,IF((MOD('10หลักสูตรระยะสั้น'!U156/30,1))&lt;0.3333,ROUNDDOWN('10หลักสูตรระยะสั้น'!U156/30,0),ROUNDUP('10หลักสูตรระยะสั้น'!U156/30,0))))</f>
        <v>0</v>
      </c>
      <c r="V156" s="60">
        <f>IF('10หลักสูตรระยะสั้น'!V156&lt;15,0,IF('10หลักสูตรระยะสั้น'!V156&lt;30,1,IF((MOD('10หลักสูตรระยะสั้น'!V156/30,1))&lt;0.3333,ROUNDDOWN('10หลักสูตรระยะสั้น'!V156/30,0),ROUNDUP('10หลักสูตรระยะสั้น'!V156/30,0))))</f>
        <v>0</v>
      </c>
      <c r="W156" s="60">
        <f>IF('10หลักสูตรระยะสั้น'!W156&lt;15,0,IF('10หลักสูตรระยะสั้น'!W156&lt;30,1,IF((MOD('10หลักสูตรระยะสั้น'!W156/30,1))&lt;0.3333,ROUNDDOWN('10หลักสูตรระยะสั้น'!W156/30,0),ROUNDUP('10หลักสูตรระยะสั้น'!W156/30,0))))</f>
        <v>0</v>
      </c>
      <c r="X156" s="60">
        <f>IF('10หลักสูตรระยะสั้น'!X156&lt;15,0,IF('10หลักสูตรระยะสั้น'!X156&lt;30,1,IF((MOD('10หลักสูตรระยะสั้น'!X156/30,1))&lt;0.3333,ROUNDDOWN('10หลักสูตรระยะสั้น'!X156/30,0),ROUNDUP('10หลักสูตรระยะสั้น'!X156/30,0))))</f>
        <v>0</v>
      </c>
      <c r="Y156" s="60">
        <f>IF('10หลักสูตรระยะสั้น'!Y156&lt;15,0,IF('10หลักสูตรระยะสั้น'!Y156&lt;30,1,IF((MOD('10หลักสูตรระยะสั้น'!Y156/30,1))&lt;0.3333,ROUNDDOWN('10หลักสูตรระยะสั้น'!Y156/30,0),ROUNDUP('10หลักสูตรระยะสั้น'!Y156/30,0))))</f>
        <v>0</v>
      </c>
      <c r="Z156" s="60">
        <f>IF('10หลักสูตรระยะสั้น'!Z156&lt;15,0,IF('10หลักสูตรระยะสั้น'!Z156&lt;30,1,IF((MOD('10หลักสูตรระยะสั้น'!Z156/30,1))&lt;0.3333,ROUNDDOWN('10หลักสูตรระยะสั้น'!Z156/30,0),ROUNDUP('10หลักสูตรระยะสั้น'!Z156/30,0))))</f>
        <v>0</v>
      </c>
      <c r="AA156" s="60">
        <f>IF('10หลักสูตรระยะสั้น'!AA156&lt;15,0,IF('10หลักสูตรระยะสั้น'!AA156&lt;30,1,IF((MOD('10หลักสูตรระยะสั้น'!AA156/30,1))&lt;0.3333,ROUNDDOWN('10หลักสูตรระยะสั้น'!AA156/30,0),ROUNDUP('10หลักสูตรระยะสั้น'!AA156/30,0))))</f>
        <v>0</v>
      </c>
      <c r="AB156" s="60">
        <f>IF('10หลักสูตรระยะสั้น'!AB156&lt;15,0,IF('10หลักสูตรระยะสั้น'!AB156&lt;30,1,IF((MOD('10หลักสูตรระยะสั้น'!AB156/30,1))&lt;0.3333,ROUNDDOWN('10หลักสูตรระยะสั้น'!AB156/30,0),ROUNDUP('10หลักสูตรระยะสั้น'!AB156/30,0))))</f>
        <v>0</v>
      </c>
      <c r="AC156" s="60">
        <f>IF('10หลักสูตรระยะสั้น'!AC156&lt;15,0,IF('10หลักสูตรระยะสั้น'!AC156&lt;30,1,IF((MOD('10หลักสูตรระยะสั้น'!AC156/30,1))&lt;0.3333,ROUNDDOWN('10หลักสูตรระยะสั้น'!AC156/30,0),ROUNDUP('10หลักสูตรระยะสั้น'!AC156/30,0))))</f>
        <v>0</v>
      </c>
      <c r="AD156" s="5">
        <f t="shared" si="4"/>
        <v>0</v>
      </c>
      <c r="AE156" s="5">
        <f t="shared" si="5"/>
        <v>0</v>
      </c>
    </row>
    <row r="157" spans="2:31" x14ac:dyDescent="0.55000000000000004">
      <c r="B157" s="5">
        <v>153</v>
      </c>
      <c r="C157" s="5">
        <f>'10หลักสูตรระยะสั้น'!C157</f>
        <v>0</v>
      </c>
      <c r="D157" s="5">
        <f>'10หลักสูตรระยะสั้น'!D157</f>
        <v>0</v>
      </c>
      <c r="E157" s="60">
        <f>IF('10หลักสูตรระยะสั้น'!E157&lt;15,0,IF('10หลักสูตรระยะสั้น'!E157&lt;30,1,IF((MOD('10หลักสูตรระยะสั้น'!E157/30,1))&lt;0.3333,ROUNDDOWN('10หลักสูตรระยะสั้น'!E157/30,0),ROUNDUP('10หลักสูตรระยะสั้น'!E157/30,0))))</f>
        <v>0</v>
      </c>
      <c r="F157" s="60">
        <f>IF('10หลักสูตรระยะสั้น'!F157&lt;15,0,IF('10หลักสูตรระยะสั้น'!F157&lt;30,1,IF((MOD('10หลักสูตรระยะสั้น'!F157/30,1))&lt;0.3333,ROUNDDOWN('10หลักสูตรระยะสั้น'!F157/30,0),ROUNDUP('10หลักสูตรระยะสั้น'!F157/30,0))))</f>
        <v>0</v>
      </c>
      <c r="G157" s="60">
        <f>IF('10หลักสูตรระยะสั้น'!G157&lt;15,0,IF('10หลักสูตรระยะสั้น'!G157&lt;30,1,IF((MOD('10หลักสูตรระยะสั้น'!G157/30,1))&lt;0.3333,ROUNDDOWN('10หลักสูตรระยะสั้น'!G157/30,0),ROUNDUP('10หลักสูตรระยะสั้น'!G157/30,0))))</f>
        <v>0</v>
      </c>
      <c r="H157" s="60">
        <f>IF('10หลักสูตรระยะสั้น'!H157&lt;15,0,IF('10หลักสูตรระยะสั้น'!H157&lt;30,1,IF((MOD('10หลักสูตรระยะสั้น'!H157/30,1))&lt;0.3333,ROUNDDOWN('10หลักสูตรระยะสั้น'!H157/30,0),ROUNDUP('10หลักสูตรระยะสั้น'!H157/30,0))))</f>
        <v>0</v>
      </c>
      <c r="I157" s="60">
        <f>IF('10หลักสูตรระยะสั้น'!I157&lt;15,0,IF('10หลักสูตรระยะสั้น'!I157&lt;30,1,IF((MOD('10หลักสูตรระยะสั้น'!I157/30,1))&lt;0.3333,ROUNDDOWN('10หลักสูตรระยะสั้น'!I157/30,0),ROUNDUP('10หลักสูตรระยะสั้น'!I157/30,0))))</f>
        <v>0</v>
      </c>
      <c r="J157" s="60">
        <f>IF('10หลักสูตรระยะสั้น'!J157&lt;15,0,IF('10หลักสูตรระยะสั้น'!J157&lt;30,1,IF((MOD('10หลักสูตรระยะสั้น'!J157/30,1))&lt;0.3333,ROUNDDOWN('10หลักสูตรระยะสั้น'!J157/30,0),ROUNDUP('10หลักสูตรระยะสั้น'!J157/30,0))))</f>
        <v>0</v>
      </c>
      <c r="K157" s="60">
        <f>IF('10หลักสูตรระยะสั้น'!K157&lt;15,0,IF('10หลักสูตรระยะสั้น'!K157&lt;30,1,IF((MOD('10หลักสูตรระยะสั้น'!K157/30,1))&lt;0.3333,ROUNDDOWN('10หลักสูตรระยะสั้น'!K157/30,0),ROUNDUP('10หลักสูตรระยะสั้น'!K157/30,0))))</f>
        <v>0</v>
      </c>
      <c r="L157" s="60">
        <f>IF('10หลักสูตรระยะสั้น'!L157&lt;15,0,IF('10หลักสูตรระยะสั้น'!L157&lt;30,1,IF((MOD('10หลักสูตรระยะสั้น'!L157/30,1))&lt;0.3333,ROUNDDOWN('10หลักสูตรระยะสั้น'!L157/30,0),ROUNDUP('10หลักสูตรระยะสั้น'!L157/30,0))))</f>
        <v>0</v>
      </c>
      <c r="M157" s="60">
        <f>IF('10หลักสูตรระยะสั้น'!M157&lt;15,0,IF('10หลักสูตรระยะสั้น'!M157&lt;30,1,IF((MOD('10หลักสูตรระยะสั้น'!M157/30,1))&lt;0.3333,ROUNDDOWN('10หลักสูตรระยะสั้น'!M157/30,0),ROUNDUP('10หลักสูตรระยะสั้น'!M157/30,0))))</f>
        <v>0</v>
      </c>
      <c r="N157" s="60">
        <f>IF('10หลักสูตรระยะสั้น'!N157&lt;15,0,IF('10หลักสูตรระยะสั้น'!N157&lt;30,1,IF((MOD('10หลักสูตรระยะสั้น'!N157/30,1))&lt;0.3333,ROUNDDOWN('10หลักสูตรระยะสั้น'!N157/30,0),ROUNDUP('10หลักสูตรระยะสั้น'!N157/30,0))))</f>
        <v>0</v>
      </c>
      <c r="O157" s="60">
        <f>IF('10หลักสูตรระยะสั้น'!O157&lt;15,0,IF('10หลักสูตรระยะสั้น'!O157&lt;30,1,IF((MOD('10หลักสูตรระยะสั้น'!O157/30,1))&lt;0.3333,ROUNDDOWN('10หลักสูตรระยะสั้น'!O157/30,0),ROUNDUP('10หลักสูตรระยะสั้น'!O157/30,0))))</f>
        <v>0</v>
      </c>
      <c r="P157" s="60">
        <f>IF('10หลักสูตรระยะสั้น'!P157&lt;15,0,IF('10หลักสูตรระยะสั้น'!P157&lt;30,1,IF((MOD('10หลักสูตรระยะสั้น'!P157/30,1))&lt;0.3333,ROUNDDOWN('10หลักสูตรระยะสั้น'!P157/30,0),ROUNDUP('10หลักสูตรระยะสั้น'!P157/30,0))))</f>
        <v>0</v>
      </c>
      <c r="Q157" s="60">
        <f>IF('10หลักสูตรระยะสั้น'!Q157&lt;15,0,IF('10หลักสูตรระยะสั้น'!Q157&lt;30,1,IF((MOD('10หลักสูตรระยะสั้น'!Q157/30,1))&lt;0.3333,ROUNDDOWN('10หลักสูตรระยะสั้น'!Q157/30,0),ROUNDUP('10หลักสูตรระยะสั้น'!Q157/30,0))))</f>
        <v>0</v>
      </c>
      <c r="R157" s="60">
        <f>IF('10หลักสูตรระยะสั้น'!R157&lt;15,0,IF('10หลักสูตรระยะสั้น'!R157&lt;30,1,IF((MOD('10หลักสูตรระยะสั้น'!R157/30,1))&lt;0.3333,ROUNDDOWN('10หลักสูตรระยะสั้น'!R157/30,0),ROUNDUP('10หลักสูตรระยะสั้น'!R157/30,0))))</f>
        <v>0</v>
      </c>
      <c r="S157" s="60">
        <f>IF('10หลักสูตรระยะสั้น'!S157&lt;15,0,IF('10หลักสูตรระยะสั้น'!S157&lt;30,1,IF((MOD('10หลักสูตรระยะสั้น'!S157/30,1))&lt;0.3333,ROUNDDOWN('10หลักสูตรระยะสั้น'!S157/30,0),ROUNDUP('10หลักสูตรระยะสั้น'!S157/30,0))))</f>
        <v>0</v>
      </c>
      <c r="T157" s="60">
        <f>IF('10หลักสูตรระยะสั้น'!T157&lt;15,0,IF('10หลักสูตรระยะสั้น'!T157&lt;30,1,IF((MOD('10หลักสูตรระยะสั้น'!T157/30,1))&lt;0.3333,ROUNDDOWN('10หลักสูตรระยะสั้น'!T157/30,0),ROUNDUP('10หลักสูตรระยะสั้น'!T157/30,0))))</f>
        <v>0</v>
      </c>
      <c r="U157" s="60">
        <f>IF('10หลักสูตรระยะสั้น'!U157&lt;15,0,IF('10หลักสูตรระยะสั้น'!U157&lt;30,1,IF((MOD('10หลักสูตรระยะสั้น'!U157/30,1))&lt;0.3333,ROUNDDOWN('10หลักสูตรระยะสั้น'!U157/30,0),ROUNDUP('10หลักสูตรระยะสั้น'!U157/30,0))))</f>
        <v>0</v>
      </c>
      <c r="V157" s="60">
        <f>IF('10หลักสูตรระยะสั้น'!V157&lt;15,0,IF('10หลักสูตรระยะสั้น'!V157&lt;30,1,IF((MOD('10หลักสูตรระยะสั้น'!V157/30,1))&lt;0.3333,ROUNDDOWN('10หลักสูตรระยะสั้น'!V157/30,0),ROUNDUP('10หลักสูตรระยะสั้น'!V157/30,0))))</f>
        <v>0</v>
      </c>
      <c r="W157" s="60">
        <f>IF('10หลักสูตรระยะสั้น'!W157&lt;15,0,IF('10หลักสูตรระยะสั้น'!W157&lt;30,1,IF((MOD('10หลักสูตรระยะสั้น'!W157/30,1))&lt;0.3333,ROUNDDOWN('10หลักสูตรระยะสั้น'!W157/30,0),ROUNDUP('10หลักสูตรระยะสั้น'!W157/30,0))))</f>
        <v>0</v>
      </c>
      <c r="X157" s="60">
        <f>IF('10หลักสูตรระยะสั้น'!X157&lt;15,0,IF('10หลักสูตรระยะสั้น'!X157&lt;30,1,IF((MOD('10หลักสูตรระยะสั้น'!X157/30,1))&lt;0.3333,ROUNDDOWN('10หลักสูตรระยะสั้น'!X157/30,0),ROUNDUP('10หลักสูตรระยะสั้น'!X157/30,0))))</f>
        <v>0</v>
      </c>
      <c r="Y157" s="60">
        <f>IF('10หลักสูตรระยะสั้น'!Y157&lt;15,0,IF('10หลักสูตรระยะสั้น'!Y157&lt;30,1,IF((MOD('10หลักสูตรระยะสั้น'!Y157/30,1))&lt;0.3333,ROUNDDOWN('10หลักสูตรระยะสั้น'!Y157/30,0),ROUNDUP('10หลักสูตรระยะสั้น'!Y157/30,0))))</f>
        <v>0</v>
      </c>
      <c r="Z157" s="60">
        <f>IF('10หลักสูตรระยะสั้น'!Z157&lt;15,0,IF('10หลักสูตรระยะสั้น'!Z157&lt;30,1,IF((MOD('10หลักสูตรระยะสั้น'!Z157/30,1))&lt;0.3333,ROUNDDOWN('10หลักสูตรระยะสั้น'!Z157/30,0),ROUNDUP('10หลักสูตรระยะสั้น'!Z157/30,0))))</f>
        <v>0</v>
      </c>
      <c r="AA157" s="60">
        <f>IF('10หลักสูตรระยะสั้น'!AA157&lt;15,0,IF('10หลักสูตรระยะสั้น'!AA157&lt;30,1,IF((MOD('10หลักสูตรระยะสั้น'!AA157/30,1))&lt;0.3333,ROUNDDOWN('10หลักสูตรระยะสั้น'!AA157/30,0),ROUNDUP('10หลักสูตรระยะสั้น'!AA157/30,0))))</f>
        <v>0</v>
      </c>
      <c r="AB157" s="60">
        <f>IF('10หลักสูตรระยะสั้น'!AB157&lt;15,0,IF('10หลักสูตรระยะสั้น'!AB157&lt;30,1,IF((MOD('10หลักสูตรระยะสั้น'!AB157/30,1))&lt;0.3333,ROUNDDOWN('10หลักสูตรระยะสั้น'!AB157/30,0),ROUNDUP('10หลักสูตรระยะสั้น'!AB157/30,0))))</f>
        <v>0</v>
      </c>
      <c r="AC157" s="60">
        <f>IF('10หลักสูตรระยะสั้น'!AC157&lt;15,0,IF('10หลักสูตรระยะสั้น'!AC157&lt;30,1,IF((MOD('10หลักสูตรระยะสั้น'!AC157/30,1))&lt;0.3333,ROUNDDOWN('10หลักสูตรระยะสั้น'!AC157/30,0),ROUNDUP('10หลักสูตรระยะสั้น'!AC157/30,0))))</f>
        <v>0</v>
      </c>
      <c r="AD157" s="5">
        <f t="shared" si="4"/>
        <v>0</v>
      </c>
      <c r="AE157" s="5">
        <f t="shared" si="5"/>
        <v>0</v>
      </c>
    </row>
    <row r="158" spans="2:31" x14ac:dyDescent="0.55000000000000004">
      <c r="B158" s="5">
        <v>154</v>
      </c>
      <c r="C158" s="5">
        <f>'10หลักสูตรระยะสั้น'!C158</f>
        <v>0</v>
      </c>
      <c r="D158" s="5">
        <f>'10หลักสูตรระยะสั้น'!D158</f>
        <v>0</v>
      </c>
      <c r="E158" s="60">
        <f>IF('10หลักสูตรระยะสั้น'!E158&lt;15,0,IF('10หลักสูตรระยะสั้น'!E158&lt;30,1,IF((MOD('10หลักสูตรระยะสั้น'!E158/30,1))&lt;0.3333,ROUNDDOWN('10หลักสูตรระยะสั้น'!E158/30,0),ROUNDUP('10หลักสูตรระยะสั้น'!E158/30,0))))</f>
        <v>0</v>
      </c>
      <c r="F158" s="60">
        <f>IF('10หลักสูตรระยะสั้น'!F158&lt;15,0,IF('10หลักสูตรระยะสั้น'!F158&lt;30,1,IF((MOD('10หลักสูตรระยะสั้น'!F158/30,1))&lt;0.3333,ROUNDDOWN('10หลักสูตรระยะสั้น'!F158/30,0),ROUNDUP('10หลักสูตรระยะสั้น'!F158/30,0))))</f>
        <v>0</v>
      </c>
      <c r="G158" s="60">
        <f>IF('10หลักสูตรระยะสั้น'!G158&lt;15,0,IF('10หลักสูตรระยะสั้น'!G158&lt;30,1,IF((MOD('10หลักสูตรระยะสั้น'!G158/30,1))&lt;0.3333,ROUNDDOWN('10หลักสูตรระยะสั้น'!G158/30,0),ROUNDUP('10หลักสูตรระยะสั้น'!G158/30,0))))</f>
        <v>0</v>
      </c>
      <c r="H158" s="60">
        <f>IF('10หลักสูตรระยะสั้น'!H158&lt;15,0,IF('10หลักสูตรระยะสั้น'!H158&lt;30,1,IF((MOD('10หลักสูตรระยะสั้น'!H158/30,1))&lt;0.3333,ROUNDDOWN('10หลักสูตรระยะสั้น'!H158/30,0),ROUNDUP('10หลักสูตรระยะสั้น'!H158/30,0))))</f>
        <v>0</v>
      </c>
      <c r="I158" s="60">
        <f>IF('10หลักสูตรระยะสั้น'!I158&lt;15,0,IF('10หลักสูตรระยะสั้น'!I158&lt;30,1,IF((MOD('10หลักสูตรระยะสั้น'!I158/30,1))&lt;0.3333,ROUNDDOWN('10หลักสูตรระยะสั้น'!I158/30,0),ROUNDUP('10หลักสูตรระยะสั้น'!I158/30,0))))</f>
        <v>0</v>
      </c>
      <c r="J158" s="60">
        <f>IF('10หลักสูตรระยะสั้น'!J158&lt;15,0,IF('10หลักสูตรระยะสั้น'!J158&lt;30,1,IF((MOD('10หลักสูตรระยะสั้น'!J158/30,1))&lt;0.3333,ROUNDDOWN('10หลักสูตรระยะสั้น'!J158/30,0),ROUNDUP('10หลักสูตรระยะสั้น'!J158/30,0))))</f>
        <v>0</v>
      </c>
      <c r="K158" s="60">
        <f>IF('10หลักสูตรระยะสั้น'!K158&lt;15,0,IF('10หลักสูตรระยะสั้น'!K158&lt;30,1,IF((MOD('10หลักสูตรระยะสั้น'!K158/30,1))&lt;0.3333,ROUNDDOWN('10หลักสูตรระยะสั้น'!K158/30,0),ROUNDUP('10หลักสูตรระยะสั้น'!K158/30,0))))</f>
        <v>0</v>
      </c>
      <c r="L158" s="60">
        <f>IF('10หลักสูตรระยะสั้น'!L158&lt;15,0,IF('10หลักสูตรระยะสั้น'!L158&lt;30,1,IF((MOD('10หลักสูตรระยะสั้น'!L158/30,1))&lt;0.3333,ROUNDDOWN('10หลักสูตรระยะสั้น'!L158/30,0),ROUNDUP('10หลักสูตรระยะสั้น'!L158/30,0))))</f>
        <v>0</v>
      </c>
      <c r="M158" s="60">
        <f>IF('10หลักสูตรระยะสั้น'!M158&lt;15,0,IF('10หลักสูตรระยะสั้น'!M158&lt;30,1,IF((MOD('10หลักสูตรระยะสั้น'!M158/30,1))&lt;0.3333,ROUNDDOWN('10หลักสูตรระยะสั้น'!M158/30,0),ROUNDUP('10หลักสูตรระยะสั้น'!M158/30,0))))</f>
        <v>0</v>
      </c>
      <c r="N158" s="60">
        <f>IF('10หลักสูตรระยะสั้น'!N158&lt;15,0,IF('10หลักสูตรระยะสั้น'!N158&lt;30,1,IF((MOD('10หลักสูตรระยะสั้น'!N158/30,1))&lt;0.3333,ROUNDDOWN('10หลักสูตรระยะสั้น'!N158/30,0),ROUNDUP('10หลักสูตรระยะสั้น'!N158/30,0))))</f>
        <v>0</v>
      </c>
      <c r="O158" s="60">
        <f>IF('10หลักสูตรระยะสั้น'!O158&lt;15,0,IF('10หลักสูตรระยะสั้น'!O158&lt;30,1,IF((MOD('10หลักสูตรระยะสั้น'!O158/30,1))&lt;0.3333,ROUNDDOWN('10หลักสูตรระยะสั้น'!O158/30,0),ROUNDUP('10หลักสูตรระยะสั้น'!O158/30,0))))</f>
        <v>0</v>
      </c>
      <c r="P158" s="60">
        <f>IF('10หลักสูตรระยะสั้น'!P158&lt;15,0,IF('10หลักสูตรระยะสั้น'!P158&lt;30,1,IF((MOD('10หลักสูตรระยะสั้น'!P158/30,1))&lt;0.3333,ROUNDDOWN('10หลักสูตรระยะสั้น'!P158/30,0),ROUNDUP('10หลักสูตรระยะสั้น'!P158/30,0))))</f>
        <v>0</v>
      </c>
      <c r="Q158" s="60">
        <f>IF('10หลักสูตรระยะสั้น'!Q158&lt;15,0,IF('10หลักสูตรระยะสั้น'!Q158&lt;30,1,IF((MOD('10หลักสูตรระยะสั้น'!Q158/30,1))&lt;0.3333,ROUNDDOWN('10หลักสูตรระยะสั้น'!Q158/30,0),ROUNDUP('10หลักสูตรระยะสั้น'!Q158/30,0))))</f>
        <v>0</v>
      </c>
      <c r="R158" s="60">
        <f>IF('10หลักสูตรระยะสั้น'!R158&lt;15,0,IF('10หลักสูตรระยะสั้น'!R158&lt;30,1,IF((MOD('10หลักสูตรระยะสั้น'!R158/30,1))&lt;0.3333,ROUNDDOWN('10หลักสูตรระยะสั้น'!R158/30,0),ROUNDUP('10หลักสูตรระยะสั้น'!R158/30,0))))</f>
        <v>0</v>
      </c>
      <c r="S158" s="60">
        <f>IF('10หลักสูตรระยะสั้น'!S158&lt;15,0,IF('10หลักสูตรระยะสั้น'!S158&lt;30,1,IF((MOD('10หลักสูตรระยะสั้น'!S158/30,1))&lt;0.3333,ROUNDDOWN('10หลักสูตรระยะสั้น'!S158/30,0),ROUNDUP('10หลักสูตรระยะสั้น'!S158/30,0))))</f>
        <v>0</v>
      </c>
      <c r="T158" s="60">
        <f>IF('10หลักสูตรระยะสั้น'!T158&lt;15,0,IF('10หลักสูตรระยะสั้น'!T158&lt;30,1,IF((MOD('10หลักสูตรระยะสั้น'!T158/30,1))&lt;0.3333,ROUNDDOWN('10หลักสูตรระยะสั้น'!T158/30,0),ROUNDUP('10หลักสูตรระยะสั้น'!T158/30,0))))</f>
        <v>0</v>
      </c>
      <c r="U158" s="60">
        <f>IF('10หลักสูตรระยะสั้น'!U158&lt;15,0,IF('10หลักสูตรระยะสั้น'!U158&lt;30,1,IF((MOD('10หลักสูตรระยะสั้น'!U158/30,1))&lt;0.3333,ROUNDDOWN('10หลักสูตรระยะสั้น'!U158/30,0),ROUNDUP('10หลักสูตรระยะสั้น'!U158/30,0))))</f>
        <v>0</v>
      </c>
      <c r="V158" s="60">
        <f>IF('10หลักสูตรระยะสั้น'!V158&lt;15,0,IF('10หลักสูตรระยะสั้น'!V158&lt;30,1,IF((MOD('10หลักสูตรระยะสั้น'!V158/30,1))&lt;0.3333,ROUNDDOWN('10หลักสูตรระยะสั้น'!V158/30,0),ROUNDUP('10หลักสูตรระยะสั้น'!V158/30,0))))</f>
        <v>0</v>
      </c>
      <c r="W158" s="60">
        <f>IF('10หลักสูตรระยะสั้น'!W158&lt;15,0,IF('10หลักสูตรระยะสั้น'!W158&lt;30,1,IF((MOD('10หลักสูตรระยะสั้น'!W158/30,1))&lt;0.3333,ROUNDDOWN('10หลักสูตรระยะสั้น'!W158/30,0),ROUNDUP('10หลักสูตรระยะสั้น'!W158/30,0))))</f>
        <v>0</v>
      </c>
      <c r="X158" s="60">
        <f>IF('10หลักสูตรระยะสั้น'!X158&lt;15,0,IF('10หลักสูตรระยะสั้น'!X158&lt;30,1,IF((MOD('10หลักสูตรระยะสั้น'!X158/30,1))&lt;0.3333,ROUNDDOWN('10หลักสูตรระยะสั้น'!X158/30,0),ROUNDUP('10หลักสูตรระยะสั้น'!X158/30,0))))</f>
        <v>0</v>
      </c>
      <c r="Y158" s="60">
        <f>IF('10หลักสูตรระยะสั้น'!Y158&lt;15,0,IF('10หลักสูตรระยะสั้น'!Y158&lt;30,1,IF((MOD('10หลักสูตรระยะสั้น'!Y158/30,1))&lt;0.3333,ROUNDDOWN('10หลักสูตรระยะสั้น'!Y158/30,0),ROUNDUP('10หลักสูตรระยะสั้น'!Y158/30,0))))</f>
        <v>0</v>
      </c>
      <c r="Z158" s="60">
        <f>IF('10หลักสูตรระยะสั้น'!Z158&lt;15,0,IF('10หลักสูตรระยะสั้น'!Z158&lt;30,1,IF((MOD('10หลักสูตรระยะสั้น'!Z158/30,1))&lt;0.3333,ROUNDDOWN('10หลักสูตรระยะสั้น'!Z158/30,0),ROUNDUP('10หลักสูตรระยะสั้น'!Z158/30,0))))</f>
        <v>0</v>
      </c>
      <c r="AA158" s="60">
        <f>IF('10หลักสูตรระยะสั้น'!AA158&lt;15,0,IF('10หลักสูตรระยะสั้น'!AA158&lt;30,1,IF((MOD('10หลักสูตรระยะสั้น'!AA158/30,1))&lt;0.3333,ROUNDDOWN('10หลักสูตรระยะสั้น'!AA158/30,0),ROUNDUP('10หลักสูตรระยะสั้น'!AA158/30,0))))</f>
        <v>0</v>
      </c>
      <c r="AB158" s="60">
        <f>IF('10หลักสูตรระยะสั้น'!AB158&lt;15,0,IF('10หลักสูตรระยะสั้น'!AB158&lt;30,1,IF((MOD('10หลักสูตรระยะสั้น'!AB158/30,1))&lt;0.3333,ROUNDDOWN('10หลักสูตรระยะสั้น'!AB158/30,0),ROUNDUP('10หลักสูตรระยะสั้น'!AB158/30,0))))</f>
        <v>0</v>
      </c>
      <c r="AC158" s="60">
        <f>IF('10หลักสูตรระยะสั้น'!AC158&lt;15,0,IF('10หลักสูตรระยะสั้น'!AC158&lt;30,1,IF((MOD('10หลักสูตรระยะสั้น'!AC158/30,1))&lt;0.3333,ROUNDDOWN('10หลักสูตรระยะสั้น'!AC158/30,0),ROUNDUP('10หลักสูตรระยะสั้น'!AC158/30,0))))</f>
        <v>0</v>
      </c>
      <c r="AD158" s="5">
        <f t="shared" si="4"/>
        <v>0</v>
      </c>
      <c r="AE158" s="5">
        <f t="shared" si="5"/>
        <v>0</v>
      </c>
    </row>
    <row r="159" spans="2:31" x14ac:dyDescent="0.55000000000000004">
      <c r="B159" s="5">
        <v>155</v>
      </c>
      <c r="C159" s="5">
        <f>'10หลักสูตรระยะสั้น'!C159</f>
        <v>0</v>
      </c>
      <c r="D159" s="5">
        <f>'10หลักสูตรระยะสั้น'!D159</f>
        <v>0</v>
      </c>
      <c r="E159" s="60">
        <f>IF('10หลักสูตรระยะสั้น'!E159&lt;15,0,IF('10หลักสูตรระยะสั้น'!E159&lt;30,1,IF((MOD('10หลักสูตรระยะสั้น'!E159/30,1))&lt;0.3333,ROUNDDOWN('10หลักสูตรระยะสั้น'!E159/30,0),ROUNDUP('10หลักสูตรระยะสั้น'!E159/30,0))))</f>
        <v>0</v>
      </c>
      <c r="F159" s="60">
        <f>IF('10หลักสูตรระยะสั้น'!F159&lt;15,0,IF('10หลักสูตรระยะสั้น'!F159&lt;30,1,IF((MOD('10หลักสูตรระยะสั้น'!F159/30,1))&lt;0.3333,ROUNDDOWN('10หลักสูตรระยะสั้น'!F159/30,0),ROUNDUP('10หลักสูตรระยะสั้น'!F159/30,0))))</f>
        <v>0</v>
      </c>
      <c r="G159" s="60">
        <f>IF('10หลักสูตรระยะสั้น'!G159&lt;15,0,IF('10หลักสูตรระยะสั้น'!G159&lt;30,1,IF((MOD('10หลักสูตรระยะสั้น'!G159/30,1))&lt;0.3333,ROUNDDOWN('10หลักสูตรระยะสั้น'!G159/30,0),ROUNDUP('10หลักสูตรระยะสั้น'!G159/30,0))))</f>
        <v>0</v>
      </c>
      <c r="H159" s="60">
        <f>IF('10หลักสูตรระยะสั้น'!H159&lt;15,0,IF('10หลักสูตรระยะสั้น'!H159&lt;30,1,IF((MOD('10หลักสูตรระยะสั้น'!H159/30,1))&lt;0.3333,ROUNDDOWN('10หลักสูตรระยะสั้น'!H159/30,0),ROUNDUP('10หลักสูตรระยะสั้น'!H159/30,0))))</f>
        <v>0</v>
      </c>
      <c r="I159" s="60">
        <f>IF('10หลักสูตรระยะสั้น'!I159&lt;15,0,IF('10หลักสูตรระยะสั้น'!I159&lt;30,1,IF((MOD('10หลักสูตรระยะสั้น'!I159/30,1))&lt;0.3333,ROUNDDOWN('10หลักสูตรระยะสั้น'!I159/30,0),ROUNDUP('10หลักสูตรระยะสั้น'!I159/30,0))))</f>
        <v>0</v>
      </c>
      <c r="J159" s="60">
        <f>IF('10หลักสูตรระยะสั้น'!J159&lt;15,0,IF('10หลักสูตรระยะสั้น'!J159&lt;30,1,IF((MOD('10หลักสูตรระยะสั้น'!J159/30,1))&lt;0.3333,ROUNDDOWN('10หลักสูตรระยะสั้น'!J159/30,0),ROUNDUP('10หลักสูตรระยะสั้น'!J159/30,0))))</f>
        <v>0</v>
      </c>
      <c r="K159" s="60">
        <f>IF('10หลักสูตรระยะสั้น'!K159&lt;15,0,IF('10หลักสูตรระยะสั้น'!K159&lt;30,1,IF((MOD('10หลักสูตรระยะสั้น'!K159/30,1))&lt;0.3333,ROUNDDOWN('10หลักสูตรระยะสั้น'!K159/30,0),ROUNDUP('10หลักสูตรระยะสั้น'!K159/30,0))))</f>
        <v>0</v>
      </c>
      <c r="L159" s="60">
        <f>IF('10หลักสูตรระยะสั้น'!L159&lt;15,0,IF('10หลักสูตรระยะสั้น'!L159&lt;30,1,IF((MOD('10หลักสูตรระยะสั้น'!L159/30,1))&lt;0.3333,ROUNDDOWN('10หลักสูตรระยะสั้น'!L159/30,0),ROUNDUP('10หลักสูตรระยะสั้น'!L159/30,0))))</f>
        <v>0</v>
      </c>
      <c r="M159" s="60">
        <f>IF('10หลักสูตรระยะสั้น'!M159&lt;15,0,IF('10หลักสูตรระยะสั้น'!M159&lt;30,1,IF((MOD('10หลักสูตรระยะสั้น'!M159/30,1))&lt;0.3333,ROUNDDOWN('10หลักสูตรระยะสั้น'!M159/30,0),ROUNDUP('10หลักสูตรระยะสั้น'!M159/30,0))))</f>
        <v>0</v>
      </c>
      <c r="N159" s="60">
        <f>IF('10หลักสูตรระยะสั้น'!N159&lt;15,0,IF('10หลักสูตรระยะสั้น'!N159&lt;30,1,IF((MOD('10หลักสูตรระยะสั้น'!N159/30,1))&lt;0.3333,ROUNDDOWN('10หลักสูตรระยะสั้น'!N159/30,0),ROUNDUP('10หลักสูตรระยะสั้น'!N159/30,0))))</f>
        <v>0</v>
      </c>
      <c r="O159" s="60">
        <f>IF('10หลักสูตรระยะสั้น'!O159&lt;15,0,IF('10หลักสูตรระยะสั้น'!O159&lt;30,1,IF((MOD('10หลักสูตรระยะสั้น'!O159/30,1))&lt;0.3333,ROUNDDOWN('10หลักสูตรระยะสั้น'!O159/30,0),ROUNDUP('10หลักสูตรระยะสั้น'!O159/30,0))))</f>
        <v>0</v>
      </c>
      <c r="P159" s="60">
        <f>IF('10หลักสูตรระยะสั้น'!P159&lt;15,0,IF('10หลักสูตรระยะสั้น'!P159&lt;30,1,IF((MOD('10หลักสูตรระยะสั้น'!P159/30,1))&lt;0.3333,ROUNDDOWN('10หลักสูตรระยะสั้น'!P159/30,0),ROUNDUP('10หลักสูตรระยะสั้น'!P159/30,0))))</f>
        <v>0</v>
      </c>
      <c r="Q159" s="60">
        <f>IF('10หลักสูตรระยะสั้น'!Q159&lt;15,0,IF('10หลักสูตรระยะสั้น'!Q159&lt;30,1,IF((MOD('10หลักสูตรระยะสั้น'!Q159/30,1))&lt;0.3333,ROUNDDOWN('10หลักสูตรระยะสั้น'!Q159/30,0),ROUNDUP('10หลักสูตรระยะสั้น'!Q159/30,0))))</f>
        <v>0</v>
      </c>
      <c r="R159" s="60">
        <f>IF('10หลักสูตรระยะสั้น'!R159&lt;15,0,IF('10หลักสูตรระยะสั้น'!R159&lt;30,1,IF((MOD('10หลักสูตรระยะสั้น'!R159/30,1))&lt;0.3333,ROUNDDOWN('10หลักสูตรระยะสั้น'!R159/30,0),ROUNDUP('10หลักสูตรระยะสั้น'!R159/30,0))))</f>
        <v>0</v>
      </c>
      <c r="S159" s="60">
        <f>IF('10หลักสูตรระยะสั้น'!S159&lt;15,0,IF('10หลักสูตรระยะสั้น'!S159&lt;30,1,IF((MOD('10หลักสูตรระยะสั้น'!S159/30,1))&lt;0.3333,ROUNDDOWN('10หลักสูตรระยะสั้น'!S159/30,0),ROUNDUP('10หลักสูตรระยะสั้น'!S159/30,0))))</f>
        <v>0</v>
      </c>
      <c r="T159" s="60">
        <f>IF('10หลักสูตรระยะสั้น'!T159&lt;15,0,IF('10หลักสูตรระยะสั้น'!T159&lt;30,1,IF((MOD('10หลักสูตรระยะสั้น'!T159/30,1))&lt;0.3333,ROUNDDOWN('10หลักสูตรระยะสั้น'!T159/30,0),ROUNDUP('10หลักสูตรระยะสั้น'!T159/30,0))))</f>
        <v>0</v>
      </c>
      <c r="U159" s="60">
        <f>IF('10หลักสูตรระยะสั้น'!U159&lt;15,0,IF('10หลักสูตรระยะสั้น'!U159&lt;30,1,IF((MOD('10หลักสูตรระยะสั้น'!U159/30,1))&lt;0.3333,ROUNDDOWN('10หลักสูตรระยะสั้น'!U159/30,0),ROUNDUP('10หลักสูตรระยะสั้น'!U159/30,0))))</f>
        <v>0</v>
      </c>
      <c r="V159" s="60">
        <f>IF('10หลักสูตรระยะสั้น'!V159&lt;15,0,IF('10หลักสูตรระยะสั้น'!V159&lt;30,1,IF((MOD('10หลักสูตรระยะสั้น'!V159/30,1))&lt;0.3333,ROUNDDOWN('10หลักสูตรระยะสั้น'!V159/30,0),ROUNDUP('10หลักสูตรระยะสั้น'!V159/30,0))))</f>
        <v>0</v>
      </c>
      <c r="W159" s="60">
        <f>IF('10หลักสูตรระยะสั้น'!W159&lt;15,0,IF('10หลักสูตรระยะสั้น'!W159&lt;30,1,IF((MOD('10หลักสูตรระยะสั้น'!W159/30,1))&lt;0.3333,ROUNDDOWN('10หลักสูตรระยะสั้น'!W159/30,0),ROUNDUP('10หลักสูตรระยะสั้น'!W159/30,0))))</f>
        <v>0</v>
      </c>
      <c r="X159" s="60">
        <f>IF('10หลักสูตรระยะสั้น'!X159&lt;15,0,IF('10หลักสูตรระยะสั้น'!X159&lt;30,1,IF((MOD('10หลักสูตรระยะสั้น'!X159/30,1))&lt;0.3333,ROUNDDOWN('10หลักสูตรระยะสั้น'!X159/30,0),ROUNDUP('10หลักสูตรระยะสั้น'!X159/30,0))))</f>
        <v>0</v>
      </c>
      <c r="Y159" s="60">
        <f>IF('10หลักสูตรระยะสั้น'!Y159&lt;15,0,IF('10หลักสูตรระยะสั้น'!Y159&lt;30,1,IF((MOD('10หลักสูตรระยะสั้น'!Y159/30,1))&lt;0.3333,ROUNDDOWN('10หลักสูตรระยะสั้น'!Y159/30,0),ROUNDUP('10หลักสูตรระยะสั้น'!Y159/30,0))))</f>
        <v>0</v>
      </c>
      <c r="Z159" s="60">
        <f>IF('10หลักสูตรระยะสั้น'!Z159&lt;15,0,IF('10หลักสูตรระยะสั้น'!Z159&lt;30,1,IF((MOD('10หลักสูตรระยะสั้น'!Z159/30,1))&lt;0.3333,ROUNDDOWN('10หลักสูตรระยะสั้น'!Z159/30,0),ROUNDUP('10หลักสูตรระยะสั้น'!Z159/30,0))))</f>
        <v>0</v>
      </c>
      <c r="AA159" s="60">
        <f>IF('10หลักสูตรระยะสั้น'!AA159&lt;15,0,IF('10หลักสูตรระยะสั้น'!AA159&lt;30,1,IF((MOD('10หลักสูตรระยะสั้น'!AA159/30,1))&lt;0.3333,ROUNDDOWN('10หลักสูตรระยะสั้น'!AA159/30,0),ROUNDUP('10หลักสูตรระยะสั้น'!AA159/30,0))))</f>
        <v>0</v>
      </c>
      <c r="AB159" s="60">
        <f>IF('10หลักสูตรระยะสั้น'!AB159&lt;15,0,IF('10หลักสูตรระยะสั้น'!AB159&lt;30,1,IF((MOD('10หลักสูตรระยะสั้น'!AB159/30,1))&lt;0.3333,ROUNDDOWN('10หลักสูตรระยะสั้น'!AB159/30,0),ROUNDUP('10หลักสูตรระยะสั้น'!AB159/30,0))))</f>
        <v>0</v>
      </c>
      <c r="AC159" s="60">
        <f>IF('10หลักสูตรระยะสั้น'!AC159&lt;15,0,IF('10หลักสูตรระยะสั้น'!AC159&lt;30,1,IF((MOD('10หลักสูตรระยะสั้น'!AC159/30,1))&lt;0.3333,ROUNDDOWN('10หลักสูตรระยะสั้น'!AC159/30,0),ROUNDUP('10หลักสูตรระยะสั้น'!AC159/30,0))))</f>
        <v>0</v>
      </c>
      <c r="AD159" s="5">
        <f t="shared" si="4"/>
        <v>0</v>
      </c>
      <c r="AE159" s="5">
        <f t="shared" si="5"/>
        <v>0</v>
      </c>
    </row>
    <row r="160" spans="2:31" x14ac:dyDescent="0.55000000000000004">
      <c r="B160" s="5">
        <v>156</v>
      </c>
      <c r="C160" s="5">
        <f>'10หลักสูตรระยะสั้น'!C160</f>
        <v>0</v>
      </c>
      <c r="D160" s="5">
        <f>'10หลักสูตรระยะสั้น'!D160</f>
        <v>0</v>
      </c>
      <c r="E160" s="60">
        <f>IF('10หลักสูตรระยะสั้น'!E160&lt;15,0,IF('10หลักสูตรระยะสั้น'!E160&lt;30,1,IF((MOD('10หลักสูตรระยะสั้น'!E160/30,1))&lt;0.3333,ROUNDDOWN('10หลักสูตรระยะสั้น'!E160/30,0),ROUNDUP('10หลักสูตรระยะสั้น'!E160/30,0))))</f>
        <v>0</v>
      </c>
      <c r="F160" s="60">
        <f>IF('10หลักสูตรระยะสั้น'!F160&lt;15,0,IF('10หลักสูตรระยะสั้น'!F160&lt;30,1,IF((MOD('10หลักสูตรระยะสั้น'!F160/30,1))&lt;0.3333,ROUNDDOWN('10หลักสูตรระยะสั้น'!F160/30,0),ROUNDUP('10หลักสูตรระยะสั้น'!F160/30,0))))</f>
        <v>0</v>
      </c>
      <c r="G160" s="60">
        <f>IF('10หลักสูตรระยะสั้น'!G160&lt;15,0,IF('10หลักสูตรระยะสั้น'!G160&lt;30,1,IF((MOD('10หลักสูตรระยะสั้น'!G160/30,1))&lt;0.3333,ROUNDDOWN('10หลักสูตรระยะสั้น'!G160/30,0),ROUNDUP('10หลักสูตรระยะสั้น'!G160/30,0))))</f>
        <v>0</v>
      </c>
      <c r="H160" s="60">
        <f>IF('10หลักสูตรระยะสั้น'!H160&lt;15,0,IF('10หลักสูตรระยะสั้น'!H160&lt;30,1,IF((MOD('10หลักสูตรระยะสั้น'!H160/30,1))&lt;0.3333,ROUNDDOWN('10หลักสูตรระยะสั้น'!H160/30,0),ROUNDUP('10หลักสูตรระยะสั้น'!H160/30,0))))</f>
        <v>0</v>
      </c>
      <c r="I160" s="60">
        <f>IF('10หลักสูตรระยะสั้น'!I160&lt;15,0,IF('10หลักสูตรระยะสั้น'!I160&lt;30,1,IF((MOD('10หลักสูตรระยะสั้น'!I160/30,1))&lt;0.3333,ROUNDDOWN('10หลักสูตรระยะสั้น'!I160/30,0),ROUNDUP('10หลักสูตรระยะสั้น'!I160/30,0))))</f>
        <v>0</v>
      </c>
      <c r="J160" s="60">
        <f>IF('10หลักสูตรระยะสั้น'!J160&lt;15,0,IF('10หลักสูตรระยะสั้น'!J160&lt;30,1,IF((MOD('10หลักสูตรระยะสั้น'!J160/30,1))&lt;0.3333,ROUNDDOWN('10หลักสูตรระยะสั้น'!J160/30,0),ROUNDUP('10หลักสูตรระยะสั้น'!J160/30,0))))</f>
        <v>0</v>
      </c>
      <c r="K160" s="60">
        <f>IF('10หลักสูตรระยะสั้น'!K160&lt;15,0,IF('10หลักสูตรระยะสั้น'!K160&lt;30,1,IF((MOD('10หลักสูตรระยะสั้น'!K160/30,1))&lt;0.3333,ROUNDDOWN('10หลักสูตรระยะสั้น'!K160/30,0),ROUNDUP('10หลักสูตรระยะสั้น'!K160/30,0))))</f>
        <v>0</v>
      </c>
      <c r="L160" s="60">
        <f>IF('10หลักสูตรระยะสั้น'!L160&lt;15,0,IF('10หลักสูตรระยะสั้น'!L160&lt;30,1,IF((MOD('10หลักสูตรระยะสั้น'!L160/30,1))&lt;0.3333,ROUNDDOWN('10หลักสูตรระยะสั้น'!L160/30,0),ROUNDUP('10หลักสูตรระยะสั้น'!L160/30,0))))</f>
        <v>0</v>
      </c>
      <c r="M160" s="60">
        <f>IF('10หลักสูตรระยะสั้น'!M160&lt;15,0,IF('10หลักสูตรระยะสั้น'!M160&lt;30,1,IF((MOD('10หลักสูตรระยะสั้น'!M160/30,1))&lt;0.3333,ROUNDDOWN('10หลักสูตรระยะสั้น'!M160/30,0),ROUNDUP('10หลักสูตรระยะสั้น'!M160/30,0))))</f>
        <v>0</v>
      </c>
      <c r="N160" s="60">
        <f>IF('10หลักสูตรระยะสั้น'!N160&lt;15,0,IF('10หลักสูตรระยะสั้น'!N160&lt;30,1,IF((MOD('10หลักสูตรระยะสั้น'!N160/30,1))&lt;0.3333,ROUNDDOWN('10หลักสูตรระยะสั้น'!N160/30,0),ROUNDUP('10หลักสูตรระยะสั้น'!N160/30,0))))</f>
        <v>0</v>
      </c>
      <c r="O160" s="60">
        <f>IF('10หลักสูตรระยะสั้น'!O160&lt;15,0,IF('10หลักสูตรระยะสั้น'!O160&lt;30,1,IF((MOD('10หลักสูตรระยะสั้น'!O160/30,1))&lt;0.3333,ROUNDDOWN('10หลักสูตรระยะสั้น'!O160/30,0),ROUNDUP('10หลักสูตรระยะสั้น'!O160/30,0))))</f>
        <v>0</v>
      </c>
      <c r="P160" s="60">
        <f>IF('10หลักสูตรระยะสั้น'!P160&lt;15,0,IF('10หลักสูตรระยะสั้น'!P160&lt;30,1,IF((MOD('10หลักสูตรระยะสั้น'!P160/30,1))&lt;0.3333,ROUNDDOWN('10หลักสูตรระยะสั้น'!P160/30,0),ROUNDUP('10หลักสูตรระยะสั้น'!P160/30,0))))</f>
        <v>0</v>
      </c>
      <c r="Q160" s="60">
        <f>IF('10หลักสูตรระยะสั้น'!Q160&lt;15,0,IF('10หลักสูตรระยะสั้น'!Q160&lt;30,1,IF((MOD('10หลักสูตรระยะสั้น'!Q160/30,1))&lt;0.3333,ROUNDDOWN('10หลักสูตรระยะสั้น'!Q160/30,0),ROUNDUP('10หลักสูตรระยะสั้น'!Q160/30,0))))</f>
        <v>0</v>
      </c>
      <c r="R160" s="60">
        <f>IF('10หลักสูตรระยะสั้น'!R160&lt;15,0,IF('10หลักสูตรระยะสั้น'!R160&lt;30,1,IF((MOD('10หลักสูตรระยะสั้น'!R160/30,1))&lt;0.3333,ROUNDDOWN('10หลักสูตรระยะสั้น'!R160/30,0),ROUNDUP('10หลักสูตรระยะสั้น'!R160/30,0))))</f>
        <v>0</v>
      </c>
      <c r="S160" s="60">
        <f>IF('10หลักสูตรระยะสั้น'!S160&lt;15,0,IF('10หลักสูตรระยะสั้น'!S160&lt;30,1,IF((MOD('10หลักสูตรระยะสั้น'!S160/30,1))&lt;0.3333,ROUNDDOWN('10หลักสูตรระยะสั้น'!S160/30,0),ROUNDUP('10หลักสูตรระยะสั้น'!S160/30,0))))</f>
        <v>0</v>
      </c>
      <c r="T160" s="60">
        <f>IF('10หลักสูตรระยะสั้น'!T160&lt;15,0,IF('10หลักสูตรระยะสั้น'!T160&lt;30,1,IF((MOD('10หลักสูตรระยะสั้น'!T160/30,1))&lt;0.3333,ROUNDDOWN('10หลักสูตรระยะสั้น'!T160/30,0),ROUNDUP('10หลักสูตรระยะสั้น'!T160/30,0))))</f>
        <v>0</v>
      </c>
      <c r="U160" s="60">
        <f>IF('10หลักสูตรระยะสั้น'!U160&lt;15,0,IF('10หลักสูตรระยะสั้น'!U160&lt;30,1,IF((MOD('10หลักสูตรระยะสั้น'!U160/30,1))&lt;0.3333,ROUNDDOWN('10หลักสูตรระยะสั้น'!U160/30,0),ROUNDUP('10หลักสูตรระยะสั้น'!U160/30,0))))</f>
        <v>0</v>
      </c>
      <c r="V160" s="60">
        <f>IF('10หลักสูตรระยะสั้น'!V160&lt;15,0,IF('10หลักสูตรระยะสั้น'!V160&lt;30,1,IF((MOD('10หลักสูตรระยะสั้น'!V160/30,1))&lt;0.3333,ROUNDDOWN('10หลักสูตรระยะสั้น'!V160/30,0),ROUNDUP('10หลักสูตรระยะสั้น'!V160/30,0))))</f>
        <v>0</v>
      </c>
      <c r="W160" s="60">
        <f>IF('10หลักสูตรระยะสั้น'!W160&lt;15,0,IF('10หลักสูตรระยะสั้น'!W160&lt;30,1,IF((MOD('10หลักสูตรระยะสั้น'!W160/30,1))&lt;0.3333,ROUNDDOWN('10หลักสูตรระยะสั้น'!W160/30,0),ROUNDUP('10หลักสูตรระยะสั้น'!W160/30,0))))</f>
        <v>0</v>
      </c>
      <c r="X160" s="60">
        <f>IF('10หลักสูตรระยะสั้น'!X160&lt;15,0,IF('10หลักสูตรระยะสั้น'!X160&lt;30,1,IF((MOD('10หลักสูตรระยะสั้น'!X160/30,1))&lt;0.3333,ROUNDDOWN('10หลักสูตรระยะสั้น'!X160/30,0),ROUNDUP('10หลักสูตรระยะสั้น'!X160/30,0))))</f>
        <v>0</v>
      </c>
      <c r="Y160" s="60">
        <f>IF('10หลักสูตรระยะสั้น'!Y160&lt;15,0,IF('10หลักสูตรระยะสั้น'!Y160&lt;30,1,IF((MOD('10หลักสูตรระยะสั้น'!Y160/30,1))&lt;0.3333,ROUNDDOWN('10หลักสูตรระยะสั้น'!Y160/30,0),ROUNDUP('10หลักสูตรระยะสั้น'!Y160/30,0))))</f>
        <v>0</v>
      </c>
      <c r="Z160" s="60">
        <f>IF('10หลักสูตรระยะสั้น'!Z160&lt;15,0,IF('10หลักสูตรระยะสั้น'!Z160&lt;30,1,IF((MOD('10หลักสูตรระยะสั้น'!Z160/30,1))&lt;0.3333,ROUNDDOWN('10หลักสูตรระยะสั้น'!Z160/30,0),ROUNDUP('10หลักสูตรระยะสั้น'!Z160/30,0))))</f>
        <v>0</v>
      </c>
      <c r="AA160" s="60">
        <f>IF('10หลักสูตรระยะสั้น'!AA160&lt;15,0,IF('10หลักสูตรระยะสั้น'!AA160&lt;30,1,IF((MOD('10หลักสูตรระยะสั้น'!AA160/30,1))&lt;0.3333,ROUNDDOWN('10หลักสูตรระยะสั้น'!AA160/30,0),ROUNDUP('10หลักสูตรระยะสั้น'!AA160/30,0))))</f>
        <v>0</v>
      </c>
      <c r="AB160" s="60">
        <f>IF('10หลักสูตรระยะสั้น'!AB160&lt;15,0,IF('10หลักสูตรระยะสั้น'!AB160&lt;30,1,IF((MOD('10หลักสูตรระยะสั้น'!AB160/30,1))&lt;0.3333,ROUNDDOWN('10หลักสูตรระยะสั้น'!AB160/30,0),ROUNDUP('10หลักสูตรระยะสั้น'!AB160/30,0))))</f>
        <v>0</v>
      </c>
      <c r="AC160" s="60">
        <f>IF('10หลักสูตรระยะสั้น'!AC160&lt;15,0,IF('10หลักสูตรระยะสั้น'!AC160&lt;30,1,IF((MOD('10หลักสูตรระยะสั้น'!AC160/30,1))&lt;0.3333,ROUNDDOWN('10หลักสูตรระยะสั้น'!AC160/30,0),ROUNDUP('10หลักสูตรระยะสั้น'!AC160/30,0))))</f>
        <v>0</v>
      </c>
      <c r="AD160" s="5">
        <f t="shared" si="4"/>
        <v>0</v>
      </c>
      <c r="AE160" s="5">
        <f t="shared" si="5"/>
        <v>0</v>
      </c>
    </row>
    <row r="161" spans="2:31" x14ac:dyDescent="0.55000000000000004">
      <c r="B161" s="5">
        <v>157</v>
      </c>
      <c r="C161" s="5">
        <f>'10หลักสูตรระยะสั้น'!C161</f>
        <v>0</v>
      </c>
      <c r="D161" s="5">
        <f>'10หลักสูตรระยะสั้น'!D161</f>
        <v>0</v>
      </c>
      <c r="E161" s="60">
        <f>IF('10หลักสูตรระยะสั้น'!E161&lt;15,0,IF('10หลักสูตรระยะสั้น'!E161&lt;30,1,IF((MOD('10หลักสูตรระยะสั้น'!E161/30,1))&lt;0.3333,ROUNDDOWN('10หลักสูตรระยะสั้น'!E161/30,0),ROUNDUP('10หลักสูตรระยะสั้น'!E161/30,0))))</f>
        <v>0</v>
      </c>
      <c r="F161" s="60">
        <f>IF('10หลักสูตรระยะสั้น'!F161&lt;15,0,IF('10หลักสูตรระยะสั้น'!F161&lt;30,1,IF((MOD('10หลักสูตรระยะสั้น'!F161/30,1))&lt;0.3333,ROUNDDOWN('10หลักสูตรระยะสั้น'!F161/30,0),ROUNDUP('10หลักสูตรระยะสั้น'!F161/30,0))))</f>
        <v>0</v>
      </c>
      <c r="G161" s="60">
        <f>IF('10หลักสูตรระยะสั้น'!G161&lt;15,0,IF('10หลักสูตรระยะสั้น'!G161&lt;30,1,IF((MOD('10หลักสูตรระยะสั้น'!G161/30,1))&lt;0.3333,ROUNDDOWN('10หลักสูตรระยะสั้น'!G161/30,0),ROUNDUP('10หลักสูตรระยะสั้น'!G161/30,0))))</f>
        <v>0</v>
      </c>
      <c r="H161" s="60">
        <f>IF('10หลักสูตรระยะสั้น'!H161&lt;15,0,IF('10หลักสูตรระยะสั้น'!H161&lt;30,1,IF((MOD('10หลักสูตรระยะสั้น'!H161/30,1))&lt;0.3333,ROUNDDOWN('10หลักสูตรระยะสั้น'!H161/30,0),ROUNDUP('10หลักสูตรระยะสั้น'!H161/30,0))))</f>
        <v>0</v>
      </c>
      <c r="I161" s="60">
        <f>IF('10หลักสูตรระยะสั้น'!I161&lt;15,0,IF('10หลักสูตรระยะสั้น'!I161&lt;30,1,IF((MOD('10หลักสูตรระยะสั้น'!I161/30,1))&lt;0.3333,ROUNDDOWN('10หลักสูตรระยะสั้น'!I161/30,0),ROUNDUP('10หลักสูตรระยะสั้น'!I161/30,0))))</f>
        <v>0</v>
      </c>
      <c r="J161" s="60">
        <f>IF('10หลักสูตรระยะสั้น'!J161&lt;15,0,IF('10หลักสูตรระยะสั้น'!J161&lt;30,1,IF((MOD('10หลักสูตรระยะสั้น'!J161/30,1))&lt;0.3333,ROUNDDOWN('10หลักสูตรระยะสั้น'!J161/30,0),ROUNDUP('10หลักสูตรระยะสั้น'!J161/30,0))))</f>
        <v>0</v>
      </c>
      <c r="K161" s="60">
        <f>IF('10หลักสูตรระยะสั้น'!K161&lt;15,0,IF('10หลักสูตรระยะสั้น'!K161&lt;30,1,IF((MOD('10หลักสูตรระยะสั้น'!K161/30,1))&lt;0.3333,ROUNDDOWN('10หลักสูตรระยะสั้น'!K161/30,0),ROUNDUP('10หลักสูตรระยะสั้น'!K161/30,0))))</f>
        <v>0</v>
      </c>
      <c r="L161" s="60">
        <f>IF('10หลักสูตรระยะสั้น'!L161&lt;15,0,IF('10หลักสูตรระยะสั้น'!L161&lt;30,1,IF((MOD('10หลักสูตรระยะสั้น'!L161/30,1))&lt;0.3333,ROUNDDOWN('10หลักสูตรระยะสั้น'!L161/30,0),ROUNDUP('10หลักสูตรระยะสั้น'!L161/30,0))))</f>
        <v>0</v>
      </c>
      <c r="M161" s="60">
        <f>IF('10หลักสูตรระยะสั้น'!M161&lt;15,0,IF('10หลักสูตรระยะสั้น'!M161&lt;30,1,IF((MOD('10หลักสูตรระยะสั้น'!M161/30,1))&lt;0.3333,ROUNDDOWN('10หลักสูตรระยะสั้น'!M161/30,0),ROUNDUP('10หลักสูตรระยะสั้น'!M161/30,0))))</f>
        <v>0</v>
      </c>
      <c r="N161" s="60">
        <f>IF('10หลักสูตรระยะสั้น'!N161&lt;15,0,IF('10หลักสูตรระยะสั้น'!N161&lt;30,1,IF((MOD('10หลักสูตรระยะสั้น'!N161/30,1))&lt;0.3333,ROUNDDOWN('10หลักสูตรระยะสั้น'!N161/30,0),ROUNDUP('10หลักสูตรระยะสั้น'!N161/30,0))))</f>
        <v>0</v>
      </c>
      <c r="O161" s="60">
        <f>IF('10หลักสูตรระยะสั้น'!O161&lt;15,0,IF('10หลักสูตรระยะสั้น'!O161&lt;30,1,IF((MOD('10หลักสูตรระยะสั้น'!O161/30,1))&lt;0.3333,ROUNDDOWN('10หลักสูตรระยะสั้น'!O161/30,0),ROUNDUP('10หลักสูตรระยะสั้น'!O161/30,0))))</f>
        <v>0</v>
      </c>
      <c r="P161" s="60">
        <f>IF('10หลักสูตรระยะสั้น'!P161&lt;15,0,IF('10หลักสูตรระยะสั้น'!P161&lt;30,1,IF((MOD('10หลักสูตรระยะสั้น'!P161/30,1))&lt;0.3333,ROUNDDOWN('10หลักสูตรระยะสั้น'!P161/30,0),ROUNDUP('10หลักสูตรระยะสั้น'!P161/30,0))))</f>
        <v>0</v>
      </c>
      <c r="Q161" s="60">
        <f>IF('10หลักสูตรระยะสั้น'!Q161&lt;15,0,IF('10หลักสูตรระยะสั้น'!Q161&lt;30,1,IF((MOD('10หลักสูตรระยะสั้น'!Q161/30,1))&lt;0.3333,ROUNDDOWN('10หลักสูตรระยะสั้น'!Q161/30,0),ROUNDUP('10หลักสูตรระยะสั้น'!Q161/30,0))))</f>
        <v>0</v>
      </c>
      <c r="R161" s="60">
        <f>IF('10หลักสูตรระยะสั้น'!R161&lt;15,0,IF('10หลักสูตรระยะสั้น'!R161&lt;30,1,IF((MOD('10หลักสูตรระยะสั้น'!R161/30,1))&lt;0.3333,ROUNDDOWN('10หลักสูตรระยะสั้น'!R161/30,0),ROUNDUP('10หลักสูตรระยะสั้น'!R161/30,0))))</f>
        <v>0</v>
      </c>
      <c r="S161" s="60">
        <f>IF('10หลักสูตรระยะสั้น'!S161&lt;15,0,IF('10หลักสูตรระยะสั้น'!S161&lt;30,1,IF((MOD('10หลักสูตรระยะสั้น'!S161/30,1))&lt;0.3333,ROUNDDOWN('10หลักสูตรระยะสั้น'!S161/30,0),ROUNDUP('10หลักสูตรระยะสั้น'!S161/30,0))))</f>
        <v>0</v>
      </c>
      <c r="T161" s="60">
        <f>IF('10หลักสูตรระยะสั้น'!T161&lt;15,0,IF('10หลักสูตรระยะสั้น'!T161&lt;30,1,IF((MOD('10หลักสูตรระยะสั้น'!T161/30,1))&lt;0.3333,ROUNDDOWN('10หลักสูตรระยะสั้น'!T161/30,0),ROUNDUP('10หลักสูตรระยะสั้น'!T161/30,0))))</f>
        <v>0</v>
      </c>
      <c r="U161" s="60">
        <f>IF('10หลักสูตรระยะสั้น'!U161&lt;15,0,IF('10หลักสูตรระยะสั้น'!U161&lt;30,1,IF((MOD('10หลักสูตรระยะสั้น'!U161/30,1))&lt;0.3333,ROUNDDOWN('10หลักสูตรระยะสั้น'!U161/30,0),ROUNDUP('10หลักสูตรระยะสั้น'!U161/30,0))))</f>
        <v>0</v>
      </c>
      <c r="V161" s="60">
        <f>IF('10หลักสูตรระยะสั้น'!V161&lt;15,0,IF('10หลักสูตรระยะสั้น'!V161&lt;30,1,IF((MOD('10หลักสูตรระยะสั้น'!V161/30,1))&lt;0.3333,ROUNDDOWN('10หลักสูตรระยะสั้น'!V161/30,0),ROUNDUP('10หลักสูตรระยะสั้น'!V161/30,0))))</f>
        <v>0</v>
      </c>
      <c r="W161" s="60">
        <f>IF('10หลักสูตรระยะสั้น'!W161&lt;15,0,IF('10หลักสูตรระยะสั้น'!W161&lt;30,1,IF((MOD('10หลักสูตรระยะสั้น'!W161/30,1))&lt;0.3333,ROUNDDOWN('10หลักสูตรระยะสั้น'!W161/30,0),ROUNDUP('10หลักสูตรระยะสั้น'!W161/30,0))))</f>
        <v>0</v>
      </c>
      <c r="X161" s="60">
        <f>IF('10หลักสูตรระยะสั้น'!X161&lt;15,0,IF('10หลักสูตรระยะสั้น'!X161&lt;30,1,IF((MOD('10หลักสูตรระยะสั้น'!X161/30,1))&lt;0.3333,ROUNDDOWN('10หลักสูตรระยะสั้น'!X161/30,0),ROUNDUP('10หลักสูตรระยะสั้น'!X161/30,0))))</f>
        <v>0</v>
      </c>
      <c r="Y161" s="60">
        <f>IF('10หลักสูตรระยะสั้น'!Y161&lt;15,0,IF('10หลักสูตรระยะสั้น'!Y161&lt;30,1,IF((MOD('10หลักสูตรระยะสั้น'!Y161/30,1))&lt;0.3333,ROUNDDOWN('10หลักสูตรระยะสั้น'!Y161/30,0),ROUNDUP('10หลักสูตรระยะสั้น'!Y161/30,0))))</f>
        <v>0</v>
      </c>
      <c r="Z161" s="60">
        <f>IF('10หลักสูตรระยะสั้น'!Z161&lt;15,0,IF('10หลักสูตรระยะสั้น'!Z161&lt;30,1,IF((MOD('10หลักสูตรระยะสั้น'!Z161/30,1))&lt;0.3333,ROUNDDOWN('10หลักสูตรระยะสั้น'!Z161/30,0),ROUNDUP('10หลักสูตรระยะสั้น'!Z161/30,0))))</f>
        <v>0</v>
      </c>
      <c r="AA161" s="60">
        <f>IF('10หลักสูตรระยะสั้น'!AA161&lt;15,0,IF('10หลักสูตรระยะสั้น'!AA161&lt;30,1,IF((MOD('10หลักสูตรระยะสั้น'!AA161/30,1))&lt;0.3333,ROUNDDOWN('10หลักสูตรระยะสั้น'!AA161/30,0),ROUNDUP('10หลักสูตรระยะสั้น'!AA161/30,0))))</f>
        <v>0</v>
      </c>
      <c r="AB161" s="60">
        <f>IF('10หลักสูตรระยะสั้น'!AB161&lt;15,0,IF('10หลักสูตรระยะสั้น'!AB161&lt;30,1,IF((MOD('10หลักสูตรระยะสั้น'!AB161/30,1))&lt;0.3333,ROUNDDOWN('10หลักสูตรระยะสั้น'!AB161/30,0),ROUNDUP('10หลักสูตรระยะสั้น'!AB161/30,0))))</f>
        <v>0</v>
      </c>
      <c r="AC161" s="60">
        <f>IF('10หลักสูตรระยะสั้น'!AC161&lt;15,0,IF('10หลักสูตรระยะสั้น'!AC161&lt;30,1,IF((MOD('10หลักสูตรระยะสั้น'!AC161/30,1))&lt;0.3333,ROUNDDOWN('10หลักสูตรระยะสั้น'!AC161/30,0),ROUNDUP('10หลักสูตรระยะสั้น'!AC161/30,0))))</f>
        <v>0</v>
      </c>
      <c r="AD161" s="5">
        <f t="shared" si="4"/>
        <v>0</v>
      </c>
      <c r="AE161" s="5">
        <f t="shared" si="5"/>
        <v>0</v>
      </c>
    </row>
    <row r="162" spans="2:31" x14ac:dyDescent="0.55000000000000004">
      <c r="B162" s="5">
        <v>158</v>
      </c>
      <c r="C162" s="5">
        <f>'10หลักสูตรระยะสั้น'!C162</f>
        <v>0</v>
      </c>
      <c r="D162" s="5">
        <f>'10หลักสูตรระยะสั้น'!D162</f>
        <v>0</v>
      </c>
      <c r="E162" s="60">
        <f>IF('10หลักสูตรระยะสั้น'!E162&lt;15,0,IF('10หลักสูตรระยะสั้น'!E162&lt;30,1,IF((MOD('10หลักสูตรระยะสั้น'!E162/30,1))&lt;0.3333,ROUNDDOWN('10หลักสูตรระยะสั้น'!E162/30,0),ROUNDUP('10หลักสูตรระยะสั้น'!E162/30,0))))</f>
        <v>0</v>
      </c>
      <c r="F162" s="60">
        <f>IF('10หลักสูตรระยะสั้น'!F162&lt;15,0,IF('10หลักสูตรระยะสั้น'!F162&lt;30,1,IF((MOD('10หลักสูตรระยะสั้น'!F162/30,1))&lt;0.3333,ROUNDDOWN('10หลักสูตรระยะสั้น'!F162/30,0),ROUNDUP('10หลักสูตรระยะสั้น'!F162/30,0))))</f>
        <v>0</v>
      </c>
      <c r="G162" s="60">
        <f>IF('10หลักสูตรระยะสั้น'!G162&lt;15,0,IF('10หลักสูตรระยะสั้น'!G162&lt;30,1,IF((MOD('10หลักสูตรระยะสั้น'!G162/30,1))&lt;0.3333,ROUNDDOWN('10หลักสูตรระยะสั้น'!G162/30,0),ROUNDUP('10หลักสูตรระยะสั้น'!G162/30,0))))</f>
        <v>0</v>
      </c>
      <c r="H162" s="60">
        <f>IF('10หลักสูตรระยะสั้น'!H162&lt;15,0,IF('10หลักสูตรระยะสั้น'!H162&lt;30,1,IF((MOD('10หลักสูตรระยะสั้น'!H162/30,1))&lt;0.3333,ROUNDDOWN('10หลักสูตรระยะสั้น'!H162/30,0),ROUNDUP('10หลักสูตรระยะสั้น'!H162/30,0))))</f>
        <v>0</v>
      </c>
      <c r="I162" s="60">
        <f>IF('10หลักสูตรระยะสั้น'!I162&lt;15,0,IF('10หลักสูตรระยะสั้น'!I162&lt;30,1,IF((MOD('10หลักสูตรระยะสั้น'!I162/30,1))&lt;0.3333,ROUNDDOWN('10หลักสูตรระยะสั้น'!I162/30,0),ROUNDUP('10หลักสูตรระยะสั้น'!I162/30,0))))</f>
        <v>0</v>
      </c>
      <c r="J162" s="60">
        <f>IF('10หลักสูตรระยะสั้น'!J162&lt;15,0,IF('10หลักสูตรระยะสั้น'!J162&lt;30,1,IF((MOD('10หลักสูตรระยะสั้น'!J162/30,1))&lt;0.3333,ROUNDDOWN('10หลักสูตรระยะสั้น'!J162/30,0),ROUNDUP('10หลักสูตรระยะสั้น'!J162/30,0))))</f>
        <v>0</v>
      </c>
      <c r="K162" s="60">
        <f>IF('10หลักสูตรระยะสั้น'!K162&lt;15,0,IF('10หลักสูตรระยะสั้น'!K162&lt;30,1,IF((MOD('10หลักสูตรระยะสั้น'!K162/30,1))&lt;0.3333,ROUNDDOWN('10หลักสูตรระยะสั้น'!K162/30,0),ROUNDUP('10หลักสูตรระยะสั้น'!K162/30,0))))</f>
        <v>0</v>
      </c>
      <c r="L162" s="60">
        <f>IF('10หลักสูตรระยะสั้น'!L162&lt;15,0,IF('10หลักสูตรระยะสั้น'!L162&lt;30,1,IF((MOD('10หลักสูตรระยะสั้น'!L162/30,1))&lt;0.3333,ROUNDDOWN('10หลักสูตรระยะสั้น'!L162/30,0),ROUNDUP('10หลักสูตรระยะสั้น'!L162/30,0))))</f>
        <v>0</v>
      </c>
      <c r="M162" s="60">
        <f>IF('10หลักสูตรระยะสั้น'!M162&lt;15,0,IF('10หลักสูตรระยะสั้น'!M162&lt;30,1,IF((MOD('10หลักสูตรระยะสั้น'!M162/30,1))&lt;0.3333,ROUNDDOWN('10หลักสูตรระยะสั้น'!M162/30,0),ROUNDUP('10หลักสูตรระยะสั้น'!M162/30,0))))</f>
        <v>0</v>
      </c>
      <c r="N162" s="60">
        <f>IF('10หลักสูตรระยะสั้น'!N162&lt;15,0,IF('10หลักสูตรระยะสั้น'!N162&lt;30,1,IF((MOD('10หลักสูตรระยะสั้น'!N162/30,1))&lt;0.3333,ROUNDDOWN('10หลักสูตรระยะสั้น'!N162/30,0),ROUNDUP('10หลักสูตรระยะสั้น'!N162/30,0))))</f>
        <v>0</v>
      </c>
      <c r="O162" s="60">
        <f>IF('10หลักสูตรระยะสั้น'!O162&lt;15,0,IF('10หลักสูตรระยะสั้น'!O162&lt;30,1,IF((MOD('10หลักสูตรระยะสั้น'!O162/30,1))&lt;0.3333,ROUNDDOWN('10หลักสูตรระยะสั้น'!O162/30,0),ROUNDUP('10หลักสูตรระยะสั้น'!O162/30,0))))</f>
        <v>0</v>
      </c>
      <c r="P162" s="60">
        <f>IF('10หลักสูตรระยะสั้น'!P162&lt;15,0,IF('10หลักสูตรระยะสั้น'!P162&lt;30,1,IF((MOD('10หลักสูตรระยะสั้น'!P162/30,1))&lt;0.3333,ROUNDDOWN('10หลักสูตรระยะสั้น'!P162/30,0),ROUNDUP('10หลักสูตรระยะสั้น'!P162/30,0))))</f>
        <v>0</v>
      </c>
      <c r="Q162" s="60">
        <f>IF('10หลักสูตรระยะสั้น'!Q162&lt;15,0,IF('10หลักสูตรระยะสั้น'!Q162&lt;30,1,IF((MOD('10หลักสูตรระยะสั้น'!Q162/30,1))&lt;0.3333,ROUNDDOWN('10หลักสูตรระยะสั้น'!Q162/30,0),ROUNDUP('10หลักสูตรระยะสั้น'!Q162/30,0))))</f>
        <v>0</v>
      </c>
      <c r="R162" s="60">
        <f>IF('10หลักสูตรระยะสั้น'!R162&lt;15,0,IF('10หลักสูตรระยะสั้น'!R162&lt;30,1,IF((MOD('10หลักสูตรระยะสั้น'!R162/30,1))&lt;0.3333,ROUNDDOWN('10หลักสูตรระยะสั้น'!R162/30,0),ROUNDUP('10หลักสูตรระยะสั้น'!R162/30,0))))</f>
        <v>0</v>
      </c>
      <c r="S162" s="60">
        <f>IF('10หลักสูตรระยะสั้น'!S162&lt;15,0,IF('10หลักสูตรระยะสั้น'!S162&lt;30,1,IF((MOD('10หลักสูตรระยะสั้น'!S162/30,1))&lt;0.3333,ROUNDDOWN('10หลักสูตรระยะสั้น'!S162/30,0),ROUNDUP('10หลักสูตรระยะสั้น'!S162/30,0))))</f>
        <v>0</v>
      </c>
      <c r="T162" s="60">
        <f>IF('10หลักสูตรระยะสั้น'!T162&lt;15,0,IF('10หลักสูตรระยะสั้น'!T162&lt;30,1,IF((MOD('10หลักสูตรระยะสั้น'!T162/30,1))&lt;0.3333,ROUNDDOWN('10หลักสูตรระยะสั้น'!T162/30,0),ROUNDUP('10หลักสูตรระยะสั้น'!T162/30,0))))</f>
        <v>0</v>
      </c>
      <c r="U162" s="60">
        <f>IF('10หลักสูตรระยะสั้น'!U162&lt;15,0,IF('10หลักสูตรระยะสั้น'!U162&lt;30,1,IF((MOD('10หลักสูตรระยะสั้น'!U162/30,1))&lt;0.3333,ROUNDDOWN('10หลักสูตรระยะสั้น'!U162/30,0),ROUNDUP('10หลักสูตรระยะสั้น'!U162/30,0))))</f>
        <v>0</v>
      </c>
      <c r="V162" s="60">
        <f>IF('10หลักสูตรระยะสั้น'!V162&lt;15,0,IF('10หลักสูตรระยะสั้น'!V162&lt;30,1,IF((MOD('10หลักสูตรระยะสั้น'!V162/30,1))&lt;0.3333,ROUNDDOWN('10หลักสูตรระยะสั้น'!V162/30,0),ROUNDUP('10หลักสูตรระยะสั้น'!V162/30,0))))</f>
        <v>0</v>
      </c>
      <c r="W162" s="60">
        <f>IF('10หลักสูตรระยะสั้น'!W162&lt;15,0,IF('10หลักสูตรระยะสั้น'!W162&lt;30,1,IF((MOD('10หลักสูตรระยะสั้น'!W162/30,1))&lt;0.3333,ROUNDDOWN('10หลักสูตรระยะสั้น'!W162/30,0),ROUNDUP('10หลักสูตรระยะสั้น'!W162/30,0))))</f>
        <v>0</v>
      </c>
      <c r="X162" s="60">
        <f>IF('10หลักสูตรระยะสั้น'!X162&lt;15,0,IF('10หลักสูตรระยะสั้น'!X162&lt;30,1,IF((MOD('10หลักสูตรระยะสั้น'!X162/30,1))&lt;0.3333,ROUNDDOWN('10หลักสูตรระยะสั้น'!X162/30,0),ROUNDUP('10หลักสูตรระยะสั้น'!X162/30,0))))</f>
        <v>0</v>
      </c>
      <c r="Y162" s="60">
        <f>IF('10หลักสูตรระยะสั้น'!Y162&lt;15,0,IF('10หลักสูตรระยะสั้น'!Y162&lt;30,1,IF((MOD('10หลักสูตรระยะสั้น'!Y162/30,1))&lt;0.3333,ROUNDDOWN('10หลักสูตรระยะสั้น'!Y162/30,0),ROUNDUP('10หลักสูตรระยะสั้น'!Y162/30,0))))</f>
        <v>0</v>
      </c>
      <c r="Z162" s="60">
        <f>IF('10หลักสูตรระยะสั้น'!Z162&lt;15,0,IF('10หลักสูตรระยะสั้น'!Z162&lt;30,1,IF((MOD('10หลักสูตรระยะสั้น'!Z162/30,1))&lt;0.3333,ROUNDDOWN('10หลักสูตรระยะสั้น'!Z162/30,0),ROUNDUP('10หลักสูตรระยะสั้น'!Z162/30,0))))</f>
        <v>0</v>
      </c>
      <c r="AA162" s="60">
        <f>IF('10หลักสูตรระยะสั้น'!AA162&lt;15,0,IF('10หลักสูตรระยะสั้น'!AA162&lt;30,1,IF((MOD('10หลักสูตรระยะสั้น'!AA162/30,1))&lt;0.3333,ROUNDDOWN('10หลักสูตรระยะสั้น'!AA162/30,0),ROUNDUP('10หลักสูตรระยะสั้น'!AA162/30,0))))</f>
        <v>0</v>
      </c>
      <c r="AB162" s="60">
        <f>IF('10หลักสูตรระยะสั้น'!AB162&lt;15,0,IF('10หลักสูตรระยะสั้น'!AB162&lt;30,1,IF((MOD('10หลักสูตรระยะสั้น'!AB162/30,1))&lt;0.3333,ROUNDDOWN('10หลักสูตรระยะสั้น'!AB162/30,0),ROUNDUP('10หลักสูตรระยะสั้น'!AB162/30,0))))</f>
        <v>0</v>
      </c>
      <c r="AC162" s="60">
        <f>IF('10หลักสูตรระยะสั้น'!AC162&lt;15,0,IF('10หลักสูตรระยะสั้น'!AC162&lt;30,1,IF((MOD('10หลักสูตรระยะสั้น'!AC162/30,1))&lt;0.3333,ROUNDDOWN('10หลักสูตรระยะสั้น'!AC162/30,0),ROUNDUP('10หลักสูตรระยะสั้น'!AC162/30,0))))</f>
        <v>0</v>
      </c>
      <c r="AD162" s="5">
        <f t="shared" si="4"/>
        <v>0</v>
      </c>
      <c r="AE162" s="5">
        <f t="shared" si="5"/>
        <v>0</v>
      </c>
    </row>
    <row r="163" spans="2:31" x14ac:dyDescent="0.55000000000000004">
      <c r="B163" s="5">
        <v>159</v>
      </c>
      <c r="C163" s="5">
        <f>'10หลักสูตรระยะสั้น'!C163</f>
        <v>0</v>
      </c>
      <c r="D163" s="5">
        <f>'10หลักสูตรระยะสั้น'!D163</f>
        <v>0</v>
      </c>
      <c r="E163" s="60">
        <f>IF('10หลักสูตรระยะสั้น'!E163&lt;15,0,IF('10หลักสูตรระยะสั้น'!E163&lt;30,1,IF((MOD('10หลักสูตรระยะสั้น'!E163/30,1))&lt;0.3333,ROUNDDOWN('10หลักสูตรระยะสั้น'!E163/30,0),ROUNDUP('10หลักสูตรระยะสั้น'!E163/30,0))))</f>
        <v>0</v>
      </c>
      <c r="F163" s="60">
        <f>IF('10หลักสูตรระยะสั้น'!F163&lt;15,0,IF('10หลักสูตรระยะสั้น'!F163&lt;30,1,IF((MOD('10หลักสูตรระยะสั้น'!F163/30,1))&lt;0.3333,ROUNDDOWN('10หลักสูตรระยะสั้น'!F163/30,0),ROUNDUP('10หลักสูตรระยะสั้น'!F163/30,0))))</f>
        <v>0</v>
      </c>
      <c r="G163" s="60">
        <f>IF('10หลักสูตรระยะสั้น'!G163&lt;15,0,IF('10หลักสูตรระยะสั้น'!G163&lt;30,1,IF((MOD('10หลักสูตรระยะสั้น'!G163/30,1))&lt;0.3333,ROUNDDOWN('10หลักสูตรระยะสั้น'!G163/30,0),ROUNDUP('10หลักสูตรระยะสั้น'!G163/30,0))))</f>
        <v>0</v>
      </c>
      <c r="H163" s="60">
        <f>IF('10หลักสูตรระยะสั้น'!H163&lt;15,0,IF('10หลักสูตรระยะสั้น'!H163&lt;30,1,IF((MOD('10หลักสูตรระยะสั้น'!H163/30,1))&lt;0.3333,ROUNDDOWN('10หลักสูตรระยะสั้น'!H163/30,0),ROUNDUP('10หลักสูตรระยะสั้น'!H163/30,0))))</f>
        <v>0</v>
      </c>
      <c r="I163" s="60">
        <f>IF('10หลักสูตรระยะสั้น'!I163&lt;15,0,IF('10หลักสูตรระยะสั้น'!I163&lt;30,1,IF((MOD('10หลักสูตรระยะสั้น'!I163/30,1))&lt;0.3333,ROUNDDOWN('10หลักสูตรระยะสั้น'!I163/30,0),ROUNDUP('10หลักสูตรระยะสั้น'!I163/30,0))))</f>
        <v>0</v>
      </c>
      <c r="J163" s="60">
        <f>IF('10หลักสูตรระยะสั้น'!J163&lt;15,0,IF('10หลักสูตรระยะสั้น'!J163&lt;30,1,IF((MOD('10หลักสูตรระยะสั้น'!J163/30,1))&lt;0.3333,ROUNDDOWN('10หลักสูตรระยะสั้น'!J163/30,0),ROUNDUP('10หลักสูตรระยะสั้น'!J163/30,0))))</f>
        <v>0</v>
      </c>
      <c r="K163" s="60">
        <f>IF('10หลักสูตรระยะสั้น'!K163&lt;15,0,IF('10หลักสูตรระยะสั้น'!K163&lt;30,1,IF((MOD('10หลักสูตรระยะสั้น'!K163/30,1))&lt;0.3333,ROUNDDOWN('10หลักสูตรระยะสั้น'!K163/30,0),ROUNDUP('10หลักสูตรระยะสั้น'!K163/30,0))))</f>
        <v>0</v>
      </c>
      <c r="L163" s="60">
        <f>IF('10หลักสูตรระยะสั้น'!L163&lt;15,0,IF('10หลักสูตรระยะสั้น'!L163&lt;30,1,IF((MOD('10หลักสูตรระยะสั้น'!L163/30,1))&lt;0.3333,ROUNDDOWN('10หลักสูตรระยะสั้น'!L163/30,0),ROUNDUP('10หลักสูตรระยะสั้น'!L163/30,0))))</f>
        <v>0</v>
      </c>
      <c r="M163" s="60">
        <f>IF('10หลักสูตรระยะสั้น'!M163&lt;15,0,IF('10หลักสูตรระยะสั้น'!M163&lt;30,1,IF((MOD('10หลักสูตรระยะสั้น'!M163/30,1))&lt;0.3333,ROUNDDOWN('10หลักสูตรระยะสั้น'!M163/30,0),ROUNDUP('10หลักสูตรระยะสั้น'!M163/30,0))))</f>
        <v>0</v>
      </c>
      <c r="N163" s="60">
        <f>IF('10หลักสูตรระยะสั้น'!N163&lt;15,0,IF('10หลักสูตรระยะสั้น'!N163&lt;30,1,IF((MOD('10หลักสูตรระยะสั้น'!N163/30,1))&lt;0.3333,ROUNDDOWN('10หลักสูตรระยะสั้น'!N163/30,0),ROUNDUP('10หลักสูตรระยะสั้น'!N163/30,0))))</f>
        <v>0</v>
      </c>
      <c r="O163" s="60">
        <f>IF('10หลักสูตรระยะสั้น'!O163&lt;15,0,IF('10หลักสูตรระยะสั้น'!O163&lt;30,1,IF((MOD('10หลักสูตรระยะสั้น'!O163/30,1))&lt;0.3333,ROUNDDOWN('10หลักสูตรระยะสั้น'!O163/30,0),ROUNDUP('10หลักสูตรระยะสั้น'!O163/30,0))))</f>
        <v>0</v>
      </c>
      <c r="P163" s="60">
        <f>IF('10หลักสูตรระยะสั้น'!P163&lt;15,0,IF('10หลักสูตรระยะสั้น'!P163&lt;30,1,IF((MOD('10หลักสูตรระยะสั้น'!P163/30,1))&lt;0.3333,ROUNDDOWN('10หลักสูตรระยะสั้น'!P163/30,0),ROUNDUP('10หลักสูตรระยะสั้น'!P163/30,0))))</f>
        <v>0</v>
      </c>
      <c r="Q163" s="60">
        <f>IF('10หลักสูตรระยะสั้น'!Q163&lt;15,0,IF('10หลักสูตรระยะสั้น'!Q163&lt;30,1,IF((MOD('10หลักสูตรระยะสั้น'!Q163/30,1))&lt;0.3333,ROUNDDOWN('10หลักสูตรระยะสั้น'!Q163/30,0),ROUNDUP('10หลักสูตรระยะสั้น'!Q163/30,0))))</f>
        <v>0</v>
      </c>
      <c r="R163" s="60">
        <f>IF('10หลักสูตรระยะสั้น'!R163&lt;15,0,IF('10หลักสูตรระยะสั้น'!R163&lt;30,1,IF((MOD('10หลักสูตรระยะสั้น'!R163/30,1))&lt;0.3333,ROUNDDOWN('10หลักสูตรระยะสั้น'!R163/30,0),ROUNDUP('10หลักสูตรระยะสั้น'!R163/30,0))))</f>
        <v>0</v>
      </c>
      <c r="S163" s="60">
        <f>IF('10หลักสูตรระยะสั้น'!S163&lt;15,0,IF('10หลักสูตรระยะสั้น'!S163&lt;30,1,IF((MOD('10หลักสูตรระยะสั้น'!S163/30,1))&lt;0.3333,ROUNDDOWN('10หลักสูตรระยะสั้น'!S163/30,0),ROUNDUP('10หลักสูตรระยะสั้น'!S163/30,0))))</f>
        <v>0</v>
      </c>
      <c r="T163" s="60">
        <f>IF('10หลักสูตรระยะสั้น'!T163&lt;15,0,IF('10หลักสูตรระยะสั้น'!T163&lt;30,1,IF((MOD('10หลักสูตรระยะสั้น'!T163/30,1))&lt;0.3333,ROUNDDOWN('10หลักสูตรระยะสั้น'!T163/30,0),ROUNDUP('10หลักสูตรระยะสั้น'!T163/30,0))))</f>
        <v>0</v>
      </c>
      <c r="U163" s="60">
        <f>IF('10หลักสูตรระยะสั้น'!U163&lt;15,0,IF('10หลักสูตรระยะสั้น'!U163&lt;30,1,IF((MOD('10หลักสูตรระยะสั้น'!U163/30,1))&lt;0.3333,ROUNDDOWN('10หลักสูตรระยะสั้น'!U163/30,0),ROUNDUP('10หลักสูตรระยะสั้น'!U163/30,0))))</f>
        <v>0</v>
      </c>
      <c r="V163" s="60">
        <f>IF('10หลักสูตรระยะสั้น'!V163&lt;15,0,IF('10หลักสูตรระยะสั้น'!V163&lt;30,1,IF((MOD('10หลักสูตรระยะสั้น'!V163/30,1))&lt;0.3333,ROUNDDOWN('10หลักสูตรระยะสั้น'!V163/30,0),ROUNDUP('10หลักสูตรระยะสั้น'!V163/30,0))))</f>
        <v>0</v>
      </c>
      <c r="W163" s="60">
        <f>IF('10หลักสูตรระยะสั้น'!W163&lt;15,0,IF('10หลักสูตรระยะสั้น'!W163&lt;30,1,IF((MOD('10หลักสูตรระยะสั้น'!W163/30,1))&lt;0.3333,ROUNDDOWN('10หลักสูตรระยะสั้น'!W163/30,0),ROUNDUP('10หลักสูตรระยะสั้น'!W163/30,0))))</f>
        <v>0</v>
      </c>
      <c r="X163" s="60">
        <f>IF('10หลักสูตรระยะสั้น'!X163&lt;15,0,IF('10หลักสูตรระยะสั้น'!X163&lt;30,1,IF((MOD('10หลักสูตรระยะสั้น'!X163/30,1))&lt;0.3333,ROUNDDOWN('10หลักสูตรระยะสั้น'!X163/30,0),ROUNDUP('10หลักสูตรระยะสั้น'!X163/30,0))))</f>
        <v>0</v>
      </c>
      <c r="Y163" s="60">
        <f>IF('10หลักสูตรระยะสั้น'!Y163&lt;15,0,IF('10หลักสูตรระยะสั้น'!Y163&lt;30,1,IF((MOD('10หลักสูตรระยะสั้น'!Y163/30,1))&lt;0.3333,ROUNDDOWN('10หลักสูตรระยะสั้น'!Y163/30,0),ROUNDUP('10หลักสูตรระยะสั้น'!Y163/30,0))))</f>
        <v>0</v>
      </c>
      <c r="Z163" s="60">
        <f>IF('10หลักสูตรระยะสั้น'!Z163&lt;15,0,IF('10หลักสูตรระยะสั้น'!Z163&lt;30,1,IF((MOD('10หลักสูตรระยะสั้น'!Z163/30,1))&lt;0.3333,ROUNDDOWN('10หลักสูตรระยะสั้น'!Z163/30,0),ROUNDUP('10หลักสูตรระยะสั้น'!Z163/30,0))))</f>
        <v>0</v>
      </c>
      <c r="AA163" s="60">
        <f>IF('10หลักสูตรระยะสั้น'!AA163&lt;15,0,IF('10หลักสูตรระยะสั้น'!AA163&lt;30,1,IF((MOD('10หลักสูตรระยะสั้น'!AA163/30,1))&lt;0.3333,ROUNDDOWN('10หลักสูตรระยะสั้น'!AA163/30,0),ROUNDUP('10หลักสูตรระยะสั้น'!AA163/30,0))))</f>
        <v>0</v>
      </c>
      <c r="AB163" s="60">
        <f>IF('10หลักสูตรระยะสั้น'!AB163&lt;15,0,IF('10หลักสูตรระยะสั้น'!AB163&lt;30,1,IF((MOD('10หลักสูตรระยะสั้น'!AB163/30,1))&lt;0.3333,ROUNDDOWN('10หลักสูตรระยะสั้น'!AB163/30,0),ROUNDUP('10หลักสูตรระยะสั้น'!AB163/30,0))))</f>
        <v>0</v>
      </c>
      <c r="AC163" s="60">
        <f>IF('10หลักสูตรระยะสั้น'!AC163&lt;15,0,IF('10หลักสูตรระยะสั้น'!AC163&lt;30,1,IF((MOD('10หลักสูตรระยะสั้น'!AC163/30,1))&lt;0.3333,ROUNDDOWN('10หลักสูตรระยะสั้น'!AC163/30,0),ROUNDUP('10หลักสูตรระยะสั้น'!AC163/30,0))))</f>
        <v>0</v>
      </c>
      <c r="AD163" s="5">
        <f t="shared" si="4"/>
        <v>0</v>
      </c>
      <c r="AE163" s="5">
        <f t="shared" si="5"/>
        <v>0</v>
      </c>
    </row>
    <row r="164" spans="2:31" x14ac:dyDescent="0.55000000000000004">
      <c r="B164" s="5">
        <v>160</v>
      </c>
      <c r="C164" s="5">
        <f>'10หลักสูตรระยะสั้น'!C164</f>
        <v>0</v>
      </c>
      <c r="D164" s="5">
        <f>'10หลักสูตรระยะสั้น'!D164</f>
        <v>0</v>
      </c>
      <c r="E164" s="60">
        <f>IF('10หลักสูตรระยะสั้น'!E164&lt;15,0,IF('10หลักสูตรระยะสั้น'!E164&lt;30,1,IF((MOD('10หลักสูตรระยะสั้น'!E164/30,1))&lt;0.3333,ROUNDDOWN('10หลักสูตรระยะสั้น'!E164/30,0),ROUNDUP('10หลักสูตรระยะสั้น'!E164/30,0))))</f>
        <v>0</v>
      </c>
      <c r="F164" s="60">
        <f>IF('10หลักสูตรระยะสั้น'!F164&lt;15,0,IF('10หลักสูตรระยะสั้น'!F164&lt;30,1,IF((MOD('10หลักสูตรระยะสั้น'!F164/30,1))&lt;0.3333,ROUNDDOWN('10หลักสูตรระยะสั้น'!F164/30,0),ROUNDUP('10หลักสูตรระยะสั้น'!F164/30,0))))</f>
        <v>0</v>
      </c>
      <c r="G164" s="60">
        <f>IF('10หลักสูตรระยะสั้น'!G164&lt;15,0,IF('10หลักสูตรระยะสั้น'!G164&lt;30,1,IF((MOD('10หลักสูตรระยะสั้น'!G164/30,1))&lt;0.3333,ROUNDDOWN('10หลักสูตรระยะสั้น'!G164/30,0),ROUNDUP('10หลักสูตรระยะสั้น'!G164/30,0))))</f>
        <v>0</v>
      </c>
      <c r="H164" s="60">
        <f>IF('10หลักสูตรระยะสั้น'!H164&lt;15,0,IF('10หลักสูตรระยะสั้น'!H164&lt;30,1,IF((MOD('10หลักสูตรระยะสั้น'!H164/30,1))&lt;0.3333,ROUNDDOWN('10หลักสูตรระยะสั้น'!H164/30,0),ROUNDUP('10หลักสูตรระยะสั้น'!H164/30,0))))</f>
        <v>0</v>
      </c>
      <c r="I164" s="60">
        <f>IF('10หลักสูตรระยะสั้น'!I164&lt;15,0,IF('10หลักสูตรระยะสั้น'!I164&lt;30,1,IF((MOD('10หลักสูตรระยะสั้น'!I164/30,1))&lt;0.3333,ROUNDDOWN('10หลักสูตรระยะสั้น'!I164/30,0),ROUNDUP('10หลักสูตรระยะสั้น'!I164/30,0))))</f>
        <v>0</v>
      </c>
      <c r="J164" s="60">
        <f>IF('10หลักสูตรระยะสั้น'!J164&lt;15,0,IF('10หลักสูตรระยะสั้น'!J164&lt;30,1,IF((MOD('10หลักสูตรระยะสั้น'!J164/30,1))&lt;0.3333,ROUNDDOWN('10หลักสูตรระยะสั้น'!J164/30,0),ROUNDUP('10หลักสูตรระยะสั้น'!J164/30,0))))</f>
        <v>0</v>
      </c>
      <c r="K164" s="60">
        <f>IF('10หลักสูตรระยะสั้น'!K164&lt;15,0,IF('10หลักสูตรระยะสั้น'!K164&lt;30,1,IF((MOD('10หลักสูตรระยะสั้น'!K164/30,1))&lt;0.3333,ROUNDDOWN('10หลักสูตรระยะสั้น'!K164/30,0),ROUNDUP('10หลักสูตรระยะสั้น'!K164/30,0))))</f>
        <v>0</v>
      </c>
      <c r="L164" s="60">
        <f>IF('10หลักสูตรระยะสั้น'!L164&lt;15,0,IF('10หลักสูตรระยะสั้น'!L164&lt;30,1,IF((MOD('10หลักสูตรระยะสั้น'!L164/30,1))&lt;0.3333,ROUNDDOWN('10หลักสูตรระยะสั้น'!L164/30,0),ROUNDUP('10หลักสูตรระยะสั้น'!L164/30,0))))</f>
        <v>0</v>
      </c>
      <c r="M164" s="60">
        <f>IF('10หลักสูตรระยะสั้น'!M164&lt;15,0,IF('10หลักสูตรระยะสั้น'!M164&lt;30,1,IF((MOD('10หลักสูตรระยะสั้น'!M164/30,1))&lt;0.3333,ROUNDDOWN('10หลักสูตรระยะสั้น'!M164/30,0),ROUNDUP('10หลักสูตรระยะสั้น'!M164/30,0))))</f>
        <v>0</v>
      </c>
      <c r="N164" s="60">
        <f>IF('10หลักสูตรระยะสั้น'!N164&lt;15,0,IF('10หลักสูตรระยะสั้น'!N164&lt;30,1,IF((MOD('10หลักสูตรระยะสั้น'!N164/30,1))&lt;0.3333,ROUNDDOWN('10หลักสูตรระยะสั้น'!N164/30,0),ROUNDUP('10หลักสูตรระยะสั้น'!N164/30,0))))</f>
        <v>0</v>
      </c>
      <c r="O164" s="60">
        <f>IF('10หลักสูตรระยะสั้น'!O164&lt;15,0,IF('10หลักสูตรระยะสั้น'!O164&lt;30,1,IF((MOD('10หลักสูตรระยะสั้น'!O164/30,1))&lt;0.3333,ROUNDDOWN('10หลักสูตรระยะสั้น'!O164/30,0),ROUNDUP('10หลักสูตรระยะสั้น'!O164/30,0))))</f>
        <v>0</v>
      </c>
      <c r="P164" s="60">
        <f>IF('10หลักสูตรระยะสั้น'!P164&lt;15,0,IF('10หลักสูตรระยะสั้น'!P164&lt;30,1,IF((MOD('10หลักสูตรระยะสั้น'!P164/30,1))&lt;0.3333,ROUNDDOWN('10หลักสูตรระยะสั้น'!P164/30,0),ROUNDUP('10หลักสูตรระยะสั้น'!P164/30,0))))</f>
        <v>0</v>
      </c>
      <c r="Q164" s="60">
        <f>IF('10หลักสูตรระยะสั้น'!Q164&lt;15,0,IF('10หลักสูตรระยะสั้น'!Q164&lt;30,1,IF((MOD('10หลักสูตรระยะสั้น'!Q164/30,1))&lt;0.3333,ROUNDDOWN('10หลักสูตรระยะสั้น'!Q164/30,0),ROUNDUP('10หลักสูตรระยะสั้น'!Q164/30,0))))</f>
        <v>0</v>
      </c>
      <c r="R164" s="60">
        <f>IF('10หลักสูตรระยะสั้น'!R164&lt;15,0,IF('10หลักสูตรระยะสั้น'!R164&lt;30,1,IF((MOD('10หลักสูตรระยะสั้น'!R164/30,1))&lt;0.3333,ROUNDDOWN('10หลักสูตรระยะสั้น'!R164/30,0),ROUNDUP('10หลักสูตรระยะสั้น'!R164/30,0))))</f>
        <v>0</v>
      </c>
      <c r="S164" s="60">
        <f>IF('10หลักสูตรระยะสั้น'!S164&lt;15,0,IF('10หลักสูตรระยะสั้น'!S164&lt;30,1,IF((MOD('10หลักสูตรระยะสั้น'!S164/30,1))&lt;0.3333,ROUNDDOWN('10หลักสูตรระยะสั้น'!S164/30,0),ROUNDUP('10หลักสูตรระยะสั้น'!S164/30,0))))</f>
        <v>0</v>
      </c>
      <c r="T164" s="60">
        <f>IF('10หลักสูตรระยะสั้น'!T164&lt;15,0,IF('10หลักสูตรระยะสั้น'!T164&lt;30,1,IF((MOD('10หลักสูตรระยะสั้น'!T164/30,1))&lt;0.3333,ROUNDDOWN('10หลักสูตรระยะสั้น'!T164/30,0),ROUNDUP('10หลักสูตรระยะสั้น'!T164/30,0))))</f>
        <v>0</v>
      </c>
      <c r="U164" s="60">
        <f>IF('10หลักสูตรระยะสั้น'!U164&lt;15,0,IF('10หลักสูตรระยะสั้น'!U164&lt;30,1,IF((MOD('10หลักสูตรระยะสั้น'!U164/30,1))&lt;0.3333,ROUNDDOWN('10หลักสูตรระยะสั้น'!U164/30,0),ROUNDUP('10หลักสูตรระยะสั้น'!U164/30,0))))</f>
        <v>0</v>
      </c>
      <c r="V164" s="60">
        <f>IF('10หลักสูตรระยะสั้น'!V164&lt;15,0,IF('10หลักสูตรระยะสั้น'!V164&lt;30,1,IF((MOD('10หลักสูตรระยะสั้น'!V164/30,1))&lt;0.3333,ROUNDDOWN('10หลักสูตรระยะสั้น'!V164/30,0),ROUNDUP('10หลักสูตรระยะสั้น'!V164/30,0))))</f>
        <v>0</v>
      </c>
      <c r="W164" s="60">
        <f>IF('10หลักสูตรระยะสั้น'!W164&lt;15,0,IF('10หลักสูตรระยะสั้น'!W164&lt;30,1,IF((MOD('10หลักสูตรระยะสั้น'!W164/30,1))&lt;0.3333,ROUNDDOWN('10หลักสูตรระยะสั้น'!W164/30,0),ROUNDUP('10หลักสูตรระยะสั้น'!W164/30,0))))</f>
        <v>0</v>
      </c>
      <c r="X164" s="60">
        <f>IF('10หลักสูตรระยะสั้น'!X164&lt;15,0,IF('10หลักสูตรระยะสั้น'!X164&lt;30,1,IF((MOD('10หลักสูตรระยะสั้น'!X164/30,1))&lt;0.3333,ROUNDDOWN('10หลักสูตรระยะสั้น'!X164/30,0),ROUNDUP('10หลักสูตรระยะสั้น'!X164/30,0))))</f>
        <v>0</v>
      </c>
      <c r="Y164" s="60">
        <f>IF('10หลักสูตรระยะสั้น'!Y164&lt;15,0,IF('10หลักสูตรระยะสั้น'!Y164&lt;30,1,IF((MOD('10หลักสูตรระยะสั้น'!Y164/30,1))&lt;0.3333,ROUNDDOWN('10หลักสูตรระยะสั้น'!Y164/30,0),ROUNDUP('10หลักสูตรระยะสั้น'!Y164/30,0))))</f>
        <v>0</v>
      </c>
      <c r="Z164" s="60">
        <f>IF('10หลักสูตรระยะสั้น'!Z164&lt;15,0,IF('10หลักสูตรระยะสั้น'!Z164&lt;30,1,IF((MOD('10หลักสูตรระยะสั้น'!Z164/30,1))&lt;0.3333,ROUNDDOWN('10หลักสูตรระยะสั้น'!Z164/30,0),ROUNDUP('10หลักสูตรระยะสั้น'!Z164/30,0))))</f>
        <v>0</v>
      </c>
      <c r="AA164" s="60">
        <f>IF('10หลักสูตรระยะสั้น'!AA164&lt;15,0,IF('10หลักสูตรระยะสั้น'!AA164&lt;30,1,IF((MOD('10หลักสูตรระยะสั้น'!AA164/30,1))&lt;0.3333,ROUNDDOWN('10หลักสูตรระยะสั้น'!AA164/30,0),ROUNDUP('10หลักสูตรระยะสั้น'!AA164/30,0))))</f>
        <v>0</v>
      </c>
      <c r="AB164" s="60">
        <f>IF('10หลักสูตรระยะสั้น'!AB164&lt;15,0,IF('10หลักสูตรระยะสั้น'!AB164&lt;30,1,IF((MOD('10หลักสูตรระยะสั้น'!AB164/30,1))&lt;0.3333,ROUNDDOWN('10หลักสูตรระยะสั้น'!AB164/30,0),ROUNDUP('10หลักสูตรระยะสั้น'!AB164/30,0))))</f>
        <v>0</v>
      </c>
      <c r="AC164" s="60">
        <f>IF('10หลักสูตรระยะสั้น'!AC164&lt;15,0,IF('10หลักสูตรระยะสั้น'!AC164&lt;30,1,IF((MOD('10หลักสูตรระยะสั้น'!AC164/30,1))&lt;0.3333,ROUNDDOWN('10หลักสูตรระยะสั้น'!AC164/30,0),ROUNDUP('10หลักสูตรระยะสั้น'!AC164/30,0))))</f>
        <v>0</v>
      </c>
      <c r="AD164" s="5">
        <f t="shared" si="4"/>
        <v>0</v>
      </c>
      <c r="AE164" s="5">
        <f t="shared" si="5"/>
        <v>0</v>
      </c>
    </row>
    <row r="165" spans="2:31" x14ac:dyDescent="0.55000000000000004">
      <c r="B165" s="5">
        <v>161</v>
      </c>
      <c r="C165" s="5">
        <f>'10หลักสูตรระยะสั้น'!C165</f>
        <v>0</v>
      </c>
      <c r="D165" s="5">
        <f>'10หลักสูตรระยะสั้น'!D165</f>
        <v>0</v>
      </c>
      <c r="E165" s="60">
        <f>IF('10หลักสูตรระยะสั้น'!E165&lt;15,0,IF('10หลักสูตรระยะสั้น'!E165&lt;30,1,IF((MOD('10หลักสูตรระยะสั้น'!E165/30,1))&lt;0.3333,ROUNDDOWN('10หลักสูตรระยะสั้น'!E165/30,0),ROUNDUP('10หลักสูตรระยะสั้น'!E165/30,0))))</f>
        <v>0</v>
      </c>
      <c r="F165" s="60">
        <f>IF('10หลักสูตรระยะสั้น'!F165&lt;15,0,IF('10หลักสูตรระยะสั้น'!F165&lt;30,1,IF((MOD('10หลักสูตรระยะสั้น'!F165/30,1))&lt;0.3333,ROUNDDOWN('10หลักสูตรระยะสั้น'!F165/30,0),ROUNDUP('10หลักสูตรระยะสั้น'!F165/30,0))))</f>
        <v>0</v>
      </c>
      <c r="G165" s="60">
        <f>IF('10หลักสูตรระยะสั้น'!G165&lt;15,0,IF('10หลักสูตรระยะสั้น'!G165&lt;30,1,IF((MOD('10หลักสูตรระยะสั้น'!G165/30,1))&lt;0.3333,ROUNDDOWN('10หลักสูตรระยะสั้น'!G165/30,0),ROUNDUP('10หลักสูตรระยะสั้น'!G165/30,0))))</f>
        <v>0</v>
      </c>
      <c r="H165" s="60">
        <f>IF('10หลักสูตรระยะสั้น'!H165&lt;15,0,IF('10หลักสูตรระยะสั้น'!H165&lt;30,1,IF((MOD('10หลักสูตรระยะสั้น'!H165/30,1))&lt;0.3333,ROUNDDOWN('10หลักสูตรระยะสั้น'!H165/30,0),ROUNDUP('10หลักสูตรระยะสั้น'!H165/30,0))))</f>
        <v>0</v>
      </c>
      <c r="I165" s="60">
        <f>IF('10หลักสูตรระยะสั้น'!I165&lt;15,0,IF('10หลักสูตรระยะสั้น'!I165&lt;30,1,IF((MOD('10หลักสูตรระยะสั้น'!I165/30,1))&lt;0.3333,ROUNDDOWN('10หลักสูตรระยะสั้น'!I165/30,0),ROUNDUP('10หลักสูตรระยะสั้น'!I165/30,0))))</f>
        <v>0</v>
      </c>
      <c r="J165" s="60">
        <f>IF('10หลักสูตรระยะสั้น'!J165&lt;15,0,IF('10หลักสูตรระยะสั้น'!J165&lt;30,1,IF((MOD('10หลักสูตรระยะสั้น'!J165/30,1))&lt;0.3333,ROUNDDOWN('10หลักสูตรระยะสั้น'!J165/30,0),ROUNDUP('10หลักสูตรระยะสั้น'!J165/30,0))))</f>
        <v>0</v>
      </c>
      <c r="K165" s="60">
        <f>IF('10หลักสูตรระยะสั้น'!K165&lt;15,0,IF('10หลักสูตรระยะสั้น'!K165&lt;30,1,IF((MOD('10หลักสูตรระยะสั้น'!K165/30,1))&lt;0.3333,ROUNDDOWN('10หลักสูตรระยะสั้น'!K165/30,0),ROUNDUP('10หลักสูตรระยะสั้น'!K165/30,0))))</f>
        <v>0</v>
      </c>
      <c r="L165" s="60">
        <f>IF('10หลักสูตรระยะสั้น'!L165&lt;15,0,IF('10หลักสูตรระยะสั้น'!L165&lt;30,1,IF((MOD('10หลักสูตรระยะสั้น'!L165/30,1))&lt;0.3333,ROUNDDOWN('10หลักสูตรระยะสั้น'!L165/30,0),ROUNDUP('10หลักสูตรระยะสั้น'!L165/30,0))))</f>
        <v>0</v>
      </c>
      <c r="M165" s="60">
        <f>IF('10หลักสูตรระยะสั้น'!M165&lt;15,0,IF('10หลักสูตรระยะสั้น'!M165&lt;30,1,IF((MOD('10หลักสูตรระยะสั้น'!M165/30,1))&lt;0.3333,ROUNDDOWN('10หลักสูตรระยะสั้น'!M165/30,0),ROUNDUP('10หลักสูตรระยะสั้น'!M165/30,0))))</f>
        <v>0</v>
      </c>
      <c r="N165" s="60">
        <f>IF('10หลักสูตรระยะสั้น'!N165&lt;15,0,IF('10หลักสูตรระยะสั้น'!N165&lt;30,1,IF((MOD('10หลักสูตรระยะสั้น'!N165/30,1))&lt;0.3333,ROUNDDOWN('10หลักสูตรระยะสั้น'!N165/30,0),ROUNDUP('10หลักสูตรระยะสั้น'!N165/30,0))))</f>
        <v>0</v>
      </c>
      <c r="O165" s="60">
        <f>IF('10หลักสูตรระยะสั้น'!O165&lt;15,0,IF('10หลักสูตรระยะสั้น'!O165&lt;30,1,IF((MOD('10หลักสูตรระยะสั้น'!O165/30,1))&lt;0.3333,ROUNDDOWN('10หลักสูตรระยะสั้น'!O165/30,0),ROUNDUP('10หลักสูตรระยะสั้น'!O165/30,0))))</f>
        <v>0</v>
      </c>
      <c r="P165" s="60">
        <f>IF('10หลักสูตรระยะสั้น'!P165&lt;15,0,IF('10หลักสูตรระยะสั้น'!P165&lt;30,1,IF((MOD('10หลักสูตรระยะสั้น'!P165/30,1))&lt;0.3333,ROUNDDOWN('10หลักสูตรระยะสั้น'!P165/30,0),ROUNDUP('10หลักสูตรระยะสั้น'!P165/30,0))))</f>
        <v>0</v>
      </c>
      <c r="Q165" s="60">
        <f>IF('10หลักสูตรระยะสั้น'!Q165&lt;15,0,IF('10หลักสูตรระยะสั้น'!Q165&lt;30,1,IF((MOD('10หลักสูตรระยะสั้น'!Q165/30,1))&lt;0.3333,ROUNDDOWN('10หลักสูตรระยะสั้น'!Q165/30,0),ROUNDUP('10หลักสูตรระยะสั้น'!Q165/30,0))))</f>
        <v>0</v>
      </c>
      <c r="R165" s="60">
        <f>IF('10หลักสูตรระยะสั้น'!R165&lt;15,0,IF('10หลักสูตรระยะสั้น'!R165&lt;30,1,IF((MOD('10หลักสูตรระยะสั้น'!R165/30,1))&lt;0.3333,ROUNDDOWN('10หลักสูตรระยะสั้น'!R165/30,0),ROUNDUP('10หลักสูตรระยะสั้น'!R165/30,0))))</f>
        <v>0</v>
      </c>
      <c r="S165" s="60">
        <f>IF('10หลักสูตรระยะสั้น'!S165&lt;15,0,IF('10หลักสูตรระยะสั้น'!S165&lt;30,1,IF((MOD('10หลักสูตรระยะสั้น'!S165/30,1))&lt;0.3333,ROUNDDOWN('10หลักสูตรระยะสั้น'!S165/30,0),ROUNDUP('10หลักสูตรระยะสั้น'!S165/30,0))))</f>
        <v>0</v>
      </c>
      <c r="T165" s="60">
        <f>IF('10หลักสูตรระยะสั้น'!T165&lt;15,0,IF('10หลักสูตรระยะสั้น'!T165&lt;30,1,IF((MOD('10หลักสูตรระยะสั้น'!T165/30,1))&lt;0.3333,ROUNDDOWN('10หลักสูตรระยะสั้น'!T165/30,0),ROUNDUP('10หลักสูตรระยะสั้น'!T165/30,0))))</f>
        <v>0</v>
      </c>
      <c r="U165" s="60">
        <f>IF('10หลักสูตรระยะสั้น'!U165&lt;15,0,IF('10หลักสูตรระยะสั้น'!U165&lt;30,1,IF((MOD('10หลักสูตรระยะสั้น'!U165/30,1))&lt;0.3333,ROUNDDOWN('10หลักสูตรระยะสั้น'!U165/30,0),ROUNDUP('10หลักสูตรระยะสั้น'!U165/30,0))))</f>
        <v>0</v>
      </c>
      <c r="V165" s="60">
        <f>IF('10หลักสูตรระยะสั้น'!V165&lt;15,0,IF('10หลักสูตรระยะสั้น'!V165&lt;30,1,IF((MOD('10หลักสูตรระยะสั้น'!V165/30,1))&lt;0.3333,ROUNDDOWN('10หลักสูตรระยะสั้น'!V165/30,0),ROUNDUP('10หลักสูตรระยะสั้น'!V165/30,0))))</f>
        <v>0</v>
      </c>
      <c r="W165" s="60">
        <f>IF('10หลักสูตรระยะสั้น'!W165&lt;15,0,IF('10หลักสูตรระยะสั้น'!W165&lt;30,1,IF((MOD('10หลักสูตรระยะสั้น'!W165/30,1))&lt;0.3333,ROUNDDOWN('10หลักสูตรระยะสั้น'!W165/30,0),ROUNDUP('10หลักสูตรระยะสั้น'!W165/30,0))))</f>
        <v>0</v>
      </c>
      <c r="X165" s="60">
        <f>IF('10หลักสูตรระยะสั้น'!X165&lt;15,0,IF('10หลักสูตรระยะสั้น'!X165&lt;30,1,IF((MOD('10หลักสูตรระยะสั้น'!X165/30,1))&lt;0.3333,ROUNDDOWN('10หลักสูตรระยะสั้น'!X165/30,0),ROUNDUP('10หลักสูตรระยะสั้น'!X165/30,0))))</f>
        <v>0</v>
      </c>
      <c r="Y165" s="60">
        <f>IF('10หลักสูตรระยะสั้น'!Y165&lt;15,0,IF('10หลักสูตรระยะสั้น'!Y165&lt;30,1,IF((MOD('10หลักสูตรระยะสั้น'!Y165/30,1))&lt;0.3333,ROUNDDOWN('10หลักสูตรระยะสั้น'!Y165/30,0),ROUNDUP('10หลักสูตรระยะสั้น'!Y165/30,0))))</f>
        <v>0</v>
      </c>
      <c r="Z165" s="60">
        <f>IF('10หลักสูตรระยะสั้น'!Z165&lt;15,0,IF('10หลักสูตรระยะสั้น'!Z165&lt;30,1,IF((MOD('10หลักสูตรระยะสั้น'!Z165/30,1))&lt;0.3333,ROUNDDOWN('10หลักสูตรระยะสั้น'!Z165/30,0),ROUNDUP('10หลักสูตรระยะสั้น'!Z165/30,0))))</f>
        <v>0</v>
      </c>
      <c r="AA165" s="60">
        <f>IF('10หลักสูตรระยะสั้น'!AA165&lt;15,0,IF('10หลักสูตรระยะสั้น'!AA165&lt;30,1,IF((MOD('10หลักสูตรระยะสั้น'!AA165/30,1))&lt;0.3333,ROUNDDOWN('10หลักสูตรระยะสั้น'!AA165/30,0),ROUNDUP('10หลักสูตรระยะสั้น'!AA165/30,0))))</f>
        <v>0</v>
      </c>
      <c r="AB165" s="60">
        <f>IF('10หลักสูตรระยะสั้น'!AB165&lt;15,0,IF('10หลักสูตรระยะสั้น'!AB165&lt;30,1,IF((MOD('10หลักสูตรระยะสั้น'!AB165/30,1))&lt;0.3333,ROUNDDOWN('10หลักสูตรระยะสั้น'!AB165/30,0),ROUNDUP('10หลักสูตรระยะสั้น'!AB165/30,0))))</f>
        <v>0</v>
      </c>
      <c r="AC165" s="60">
        <f>IF('10หลักสูตรระยะสั้น'!AC165&lt;15,0,IF('10หลักสูตรระยะสั้น'!AC165&lt;30,1,IF((MOD('10หลักสูตรระยะสั้น'!AC165/30,1))&lt;0.3333,ROUNDDOWN('10หลักสูตรระยะสั้น'!AC165/30,0),ROUNDUP('10หลักสูตรระยะสั้น'!AC165/30,0))))</f>
        <v>0</v>
      </c>
      <c r="AD165" s="5">
        <f t="shared" si="4"/>
        <v>0</v>
      </c>
      <c r="AE165" s="5">
        <f t="shared" si="5"/>
        <v>0</v>
      </c>
    </row>
    <row r="166" spans="2:31" x14ac:dyDescent="0.55000000000000004">
      <c r="B166" s="5">
        <v>162</v>
      </c>
      <c r="C166" s="5">
        <f>'10หลักสูตรระยะสั้น'!C166</f>
        <v>0</v>
      </c>
      <c r="D166" s="5">
        <f>'10หลักสูตรระยะสั้น'!D166</f>
        <v>0</v>
      </c>
      <c r="E166" s="60">
        <f>IF('10หลักสูตรระยะสั้น'!E166&lt;15,0,IF('10หลักสูตรระยะสั้น'!E166&lt;30,1,IF((MOD('10หลักสูตรระยะสั้น'!E166/30,1))&lt;0.3333,ROUNDDOWN('10หลักสูตรระยะสั้น'!E166/30,0),ROUNDUP('10หลักสูตรระยะสั้น'!E166/30,0))))</f>
        <v>0</v>
      </c>
      <c r="F166" s="60">
        <f>IF('10หลักสูตรระยะสั้น'!F166&lt;15,0,IF('10หลักสูตรระยะสั้น'!F166&lt;30,1,IF((MOD('10หลักสูตรระยะสั้น'!F166/30,1))&lt;0.3333,ROUNDDOWN('10หลักสูตรระยะสั้น'!F166/30,0),ROUNDUP('10หลักสูตรระยะสั้น'!F166/30,0))))</f>
        <v>0</v>
      </c>
      <c r="G166" s="60">
        <f>IF('10หลักสูตรระยะสั้น'!G166&lt;15,0,IF('10หลักสูตรระยะสั้น'!G166&lt;30,1,IF((MOD('10หลักสูตรระยะสั้น'!G166/30,1))&lt;0.3333,ROUNDDOWN('10หลักสูตรระยะสั้น'!G166/30,0),ROUNDUP('10หลักสูตรระยะสั้น'!G166/30,0))))</f>
        <v>0</v>
      </c>
      <c r="H166" s="60">
        <f>IF('10หลักสูตรระยะสั้น'!H166&lt;15,0,IF('10หลักสูตรระยะสั้น'!H166&lt;30,1,IF((MOD('10หลักสูตรระยะสั้น'!H166/30,1))&lt;0.3333,ROUNDDOWN('10หลักสูตรระยะสั้น'!H166/30,0),ROUNDUP('10หลักสูตรระยะสั้น'!H166/30,0))))</f>
        <v>0</v>
      </c>
      <c r="I166" s="60">
        <f>IF('10หลักสูตรระยะสั้น'!I166&lt;15,0,IF('10หลักสูตรระยะสั้น'!I166&lt;30,1,IF((MOD('10หลักสูตรระยะสั้น'!I166/30,1))&lt;0.3333,ROUNDDOWN('10หลักสูตรระยะสั้น'!I166/30,0),ROUNDUP('10หลักสูตรระยะสั้น'!I166/30,0))))</f>
        <v>0</v>
      </c>
      <c r="J166" s="60">
        <f>IF('10หลักสูตรระยะสั้น'!J166&lt;15,0,IF('10หลักสูตรระยะสั้น'!J166&lt;30,1,IF((MOD('10หลักสูตรระยะสั้น'!J166/30,1))&lt;0.3333,ROUNDDOWN('10หลักสูตรระยะสั้น'!J166/30,0),ROUNDUP('10หลักสูตรระยะสั้น'!J166/30,0))))</f>
        <v>0</v>
      </c>
      <c r="K166" s="60">
        <f>IF('10หลักสูตรระยะสั้น'!K166&lt;15,0,IF('10หลักสูตรระยะสั้น'!K166&lt;30,1,IF((MOD('10หลักสูตรระยะสั้น'!K166/30,1))&lt;0.3333,ROUNDDOWN('10หลักสูตรระยะสั้น'!K166/30,0),ROUNDUP('10หลักสูตรระยะสั้น'!K166/30,0))))</f>
        <v>0</v>
      </c>
      <c r="L166" s="60">
        <f>IF('10หลักสูตรระยะสั้น'!L166&lt;15,0,IF('10หลักสูตรระยะสั้น'!L166&lt;30,1,IF((MOD('10หลักสูตรระยะสั้น'!L166/30,1))&lt;0.3333,ROUNDDOWN('10หลักสูตรระยะสั้น'!L166/30,0),ROUNDUP('10หลักสูตรระยะสั้น'!L166/30,0))))</f>
        <v>0</v>
      </c>
      <c r="M166" s="60">
        <f>IF('10หลักสูตรระยะสั้น'!M166&lt;15,0,IF('10หลักสูตรระยะสั้น'!M166&lt;30,1,IF((MOD('10หลักสูตรระยะสั้น'!M166/30,1))&lt;0.3333,ROUNDDOWN('10หลักสูตรระยะสั้น'!M166/30,0),ROUNDUP('10หลักสูตรระยะสั้น'!M166/30,0))))</f>
        <v>0</v>
      </c>
      <c r="N166" s="60">
        <f>IF('10หลักสูตรระยะสั้น'!N166&lt;15,0,IF('10หลักสูตรระยะสั้น'!N166&lt;30,1,IF((MOD('10หลักสูตรระยะสั้น'!N166/30,1))&lt;0.3333,ROUNDDOWN('10หลักสูตรระยะสั้น'!N166/30,0),ROUNDUP('10หลักสูตรระยะสั้น'!N166/30,0))))</f>
        <v>0</v>
      </c>
      <c r="O166" s="60">
        <f>IF('10หลักสูตรระยะสั้น'!O166&lt;15,0,IF('10หลักสูตรระยะสั้น'!O166&lt;30,1,IF((MOD('10หลักสูตรระยะสั้น'!O166/30,1))&lt;0.3333,ROUNDDOWN('10หลักสูตรระยะสั้น'!O166/30,0),ROUNDUP('10หลักสูตรระยะสั้น'!O166/30,0))))</f>
        <v>0</v>
      </c>
      <c r="P166" s="60">
        <f>IF('10หลักสูตรระยะสั้น'!P166&lt;15,0,IF('10หลักสูตรระยะสั้น'!P166&lt;30,1,IF((MOD('10หลักสูตรระยะสั้น'!P166/30,1))&lt;0.3333,ROUNDDOWN('10หลักสูตรระยะสั้น'!P166/30,0),ROUNDUP('10หลักสูตรระยะสั้น'!P166/30,0))))</f>
        <v>0</v>
      </c>
      <c r="Q166" s="60">
        <f>IF('10หลักสูตรระยะสั้น'!Q166&lt;15,0,IF('10หลักสูตรระยะสั้น'!Q166&lt;30,1,IF((MOD('10หลักสูตรระยะสั้น'!Q166/30,1))&lt;0.3333,ROUNDDOWN('10หลักสูตรระยะสั้น'!Q166/30,0),ROUNDUP('10หลักสูตรระยะสั้น'!Q166/30,0))))</f>
        <v>0</v>
      </c>
      <c r="R166" s="60">
        <f>IF('10หลักสูตรระยะสั้น'!R166&lt;15,0,IF('10หลักสูตรระยะสั้น'!R166&lt;30,1,IF((MOD('10หลักสูตรระยะสั้น'!R166/30,1))&lt;0.3333,ROUNDDOWN('10หลักสูตรระยะสั้น'!R166/30,0),ROUNDUP('10หลักสูตรระยะสั้น'!R166/30,0))))</f>
        <v>0</v>
      </c>
      <c r="S166" s="60">
        <f>IF('10หลักสูตรระยะสั้น'!S166&lt;15,0,IF('10หลักสูตรระยะสั้น'!S166&lt;30,1,IF((MOD('10หลักสูตรระยะสั้น'!S166/30,1))&lt;0.3333,ROUNDDOWN('10หลักสูตรระยะสั้น'!S166/30,0),ROUNDUP('10หลักสูตรระยะสั้น'!S166/30,0))))</f>
        <v>0</v>
      </c>
      <c r="T166" s="60">
        <f>IF('10หลักสูตรระยะสั้น'!T166&lt;15,0,IF('10หลักสูตรระยะสั้น'!T166&lt;30,1,IF((MOD('10หลักสูตรระยะสั้น'!T166/30,1))&lt;0.3333,ROUNDDOWN('10หลักสูตรระยะสั้น'!T166/30,0),ROUNDUP('10หลักสูตรระยะสั้น'!T166/30,0))))</f>
        <v>0</v>
      </c>
      <c r="U166" s="60">
        <f>IF('10หลักสูตรระยะสั้น'!U166&lt;15,0,IF('10หลักสูตรระยะสั้น'!U166&lt;30,1,IF((MOD('10หลักสูตรระยะสั้น'!U166/30,1))&lt;0.3333,ROUNDDOWN('10หลักสูตรระยะสั้น'!U166/30,0),ROUNDUP('10หลักสูตรระยะสั้น'!U166/30,0))))</f>
        <v>0</v>
      </c>
      <c r="V166" s="60">
        <f>IF('10หลักสูตรระยะสั้น'!V166&lt;15,0,IF('10หลักสูตรระยะสั้น'!V166&lt;30,1,IF((MOD('10หลักสูตรระยะสั้น'!V166/30,1))&lt;0.3333,ROUNDDOWN('10หลักสูตรระยะสั้น'!V166/30,0),ROUNDUP('10หลักสูตรระยะสั้น'!V166/30,0))))</f>
        <v>0</v>
      </c>
      <c r="W166" s="60">
        <f>IF('10หลักสูตรระยะสั้น'!W166&lt;15,0,IF('10หลักสูตรระยะสั้น'!W166&lt;30,1,IF((MOD('10หลักสูตรระยะสั้น'!W166/30,1))&lt;0.3333,ROUNDDOWN('10หลักสูตรระยะสั้น'!W166/30,0),ROUNDUP('10หลักสูตรระยะสั้น'!W166/30,0))))</f>
        <v>0</v>
      </c>
      <c r="X166" s="60">
        <f>IF('10หลักสูตรระยะสั้น'!X166&lt;15,0,IF('10หลักสูตรระยะสั้น'!X166&lt;30,1,IF((MOD('10หลักสูตรระยะสั้น'!X166/30,1))&lt;0.3333,ROUNDDOWN('10หลักสูตรระยะสั้น'!X166/30,0),ROUNDUP('10หลักสูตรระยะสั้น'!X166/30,0))))</f>
        <v>0</v>
      </c>
      <c r="Y166" s="60">
        <f>IF('10หลักสูตรระยะสั้น'!Y166&lt;15,0,IF('10หลักสูตรระยะสั้น'!Y166&lt;30,1,IF((MOD('10หลักสูตรระยะสั้น'!Y166/30,1))&lt;0.3333,ROUNDDOWN('10หลักสูตรระยะสั้น'!Y166/30,0),ROUNDUP('10หลักสูตรระยะสั้น'!Y166/30,0))))</f>
        <v>0</v>
      </c>
      <c r="Z166" s="60">
        <f>IF('10หลักสูตรระยะสั้น'!Z166&lt;15,0,IF('10หลักสูตรระยะสั้น'!Z166&lt;30,1,IF((MOD('10หลักสูตรระยะสั้น'!Z166/30,1))&lt;0.3333,ROUNDDOWN('10หลักสูตรระยะสั้น'!Z166/30,0),ROUNDUP('10หลักสูตรระยะสั้น'!Z166/30,0))))</f>
        <v>0</v>
      </c>
      <c r="AA166" s="60">
        <f>IF('10หลักสูตรระยะสั้น'!AA166&lt;15,0,IF('10หลักสูตรระยะสั้น'!AA166&lt;30,1,IF((MOD('10หลักสูตรระยะสั้น'!AA166/30,1))&lt;0.3333,ROUNDDOWN('10หลักสูตรระยะสั้น'!AA166/30,0),ROUNDUP('10หลักสูตรระยะสั้น'!AA166/30,0))))</f>
        <v>0</v>
      </c>
      <c r="AB166" s="60">
        <f>IF('10หลักสูตรระยะสั้น'!AB166&lt;15,0,IF('10หลักสูตรระยะสั้น'!AB166&lt;30,1,IF((MOD('10หลักสูตรระยะสั้น'!AB166/30,1))&lt;0.3333,ROUNDDOWN('10หลักสูตรระยะสั้น'!AB166/30,0),ROUNDUP('10หลักสูตรระยะสั้น'!AB166/30,0))))</f>
        <v>0</v>
      </c>
      <c r="AC166" s="60">
        <f>IF('10หลักสูตรระยะสั้น'!AC166&lt;15,0,IF('10หลักสูตรระยะสั้น'!AC166&lt;30,1,IF((MOD('10หลักสูตรระยะสั้น'!AC166/30,1))&lt;0.3333,ROUNDDOWN('10หลักสูตรระยะสั้น'!AC166/30,0),ROUNDUP('10หลักสูตรระยะสั้น'!AC166/30,0))))</f>
        <v>0</v>
      </c>
      <c r="AD166" s="5">
        <f t="shared" si="4"/>
        <v>0</v>
      </c>
      <c r="AE166" s="5">
        <f t="shared" si="5"/>
        <v>0</v>
      </c>
    </row>
    <row r="167" spans="2:31" x14ac:dyDescent="0.55000000000000004">
      <c r="B167" s="5">
        <v>163</v>
      </c>
      <c r="C167" s="5">
        <f>'10หลักสูตรระยะสั้น'!C167</f>
        <v>0</v>
      </c>
      <c r="D167" s="5">
        <f>'10หลักสูตรระยะสั้น'!D167</f>
        <v>0</v>
      </c>
      <c r="E167" s="60">
        <f>IF('10หลักสูตรระยะสั้น'!E167&lt;15,0,IF('10หลักสูตรระยะสั้น'!E167&lt;30,1,IF((MOD('10หลักสูตรระยะสั้น'!E167/30,1))&lt;0.3333,ROUNDDOWN('10หลักสูตรระยะสั้น'!E167/30,0),ROUNDUP('10หลักสูตรระยะสั้น'!E167/30,0))))</f>
        <v>0</v>
      </c>
      <c r="F167" s="60">
        <f>IF('10หลักสูตรระยะสั้น'!F167&lt;15,0,IF('10หลักสูตรระยะสั้น'!F167&lt;30,1,IF((MOD('10หลักสูตรระยะสั้น'!F167/30,1))&lt;0.3333,ROUNDDOWN('10หลักสูตรระยะสั้น'!F167/30,0),ROUNDUP('10หลักสูตรระยะสั้น'!F167/30,0))))</f>
        <v>0</v>
      </c>
      <c r="G167" s="60">
        <f>IF('10หลักสูตรระยะสั้น'!G167&lt;15,0,IF('10หลักสูตรระยะสั้น'!G167&lt;30,1,IF((MOD('10หลักสูตรระยะสั้น'!G167/30,1))&lt;0.3333,ROUNDDOWN('10หลักสูตรระยะสั้น'!G167/30,0),ROUNDUP('10หลักสูตรระยะสั้น'!G167/30,0))))</f>
        <v>0</v>
      </c>
      <c r="H167" s="60">
        <f>IF('10หลักสูตรระยะสั้น'!H167&lt;15,0,IF('10หลักสูตรระยะสั้น'!H167&lt;30,1,IF((MOD('10หลักสูตรระยะสั้น'!H167/30,1))&lt;0.3333,ROUNDDOWN('10หลักสูตรระยะสั้น'!H167/30,0),ROUNDUP('10หลักสูตรระยะสั้น'!H167/30,0))))</f>
        <v>0</v>
      </c>
      <c r="I167" s="60">
        <f>IF('10หลักสูตรระยะสั้น'!I167&lt;15,0,IF('10หลักสูตรระยะสั้น'!I167&lt;30,1,IF((MOD('10หลักสูตรระยะสั้น'!I167/30,1))&lt;0.3333,ROUNDDOWN('10หลักสูตรระยะสั้น'!I167/30,0),ROUNDUP('10หลักสูตรระยะสั้น'!I167/30,0))))</f>
        <v>0</v>
      </c>
      <c r="J167" s="60">
        <f>IF('10หลักสูตรระยะสั้น'!J167&lt;15,0,IF('10หลักสูตรระยะสั้น'!J167&lt;30,1,IF((MOD('10หลักสูตรระยะสั้น'!J167/30,1))&lt;0.3333,ROUNDDOWN('10หลักสูตรระยะสั้น'!J167/30,0),ROUNDUP('10หลักสูตรระยะสั้น'!J167/30,0))))</f>
        <v>0</v>
      </c>
      <c r="K167" s="60">
        <f>IF('10หลักสูตรระยะสั้น'!K167&lt;15,0,IF('10หลักสูตรระยะสั้น'!K167&lt;30,1,IF((MOD('10หลักสูตรระยะสั้น'!K167/30,1))&lt;0.3333,ROUNDDOWN('10หลักสูตรระยะสั้น'!K167/30,0),ROUNDUP('10หลักสูตรระยะสั้น'!K167/30,0))))</f>
        <v>0</v>
      </c>
      <c r="L167" s="60">
        <f>IF('10หลักสูตรระยะสั้น'!L167&lt;15,0,IF('10หลักสูตรระยะสั้น'!L167&lt;30,1,IF((MOD('10หลักสูตรระยะสั้น'!L167/30,1))&lt;0.3333,ROUNDDOWN('10หลักสูตรระยะสั้น'!L167/30,0),ROUNDUP('10หลักสูตรระยะสั้น'!L167/30,0))))</f>
        <v>0</v>
      </c>
      <c r="M167" s="60">
        <f>IF('10หลักสูตรระยะสั้น'!M167&lt;15,0,IF('10หลักสูตรระยะสั้น'!M167&lt;30,1,IF((MOD('10หลักสูตรระยะสั้น'!M167/30,1))&lt;0.3333,ROUNDDOWN('10หลักสูตรระยะสั้น'!M167/30,0),ROUNDUP('10หลักสูตรระยะสั้น'!M167/30,0))))</f>
        <v>0</v>
      </c>
      <c r="N167" s="60">
        <f>IF('10หลักสูตรระยะสั้น'!N167&lt;15,0,IF('10หลักสูตรระยะสั้น'!N167&lt;30,1,IF((MOD('10หลักสูตรระยะสั้น'!N167/30,1))&lt;0.3333,ROUNDDOWN('10หลักสูตรระยะสั้น'!N167/30,0),ROUNDUP('10หลักสูตรระยะสั้น'!N167/30,0))))</f>
        <v>0</v>
      </c>
      <c r="O167" s="60">
        <f>IF('10หลักสูตรระยะสั้น'!O167&lt;15,0,IF('10หลักสูตรระยะสั้น'!O167&lt;30,1,IF((MOD('10หลักสูตรระยะสั้น'!O167/30,1))&lt;0.3333,ROUNDDOWN('10หลักสูตรระยะสั้น'!O167/30,0),ROUNDUP('10หลักสูตรระยะสั้น'!O167/30,0))))</f>
        <v>0</v>
      </c>
      <c r="P167" s="60">
        <f>IF('10หลักสูตรระยะสั้น'!P167&lt;15,0,IF('10หลักสูตรระยะสั้น'!P167&lt;30,1,IF((MOD('10หลักสูตรระยะสั้น'!P167/30,1))&lt;0.3333,ROUNDDOWN('10หลักสูตรระยะสั้น'!P167/30,0),ROUNDUP('10หลักสูตรระยะสั้น'!P167/30,0))))</f>
        <v>0</v>
      </c>
      <c r="Q167" s="60">
        <f>IF('10หลักสูตรระยะสั้น'!Q167&lt;15,0,IF('10หลักสูตรระยะสั้น'!Q167&lt;30,1,IF((MOD('10หลักสูตรระยะสั้น'!Q167/30,1))&lt;0.3333,ROUNDDOWN('10หลักสูตรระยะสั้น'!Q167/30,0),ROUNDUP('10หลักสูตรระยะสั้น'!Q167/30,0))))</f>
        <v>0</v>
      </c>
      <c r="R167" s="60">
        <f>IF('10หลักสูตรระยะสั้น'!R167&lt;15,0,IF('10หลักสูตรระยะสั้น'!R167&lt;30,1,IF((MOD('10หลักสูตรระยะสั้น'!R167/30,1))&lt;0.3333,ROUNDDOWN('10หลักสูตรระยะสั้น'!R167/30,0),ROUNDUP('10หลักสูตรระยะสั้น'!R167/30,0))))</f>
        <v>0</v>
      </c>
      <c r="S167" s="60">
        <f>IF('10หลักสูตรระยะสั้น'!S167&lt;15,0,IF('10หลักสูตรระยะสั้น'!S167&lt;30,1,IF((MOD('10หลักสูตรระยะสั้น'!S167/30,1))&lt;0.3333,ROUNDDOWN('10หลักสูตรระยะสั้น'!S167/30,0),ROUNDUP('10หลักสูตรระยะสั้น'!S167/30,0))))</f>
        <v>0</v>
      </c>
      <c r="T167" s="60">
        <f>IF('10หลักสูตรระยะสั้น'!T167&lt;15,0,IF('10หลักสูตรระยะสั้น'!T167&lt;30,1,IF((MOD('10หลักสูตรระยะสั้น'!T167/30,1))&lt;0.3333,ROUNDDOWN('10หลักสูตรระยะสั้น'!T167/30,0),ROUNDUP('10หลักสูตรระยะสั้น'!T167/30,0))))</f>
        <v>0</v>
      </c>
      <c r="U167" s="60">
        <f>IF('10หลักสูตรระยะสั้น'!U167&lt;15,0,IF('10หลักสูตรระยะสั้น'!U167&lt;30,1,IF((MOD('10หลักสูตรระยะสั้น'!U167/30,1))&lt;0.3333,ROUNDDOWN('10หลักสูตรระยะสั้น'!U167/30,0),ROUNDUP('10หลักสูตรระยะสั้น'!U167/30,0))))</f>
        <v>0</v>
      </c>
      <c r="V167" s="60">
        <f>IF('10หลักสูตรระยะสั้น'!V167&lt;15,0,IF('10หลักสูตรระยะสั้น'!V167&lt;30,1,IF((MOD('10หลักสูตรระยะสั้น'!V167/30,1))&lt;0.3333,ROUNDDOWN('10หลักสูตรระยะสั้น'!V167/30,0),ROUNDUP('10หลักสูตรระยะสั้น'!V167/30,0))))</f>
        <v>0</v>
      </c>
      <c r="W167" s="60">
        <f>IF('10หลักสูตรระยะสั้น'!W167&lt;15,0,IF('10หลักสูตรระยะสั้น'!W167&lt;30,1,IF((MOD('10หลักสูตรระยะสั้น'!W167/30,1))&lt;0.3333,ROUNDDOWN('10หลักสูตรระยะสั้น'!W167/30,0),ROUNDUP('10หลักสูตรระยะสั้น'!W167/30,0))))</f>
        <v>0</v>
      </c>
      <c r="X167" s="60">
        <f>IF('10หลักสูตรระยะสั้น'!X167&lt;15,0,IF('10หลักสูตรระยะสั้น'!X167&lt;30,1,IF((MOD('10หลักสูตรระยะสั้น'!X167/30,1))&lt;0.3333,ROUNDDOWN('10หลักสูตรระยะสั้น'!X167/30,0),ROUNDUP('10หลักสูตรระยะสั้น'!X167/30,0))))</f>
        <v>0</v>
      </c>
      <c r="Y167" s="60">
        <f>IF('10หลักสูตรระยะสั้น'!Y167&lt;15,0,IF('10หลักสูตรระยะสั้น'!Y167&lt;30,1,IF((MOD('10หลักสูตรระยะสั้น'!Y167/30,1))&lt;0.3333,ROUNDDOWN('10หลักสูตรระยะสั้น'!Y167/30,0),ROUNDUP('10หลักสูตรระยะสั้น'!Y167/30,0))))</f>
        <v>0</v>
      </c>
      <c r="Z167" s="60">
        <f>IF('10หลักสูตรระยะสั้น'!Z167&lt;15,0,IF('10หลักสูตรระยะสั้น'!Z167&lt;30,1,IF((MOD('10หลักสูตรระยะสั้น'!Z167/30,1))&lt;0.3333,ROUNDDOWN('10หลักสูตรระยะสั้น'!Z167/30,0),ROUNDUP('10หลักสูตรระยะสั้น'!Z167/30,0))))</f>
        <v>0</v>
      </c>
      <c r="AA167" s="60">
        <f>IF('10หลักสูตรระยะสั้น'!AA167&lt;15,0,IF('10หลักสูตรระยะสั้น'!AA167&lt;30,1,IF((MOD('10หลักสูตรระยะสั้น'!AA167/30,1))&lt;0.3333,ROUNDDOWN('10หลักสูตรระยะสั้น'!AA167/30,0),ROUNDUP('10หลักสูตรระยะสั้น'!AA167/30,0))))</f>
        <v>0</v>
      </c>
      <c r="AB167" s="60">
        <f>IF('10หลักสูตรระยะสั้น'!AB167&lt;15,0,IF('10หลักสูตรระยะสั้น'!AB167&lt;30,1,IF((MOD('10หลักสูตรระยะสั้น'!AB167/30,1))&lt;0.3333,ROUNDDOWN('10หลักสูตรระยะสั้น'!AB167/30,0),ROUNDUP('10หลักสูตรระยะสั้น'!AB167/30,0))))</f>
        <v>0</v>
      </c>
      <c r="AC167" s="60">
        <f>IF('10หลักสูตรระยะสั้น'!AC167&lt;15,0,IF('10หลักสูตรระยะสั้น'!AC167&lt;30,1,IF((MOD('10หลักสูตรระยะสั้น'!AC167/30,1))&lt;0.3333,ROUNDDOWN('10หลักสูตรระยะสั้น'!AC167/30,0),ROUNDUP('10หลักสูตรระยะสั้น'!AC167/30,0))))</f>
        <v>0</v>
      </c>
      <c r="AD167" s="5">
        <f t="shared" si="4"/>
        <v>0</v>
      </c>
      <c r="AE167" s="5">
        <f t="shared" si="5"/>
        <v>0</v>
      </c>
    </row>
    <row r="168" spans="2:31" x14ac:dyDescent="0.55000000000000004">
      <c r="B168" s="5">
        <v>164</v>
      </c>
      <c r="C168" s="5">
        <f>'10หลักสูตรระยะสั้น'!C168</f>
        <v>0</v>
      </c>
      <c r="D168" s="5">
        <f>'10หลักสูตรระยะสั้น'!D168</f>
        <v>0</v>
      </c>
      <c r="E168" s="60">
        <f>IF('10หลักสูตรระยะสั้น'!E168&lt;15,0,IF('10หลักสูตรระยะสั้น'!E168&lt;30,1,IF((MOD('10หลักสูตรระยะสั้น'!E168/30,1))&lt;0.3333,ROUNDDOWN('10หลักสูตรระยะสั้น'!E168/30,0),ROUNDUP('10หลักสูตรระยะสั้น'!E168/30,0))))</f>
        <v>0</v>
      </c>
      <c r="F168" s="60">
        <f>IF('10หลักสูตรระยะสั้น'!F168&lt;15,0,IF('10หลักสูตรระยะสั้น'!F168&lt;30,1,IF((MOD('10หลักสูตรระยะสั้น'!F168/30,1))&lt;0.3333,ROUNDDOWN('10หลักสูตรระยะสั้น'!F168/30,0),ROUNDUP('10หลักสูตรระยะสั้น'!F168/30,0))))</f>
        <v>0</v>
      </c>
      <c r="G168" s="60">
        <f>IF('10หลักสูตรระยะสั้น'!G168&lt;15,0,IF('10หลักสูตรระยะสั้น'!G168&lt;30,1,IF((MOD('10หลักสูตรระยะสั้น'!G168/30,1))&lt;0.3333,ROUNDDOWN('10หลักสูตรระยะสั้น'!G168/30,0),ROUNDUP('10หลักสูตรระยะสั้น'!G168/30,0))))</f>
        <v>0</v>
      </c>
      <c r="H168" s="60">
        <f>IF('10หลักสูตรระยะสั้น'!H168&lt;15,0,IF('10หลักสูตรระยะสั้น'!H168&lt;30,1,IF((MOD('10หลักสูตรระยะสั้น'!H168/30,1))&lt;0.3333,ROUNDDOWN('10หลักสูตรระยะสั้น'!H168/30,0),ROUNDUP('10หลักสูตรระยะสั้น'!H168/30,0))))</f>
        <v>0</v>
      </c>
      <c r="I168" s="60">
        <f>IF('10หลักสูตรระยะสั้น'!I168&lt;15,0,IF('10หลักสูตรระยะสั้น'!I168&lt;30,1,IF((MOD('10หลักสูตรระยะสั้น'!I168/30,1))&lt;0.3333,ROUNDDOWN('10หลักสูตรระยะสั้น'!I168/30,0),ROUNDUP('10หลักสูตรระยะสั้น'!I168/30,0))))</f>
        <v>0</v>
      </c>
      <c r="J168" s="60">
        <f>IF('10หลักสูตรระยะสั้น'!J168&lt;15,0,IF('10หลักสูตรระยะสั้น'!J168&lt;30,1,IF((MOD('10หลักสูตรระยะสั้น'!J168/30,1))&lt;0.3333,ROUNDDOWN('10หลักสูตรระยะสั้น'!J168/30,0),ROUNDUP('10หลักสูตรระยะสั้น'!J168/30,0))))</f>
        <v>0</v>
      </c>
      <c r="K168" s="60">
        <f>IF('10หลักสูตรระยะสั้น'!K168&lt;15,0,IF('10หลักสูตรระยะสั้น'!K168&lt;30,1,IF((MOD('10หลักสูตรระยะสั้น'!K168/30,1))&lt;0.3333,ROUNDDOWN('10หลักสูตรระยะสั้น'!K168/30,0),ROUNDUP('10หลักสูตรระยะสั้น'!K168/30,0))))</f>
        <v>0</v>
      </c>
      <c r="L168" s="60">
        <f>IF('10หลักสูตรระยะสั้น'!L168&lt;15,0,IF('10หลักสูตรระยะสั้น'!L168&lt;30,1,IF((MOD('10หลักสูตรระยะสั้น'!L168/30,1))&lt;0.3333,ROUNDDOWN('10หลักสูตรระยะสั้น'!L168/30,0),ROUNDUP('10หลักสูตรระยะสั้น'!L168/30,0))))</f>
        <v>0</v>
      </c>
      <c r="M168" s="60">
        <f>IF('10หลักสูตรระยะสั้น'!M168&lt;15,0,IF('10หลักสูตรระยะสั้น'!M168&lt;30,1,IF((MOD('10หลักสูตรระยะสั้น'!M168/30,1))&lt;0.3333,ROUNDDOWN('10หลักสูตรระยะสั้น'!M168/30,0),ROUNDUP('10หลักสูตรระยะสั้น'!M168/30,0))))</f>
        <v>0</v>
      </c>
      <c r="N168" s="60">
        <f>IF('10หลักสูตรระยะสั้น'!N168&lt;15,0,IF('10หลักสูตรระยะสั้น'!N168&lt;30,1,IF((MOD('10หลักสูตรระยะสั้น'!N168/30,1))&lt;0.3333,ROUNDDOWN('10หลักสูตรระยะสั้น'!N168/30,0),ROUNDUP('10หลักสูตรระยะสั้น'!N168/30,0))))</f>
        <v>0</v>
      </c>
      <c r="O168" s="60">
        <f>IF('10หลักสูตรระยะสั้น'!O168&lt;15,0,IF('10หลักสูตรระยะสั้น'!O168&lt;30,1,IF((MOD('10หลักสูตรระยะสั้น'!O168/30,1))&lt;0.3333,ROUNDDOWN('10หลักสูตรระยะสั้น'!O168/30,0),ROUNDUP('10หลักสูตรระยะสั้น'!O168/30,0))))</f>
        <v>0</v>
      </c>
      <c r="P168" s="60">
        <f>IF('10หลักสูตรระยะสั้น'!P168&lt;15,0,IF('10หลักสูตรระยะสั้น'!P168&lt;30,1,IF((MOD('10หลักสูตรระยะสั้น'!P168/30,1))&lt;0.3333,ROUNDDOWN('10หลักสูตรระยะสั้น'!P168/30,0),ROUNDUP('10หลักสูตรระยะสั้น'!P168/30,0))))</f>
        <v>0</v>
      </c>
      <c r="Q168" s="60">
        <f>IF('10หลักสูตรระยะสั้น'!Q168&lt;15,0,IF('10หลักสูตรระยะสั้น'!Q168&lt;30,1,IF((MOD('10หลักสูตรระยะสั้น'!Q168/30,1))&lt;0.3333,ROUNDDOWN('10หลักสูตรระยะสั้น'!Q168/30,0),ROUNDUP('10หลักสูตรระยะสั้น'!Q168/30,0))))</f>
        <v>0</v>
      </c>
      <c r="R168" s="60">
        <f>IF('10หลักสูตรระยะสั้น'!R168&lt;15,0,IF('10หลักสูตรระยะสั้น'!R168&lt;30,1,IF((MOD('10หลักสูตรระยะสั้น'!R168/30,1))&lt;0.3333,ROUNDDOWN('10หลักสูตรระยะสั้น'!R168/30,0),ROUNDUP('10หลักสูตรระยะสั้น'!R168/30,0))))</f>
        <v>0</v>
      </c>
      <c r="S168" s="60">
        <f>IF('10หลักสูตรระยะสั้น'!S168&lt;15,0,IF('10หลักสูตรระยะสั้น'!S168&lt;30,1,IF((MOD('10หลักสูตรระยะสั้น'!S168/30,1))&lt;0.3333,ROUNDDOWN('10หลักสูตรระยะสั้น'!S168/30,0),ROUNDUP('10หลักสูตรระยะสั้น'!S168/30,0))))</f>
        <v>0</v>
      </c>
      <c r="T168" s="60">
        <f>IF('10หลักสูตรระยะสั้น'!T168&lt;15,0,IF('10หลักสูตรระยะสั้น'!T168&lt;30,1,IF((MOD('10หลักสูตรระยะสั้น'!T168/30,1))&lt;0.3333,ROUNDDOWN('10หลักสูตรระยะสั้น'!T168/30,0),ROUNDUP('10หลักสูตรระยะสั้น'!T168/30,0))))</f>
        <v>0</v>
      </c>
      <c r="U168" s="60">
        <f>IF('10หลักสูตรระยะสั้น'!U168&lt;15,0,IF('10หลักสูตรระยะสั้น'!U168&lt;30,1,IF((MOD('10หลักสูตรระยะสั้น'!U168/30,1))&lt;0.3333,ROUNDDOWN('10หลักสูตรระยะสั้น'!U168/30,0),ROUNDUP('10หลักสูตรระยะสั้น'!U168/30,0))))</f>
        <v>0</v>
      </c>
      <c r="V168" s="60">
        <f>IF('10หลักสูตรระยะสั้น'!V168&lt;15,0,IF('10หลักสูตรระยะสั้น'!V168&lt;30,1,IF((MOD('10หลักสูตรระยะสั้น'!V168/30,1))&lt;0.3333,ROUNDDOWN('10หลักสูตรระยะสั้น'!V168/30,0),ROUNDUP('10หลักสูตรระยะสั้น'!V168/30,0))))</f>
        <v>0</v>
      </c>
      <c r="W168" s="60">
        <f>IF('10หลักสูตรระยะสั้น'!W168&lt;15,0,IF('10หลักสูตรระยะสั้น'!W168&lt;30,1,IF((MOD('10หลักสูตรระยะสั้น'!W168/30,1))&lt;0.3333,ROUNDDOWN('10หลักสูตรระยะสั้น'!W168/30,0),ROUNDUP('10หลักสูตรระยะสั้น'!W168/30,0))))</f>
        <v>0</v>
      </c>
      <c r="X168" s="60">
        <f>IF('10หลักสูตรระยะสั้น'!X168&lt;15,0,IF('10หลักสูตรระยะสั้น'!X168&lt;30,1,IF((MOD('10หลักสูตรระยะสั้น'!X168/30,1))&lt;0.3333,ROUNDDOWN('10หลักสูตรระยะสั้น'!X168/30,0),ROUNDUP('10หลักสูตรระยะสั้น'!X168/30,0))))</f>
        <v>0</v>
      </c>
      <c r="Y168" s="60">
        <f>IF('10หลักสูตรระยะสั้น'!Y168&lt;15,0,IF('10หลักสูตรระยะสั้น'!Y168&lt;30,1,IF((MOD('10หลักสูตรระยะสั้น'!Y168/30,1))&lt;0.3333,ROUNDDOWN('10หลักสูตรระยะสั้น'!Y168/30,0),ROUNDUP('10หลักสูตรระยะสั้น'!Y168/30,0))))</f>
        <v>0</v>
      </c>
      <c r="Z168" s="60">
        <f>IF('10หลักสูตรระยะสั้น'!Z168&lt;15,0,IF('10หลักสูตรระยะสั้น'!Z168&lt;30,1,IF((MOD('10หลักสูตรระยะสั้น'!Z168/30,1))&lt;0.3333,ROUNDDOWN('10หลักสูตรระยะสั้น'!Z168/30,0),ROUNDUP('10หลักสูตรระยะสั้น'!Z168/30,0))))</f>
        <v>0</v>
      </c>
      <c r="AA168" s="60">
        <f>IF('10หลักสูตรระยะสั้น'!AA168&lt;15,0,IF('10หลักสูตรระยะสั้น'!AA168&lt;30,1,IF((MOD('10หลักสูตรระยะสั้น'!AA168/30,1))&lt;0.3333,ROUNDDOWN('10หลักสูตรระยะสั้น'!AA168/30,0),ROUNDUP('10หลักสูตรระยะสั้น'!AA168/30,0))))</f>
        <v>0</v>
      </c>
      <c r="AB168" s="60">
        <f>IF('10หลักสูตรระยะสั้น'!AB168&lt;15,0,IF('10หลักสูตรระยะสั้น'!AB168&lt;30,1,IF((MOD('10หลักสูตรระยะสั้น'!AB168/30,1))&lt;0.3333,ROUNDDOWN('10หลักสูตรระยะสั้น'!AB168/30,0),ROUNDUP('10หลักสูตรระยะสั้น'!AB168/30,0))))</f>
        <v>0</v>
      </c>
      <c r="AC168" s="60">
        <f>IF('10หลักสูตรระยะสั้น'!AC168&lt;15,0,IF('10หลักสูตรระยะสั้น'!AC168&lt;30,1,IF((MOD('10หลักสูตรระยะสั้น'!AC168/30,1))&lt;0.3333,ROUNDDOWN('10หลักสูตรระยะสั้น'!AC168/30,0),ROUNDUP('10หลักสูตรระยะสั้น'!AC168/30,0))))</f>
        <v>0</v>
      </c>
      <c r="AD168" s="5">
        <f t="shared" si="4"/>
        <v>0</v>
      </c>
      <c r="AE168" s="5">
        <f t="shared" si="5"/>
        <v>0</v>
      </c>
    </row>
    <row r="169" spans="2:31" x14ac:dyDescent="0.55000000000000004">
      <c r="B169" s="5">
        <v>165</v>
      </c>
      <c r="C169" s="5">
        <f>'10หลักสูตรระยะสั้น'!C169</f>
        <v>0</v>
      </c>
      <c r="D169" s="5">
        <f>'10หลักสูตรระยะสั้น'!D169</f>
        <v>0</v>
      </c>
      <c r="E169" s="60">
        <f>IF('10หลักสูตรระยะสั้น'!E169&lt;15,0,IF('10หลักสูตรระยะสั้น'!E169&lt;30,1,IF((MOD('10หลักสูตรระยะสั้น'!E169/30,1))&lt;0.3333,ROUNDDOWN('10หลักสูตรระยะสั้น'!E169/30,0),ROUNDUP('10หลักสูตรระยะสั้น'!E169/30,0))))</f>
        <v>0</v>
      </c>
      <c r="F169" s="60">
        <f>IF('10หลักสูตรระยะสั้น'!F169&lt;15,0,IF('10หลักสูตรระยะสั้น'!F169&lt;30,1,IF((MOD('10หลักสูตรระยะสั้น'!F169/30,1))&lt;0.3333,ROUNDDOWN('10หลักสูตรระยะสั้น'!F169/30,0),ROUNDUP('10หลักสูตรระยะสั้น'!F169/30,0))))</f>
        <v>0</v>
      </c>
      <c r="G169" s="60">
        <f>IF('10หลักสูตรระยะสั้น'!G169&lt;15,0,IF('10หลักสูตรระยะสั้น'!G169&lt;30,1,IF((MOD('10หลักสูตรระยะสั้น'!G169/30,1))&lt;0.3333,ROUNDDOWN('10หลักสูตรระยะสั้น'!G169/30,0),ROUNDUP('10หลักสูตรระยะสั้น'!G169/30,0))))</f>
        <v>0</v>
      </c>
      <c r="H169" s="60">
        <f>IF('10หลักสูตรระยะสั้น'!H169&lt;15,0,IF('10หลักสูตรระยะสั้น'!H169&lt;30,1,IF((MOD('10หลักสูตรระยะสั้น'!H169/30,1))&lt;0.3333,ROUNDDOWN('10หลักสูตรระยะสั้น'!H169/30,0),ROUNDUP('10หลักสูตรระยะสั้น'!H169/30,0))))</f>
        <v>0</v>
      </c>
      <c r="I169" s="60">
        <f>IF('10หลักสูตรระยะสั้น'!I169&lt;15,0,IF('10หลักสูตรระยะสั้น'!I169&lt;30,1,IF((MOD('10หลักสูตรระยะสั้น'!I169/30,1))&lt;0.3333,ROUNDDOWN('10หลักสูตรระยะสั้น'!I169/30,0),ROUNDUP('10หลักสูตรระยะสั้น'!I169/30,0))))</f>
        <v>0</v>
      </c>
      <c r="J169" s="60">
        <f>IF('10หลักสูตรระยะสั้น'!J169&lt;15,0,IF('10หลักสูตรระยะสั้น'!J169&lt;30,1,IF((MOD('10หลักสูตรระยะสั้น'!J169/30,1))&lt;0.3333,ROUNDDOWN('10หลักสูตรระยะสั้น'!J169/30,0),ROUNDUP('10หลักสูตรระยะสั้น'!J169/30,0))))</f>
        <v>0</v>
      </c>
      <c r="K169" s="60">
        <f>IF('10หลักสูตรระยะสั้น'!K169&lt;15,0,IF('10หลักสูตรระยะสั้น'!K169&lt;30,1,IF((MOD('10หลักสูตรระยะสั้น'!K169/30,1))&lt;0.3333,ROUNDDOWN('10หลักสูตรระยะสั้น'!K169/30,0),ROUNDUP('10หลักสูตรระยะสั้น'!K169/30,0))))</f>
        <v>0</v>
      </c>
      <c r="L169" s="60">
        <f>IF('10หลักสูตรระยะสั้น'!L169&lt;15,0,IF('10หลักสูตรระยะสั้น'!L169&lt;30,1,IF((MOD('10หลักสูตรระยะสั้น'!L169/30,1))&lt;0.3333,ROUNDDOWN('10หลักสูตรระยะสั้น'!L169/30,0),ROUNDUP('10หลักสูตรระยะสั้น'!L169/30,0))))</f>
        <v>0</v>
      </c>
      <c r="M169" s="60">
        <f>IF('10หลักสูตรระยะสั้น'!M169&lt;15,0,IF('10หลักสูตรระยะสั้น'!M169&lt;30,1,IF((MOD('10หลักสูตรระยะสั้น'!M169/30,1))&lt;0.3333,ROUNDDOWN('10หลักสูตรระยะสั้น'!M169/30,0),ROUNDUP('10หลักสูตรระยะสั้น'!M169/30,0))))</f>
        <v>0</v>
      </c>
      <c r="N169" s="60">
        <f>IF('10หลักสูตรระยะสั้น'!N169&lt;15,0,IF('10หลักสูตรระยะสั้น'!N169&lt;30,1,IF((MOD('10หลักสูตรระยะสั้น'!N169/30,1))&lt;0.3333,ROUNDDOWN('10หลักสูตรระยะสั้น'!N169/30,0),ROUNDUP('10หลักสูตรระยะสั้น'!N169/30,0))))</f>
        <v>0</v>
      </c>
      <c r="O169" s="60">
        <f>IF('10หลักสูตรระยะสั้น'!O169&lt;15,0,IF('10หลักสูตรระยะสั้น'!O169&lt;30,1,IF((MOD('10หลักสูตรระยะสั้น'!O169/30,1))&lt;0.3333,ROUNDDOWN('10หลักสูตรระยะสั้น'!O169/30,0),ROUNDUP('10หลักสูตรระยะสั้น'!O169/30,0))))</f>
        <v>0</v>
      </c>
      <c r="P169" s="60">
        <f>IF('10หลักสูตรระยะสั้น'!P169&lt;15,0,IF('10หลักสูตรระยะสั้น'!P169&lt;30,1,IF((MOD('10หลักสูตรระยะสั้น'!P169/30,1))&lt;0.3333,ROUNDDOWN('10หลักสูตรระยะสั้น'!P169/30,0),ROUNDUP('10หลักสูตรระยะสั้น'!P169/30,0))))</f>
        <v>0</v>
      </c>
      <c r="Q169" s="60">
        <f>IF('10หลักสูตรระยะสั้น'!Q169&lt;15,0,IF('10หลักสูตรระยะสั้น'!Q169&lt;30,1,IF((MOD('10หลักสูตรระยะสั้น'!Q169/30,1))&lt;0.3333,ROUNDDOWN('10หลักสูตรระยะสั้น'!Q169/30,0),ROUNDUP('10หลักสูตรระยะสั้น'!Q169/30,0))))</f>
        <v>0</v>
      </c>
      <c r="R169" s="60">
        <f>IF('10หลักสูตรระยะสั้น'!R169&lt;15,0,IF('10หลักสูตรระยะสั้น'!R169&lt;30,1,IF((MOD('10หลักสูตรระยะสั้น'!R169/30,1))&lt;0.3333,ROUNDDOWN('10หลักสูตรระยะสั้น'!R169/30,0),ROUNDUP('10หลักสูตรระยะสั้น'!R169/30,0))))</f>
        <v>0</v>
      </c>
      <c r="S169" s="60">
        <f>IF('10หลักสูตรระยะสั้น'!S169&lt;15,0,IF('10หลักสูตรระยะสั้น'!S169&lt;30,1,IF((MOD('10หลักสูตรระยะสั้น'!S169/30,1))&lt;0.3333,ROUNDDOWN('10หลักสูตรระยะสั้น'!S169/30,0),ROUNDUP('10หลักสูตรระยะสั้น'!S169/30,0))))</f>
        <v>0</v>
      </c>
      <c r="T169" s="60">
        <f>IF('10หลักสูตรระยะสั้น'!T169&lt;15,0,IF('10หลักสูตรระยะสั้น'!T169&lt;30,1,IF((MOD('10หลักสูตรระยะสั้น'!T169/30,1))&lt;0.3333,ROUNDDOWN('10หลักสูตรระยะสั้น'!T169/30,0),ROUNDUP('10หลักสูตรระยะสั้น'!T169/30,0))))</f>
        <v>0</v>
      </c>
      <c r="U169" s="60">
        <f>IF('10หลักสูตรระยะสั้น'!U169&lt;15,0,IF('10หลักสูตรระยะสั้น'!U169&lt;30,1,IF((MOD('10หลักสูตรระยะสั้น'!U169/30,1))&lt;0.3333,ROUNDDOWN('10หลักสูตรระยะสั้น'!U169/30,0),ROUNDUP('10หลักสูตรระยะสั้น'!U169/30,0))))</f>
        <v>0</v>
      </c>
      <c r="V169" s="60">
        <f>IF('10หลักสูตรระยะสั้น'!V169&lt;15,0,IF('10หลักสูตรระยะสั้น'!V169&lt;30,1,IF((MOD('10หลักสูตรระยะสั้น'!V169/30,1))&lt;0.3333,ROUNDDOWN('10หลักสูตรระยะสั้น'!V169/30,0),ROUNDUP('10หลักสูตรระยะสั้น'!V169/30,0))))</f>
        <v>0</v>
      </c>
      <c r="W169" s="60">
        <f>IF('10หลักสูตรระยะสั้น'!W169&lt;15,0,IF('10หลักสูตรระยะสั้น'!W169&lt;30,1,IF((MOD('10หลักสูตรระยะสั้น'!W169/30,1))&lt;0.3333,ROUNDDOWN('10หลักสูตรระยะสั้น'!W169/30,0),ROUNDUP('10หลักสูตรระยะสั้น'!W169/30,0))))</f>
        <v>0</v>
      </c>
      <c r="X169" s="60">
        <f>IF('10หลักสูตรระยะสั้น'!X169&lt;15,0,IF('10หลักสูตรระยะสั้น'!X169&lt;30,1,IF((MOD('10หลักสูตรระยะสั้น'!X169/30,1))&lt;0.3333,ROUNDDOWN('10หลักสูตรระยะสั้น'!X169/30,0),ROUNDUP('10หลักสูตรระยะสั้น'!X169/30,0))))</f>
        <v>0</v>
      </c>
      <c r="Y169" s="60">
        <f>IF('10หลักสูตรระยะสั้น'!Y169&lt;15,0,IF('10หลักสูตรระยะสั้น'!Y169&lt;30,1,IF((MOD('10หลักสูตรระยะสั้น'!Y169/30,1))&lt;0.3333,ROUNDDOWN('10หลักสูตรระยะสั้น'!Y169/30,0),ROUNDUP('10หลักสูตรระยะสั้น'!Y169/30,0))))</f>
        <v>0</v>
      </c>
      <c r="Z169" s="60">
        <f>IF('10หลักสูตรระยะสั้น'!Z169&lt;15,0,IF('10หลักสูตรระยะสั้น'!Z169&lt;30,1,IF((MOD('10หลักสูตรระยะสั้น'!Z169/30,1))&lt;0.3333,ROUNDDOWN('10หลักสูตรระยะสั้น'!Z169/30,0),ROUNDUP('10หลักสูตรระยะสั้น'!Z169/30,0))))</f>
        <v>0</v>
      </c>
      <c r="AA169" s="60">
        <f>IF('10หลักสูตรระยะสั้น'!AA169&lt;15,0,IF('10หลักสูตรระยะสั้น'!AA169&lt;30,1,IF((MOD('10หลักสูตรระยะสั้น'!AA169/30,1))&lt;0.3333,ROUNDDOWN('10หลักสูตรระยะสั้น'!AA169/30,0),ROUNDUP('10หลักสูตรระยะสั้น'!AA169/30,0))))</f>
        <v>0</v>
      </c>
      <c r="AB169" s="60">
        <f>IF('10หลักสูตรระยะสั้น'!AB169&lt;15,0,IF('10หลักสูตรระยะสั้น'!AB169&lt;30,1,IF((MOD('10หลักสูตรระยะสั้น'!AB169/30,1))&lt;0.3333,ROUNDDOWN('10หลักสูตรระยะสั้น'!AB169/30,0),ROUNDUP('10หลักสูตรระยะสั้น'!AB169/30,0))))</f>
        <v>0</v>
      </c>
      <c r="AC169" s="60">
        <f>IF('10หลักสูตรระยะสั้น'!AC169&lt;15,0,IF('10หลักสูตรระยะสั้น'!AC169&lt;30,1,IF((MOD('10หลักสูตรระยะสั้น'!AC169/30,1))&lt;0.3333,ROUNDDOWN('10หลักสูตรระยะสั้น'!AC169/30,0),ROUNDUP('10หลักสูตรระยะสั้น'!AC169/30,0))))</f>
        <v>0</v>
      </c>
      <c r="AD169" s="5">
        <f t="shared" si="4"/>
        <v>0</v>
      </c>
      <c r="AE169" s="5">
        <f t="shared" si="5"/>
        <v>0</v>
      </c>
    </row>
    <row r="170" spans="2:31" x14ac:dyDescent="0.55000000000000004">
      <c r="B170" s="5">
        <v>166</v>
      </c>
      <c r="C170" s="5">
        <f>'10หลักสูตรระยะสั้น'!C170</f>
        <v>0</v>
      </c>
      <c r="D170" s="5">
        <f>'10หลักสูตรระยะสั้น'!D170</f>
        <v>0</v>
      </c>
      <c r="E170" s="60">
        <f>IF('10หลักสูตรระยะสั้น'!E170&lt;15,0,IF('10หลักสูตรระยะสั้น'!E170&lt;30,1,IF((MOD('10หลักสูตรระยะสั้น'!E170/30,1))&lt;0.3333,ROUNDDOWN('10หลักสูตรระยะสั้น'!E170/30,0),ROUNDUP('10หลักสูตรระยะสั้น'!E170/30,0))))</f>
        <v>0</v>
      </c>
      <c r="F170" s="60">
        <f>IF('10หลักสูตรระยะสั้น'!F170&lt;15,0,IF('10หลักสูตรระยะสั้น'!F170&lt;30,1,IF((MOD('10หลักสูตรระยะสั้น'!F170/30,1))&lt;0.3333,ROUNDDOWN('10หลักสูตรระยะสั้น'!F170/30,0),ROUNDUP('10หลักสูตรระยะสั้น'!F170/30,0))))</f>
        <v>0</v>
      </c>
      <c r="G170" s="60">
        <f>IF('10หลักสูตรระยะสั้น'!G170&lt;15,0,IF('10หลักสูตรระยะสั้น'!G170&lt;30,1,IF((MOD('10หลักสูตรระยะสั้น'!G170/30,1))&lt;0.3333,ROUNDDOWN('10หลักสูตรระยะสั้น'!G170/30,0),ROUNDUP('10หลักสูตรระยะสั้น'!G170/30,0))))</f>
        <v>0</v>
      </c>
      <c r="H170" s="60">
        <f>IF('10หลักสูตรระยะสั้น'!H170&lt;15,0,IF('10หลักสูตรระยะสั้น'!H170&lt;30,1,IF((MOD('10หลักสูตรระยะสั้น'!H170/30,1))&lt;0.3333,ROUNDDOWN('10หลักสูตรระยะสั้น'!H170/30,0),ROUNDUP('10หลักสูตรระยะสั้น'!H170/30,0))))</f>
        <v>0</v>
      </c>
      <c r="I170" s="60">
        <f>IF('10หลักสูตรระยะสั้น'!I170&lt;15,0,IF('10หลักสูตรระยะสั้น'!I170&lt;30,1,IF((MOD('10หลักสูตรระยะสั้น'!I170/30,1))&lt;0.3333,ROUNDDOWN('10หลักสูตรระยะสั้น'!I170/30,0),ROUNDUP('10หลักสูตรระยะสั้น'!I170/30,0))))</f>
        <v>0</v>
      </c>
      <c r="J170" s="60">
        <f>IF('10หลักสูตรระยะสั้น'!J170&lt;15,0,IF('10หลักสูตรระยะสั้น'!J170&lt;30,1,IF((MOD('10หลักสูตรระยะสั้น'!J170/30,1))&lt;0.3333,ROUNDDOWN('10หลักสูตรระยะสั้น'!J170/30,0),ROUNDUP('10หลักสูตรระยะสั้น'!J170/30,0))))</f>
        <v>0</v>
      </c>
      <c r="K170" s="60">
        <f>IF('10หลักสูตรระยะสั้น'!K170&lt;15,0,IF('10หลักสูตรระยะสั้น'!K170&lt;30,1,IF((MOD('10หลักสูตรระยะสั้น'!K170/30,1))&lt;0.3333,ROUNDDOWN('10หลักสูตรระยะสั้น'!K170/30,0),ROUNDUP('10หลักสูตรระยะสั้น'!K170/30,0))))</f>
        <v>0</v>
      </c>
      <c r="L170" s="60">
        <f>IF('10หลักสูตรระยะสั้น'!L170&lt;15,0,IF('10หลักสูตรระยะสั้น'!L170&lt;30,1,IF((MOD('10หลักสูตรระยะสั้น'!L170/30,1))&lt;0.3333,ROUNDDOWN('10หลักสูตรระยะสั้น'!L170/30,0),ROUNDUP('10หลักสูตรระยะสั้น'!L170/30,0))))</f>
        <v>0</v>
      </c>
      <c r="M170" s="60">
        <f>IF('10หลักสูตรระยะสั้น'!M170&lt;15,0,IF('10หลักสูตรระยะสั้น'!M170&lt;30,1,IF((MOD('10หลักสูตรระยะสั้น'!M170/30,1))&lt;0.3333,ROUNDDOWN('10หลักสูตรระยะสั้น'!M170/30,0),ROUNDUP('10หลักสูตรระยะสั้น'!M170/30,0))))</f>
        <v>0</v>
      </c>
      <c r="N170" s="60">
        <f>IF('10หลักสูตรระยะสั้น'!N170&lt;15,0,IF('10หลักสูตรระยะสั้น'!N170&lt;30,1,IF((MOD('10หลักสูตรระยะสั้น'!N170/30,1))&lt;0.3333,ROUNDDOWN('10หลักสูตรระยะสั้น'!N170/30,0),ROUNDUP('10หลักสูตรระยะสั้น'!N170/30,0))))</f>
        <v>0</v>
      </c>
      <c r="O170" s="60">
        <f>IF('10หลักสูตรระยะสั้น'!O170&lt;15,0,IF('10หลักสูตรระยะสั้น'!O170&lt;30,1,IF((MOD('10หลักสูตรระยะสั้น'!O170/30,1))&lt;0.3333,ROUNDDOWN('10หลักสูตรระยะสั้น'!O170/30,0),ROUNDUP('10หลักสูตรระยะสั้น'!O170/30,0))))</f>
        <v>0</v>
      </c>
      <c r="P170" s="60">
        <f>IF('10หลักสูตรระยะสั้น'!P170&lt;15,0,IF('10หลักสูตรระยะสั้น'!P170&lt;30,1,IF((MOD('10หลักสูตรระยะสั้น'!P170/30,1))&lt;0.3333,ROUNDDOWN('10หลักสูตรระยะสั้น'!P170/30,0),ROUNDUP('10หลักสูตรระยะสั้น'!P170/30,0))))</f>
        <v>0</v>
      </c>
      <c r="Q170" s="60">
        <f>IF('10หลักสูตรระยะสั้น'!Q170&lt;15,0,IF('10หลักสูตรระยะสั้น'!Q170&lt;30,1,IF((MOD('10หลักสูตรระยะสั้น'!Q170/30,1))&lt;0.3333,ROUNDDOWN('10หลักสูตรระยะสั้น'!Q170/30,0),ROUNDUP('10หลักสูตรระยะสั้น'!Q170/30,0))))</f>
        <v>0</v>
      </c>
      <c r="R170" s="60">
        <f>IF('10หลักสูตรระยะสั้น'!R170&lt;15,0,IF('10หลักสูตรระยะสั้น'!R170&lt;30,1,IF((MOD('10หลักสูตรระยะสั้น'!R170/30,1))&lt;0.3333,ROUNDDOWN('10หลักสูตรระยะสั้น'!R170/30,0),ROUNDUP('10หลักสูตรระยะสั้น'!R170/30,0))))</f>
        <v>0</v>
      </c>
      <c r="S170" s="60">
        <f>IF('10หลักสูตรระยะสั้น'!S170&lt;15,0,IF('10หลักสูตรระยะสั้น'!S170&lt;30,1,IF((MOD('10หลักสูตรระยะสั้น'!S170/30,1))&lt;0.3333,ROUNDDOWN('10หลักสูตรระยะสั้น'!S170/30,0),ROUNDUP('10หลักสูตรระยะสั้น'!S170/30,0))))</f>
        <v>0</v>
      </c>
      <c r="T170" s="60">
        <f>IF('10หลักสูตรระยะสั้น'!T170&lt;15,0,IF('10หลักสูตรระยะสั้น'!T170&lt;30,1,IF((MOD('10หลักสูตรระยะสั้น'!T170/30,1))&lt;0.3333,ROUNDDOWN('10หลักสูตรระยะสั้น'!T170/30,0),ROUNDUP('10หลักสูตรระยะสั้น'!T170/30,0))))</f>
        <v>0</v>
      </c>
      <c r="U170" s="60">
        <f>IF('10หลักสูตรระยะสั้น'!U170&lt;15,0,IF('10หลักสูตรระยะสั้น'!U170&lt;30,1,IF((MOD('10หลักสูตรระยะสั้น'!U170/30,1))&lt;0.3333,ROUNDDOWN('10หลักสูตรระยะสั้น'!U170/30,0),ROUNDUP('10หลักสูตรระยะสั้น'!U170/30,0))))</f>
        <v>0</v>
      </c>
      <c r="V170" s="60">
        <f>IF('10หลักสูตรระยะสั้น'!V170&lt;15,0,IF('10หลักสูตรระยะสั้น'!V170&lt;30,1,IF((MOD('10หลักสูตรระยะสั้น'!V170/30,1))&lt;0.3333,ROUNDDOWN('10หลักสูตรระยะสั้น'!V170/30,0),ROUNDUP('10หลักสูตรระยะสั้น'!V170/30,0))))</f>
        <v>0</v>
      </c>
      <c r="W170" s="60">
        <f>IF('10หลักสูตรระยะสั้น'!W170&lt;15,0,IF('10หลักสูตรระยะสั้น'!W170&lt;30,1,IF((MOD('10หลักสูตรระยะสั้น'!W170/30,1))&lt;0.3333,ROUNDDOWN('10หลักสูตรระยะสั้น'!W170/30,0),ROUNDUP('10หลักสูตรระยะสั้น'!W170/30,0))))</f>
        <v>0</v>
      </c>
      <c r="X170" s="60">
        <f>IF('10หลักสูตรระยะสั้น'!X170&lt;15,0,IF('10หลักสูตรระยะสั้น'!X170&lt;30,1,IF((MOD('10หลักสูตรระยะสั้น'!X170/30,1))&lt;0.3333,ROUNDDOWN('10หลักสูตรระยะสั้น'!X170/30,0),ROUNDUP('10หลักสูตรระยะสั้น'!X170/30,0))))</f>
        <v>0</v>
      </c>
      <c r="Y170" s="60">
        <f>IF('10หลักสูตรระยะสั้น'!Y170&lt;15,0,IF('10หลักสูตรระยะสั้น'!Y170&lt;30,1,IF((MOD('10หลักสูตรระยะสั้น'!Y170/30,1))&lt;0.3333,ROUNDDOWN('10หลักสูตรระยะสั้น'!Y170/30,0),ROUNDUP('10หลักสูตรระยะสั้น'!Y170/30,0))))</f>
        <v>0</v>
      </c>
      <c r="Z170" s="60">
        <f>IF('10หลักสูตรระยะสั้น'!Z170&lt;15,0,IF('10หลักสูตรระยะสั้น'!Z170&lt;30,1,IF((MOD('10หลักสูตรระยะสั้น'!Z170/30,1))&lt;0.3333,ROUNDDOWN('10หลักสูตรระยะสั้น'!Z170/30,0),ROUNDUP('10หลักสูตรระยะสั้น'!Z170/30,0))))</f>
        <v>0</v>
      </c>
      <c r="AA170" s="60">
        <f>IF('10หลักสูตรระยะสั้น'!AA170&lt;15,0,IF('10หลักสูตรระยะสั้น'!AA170&lt;30,1,IF((MOD('10หลักสูตรระยะสั้น'!AA170/30,1))&lt;0.3333,ROUNDDOWN('10หลักสูตรระยะสั้น'!AA170/30,0),ROUNDUP('10หลักสูตรระยะสั้น'!AA170/30,0))))</f>
        <v>0</v>
      </c>
      <c r="AB170" s="60">
        <f>IF('10หลักสูตรระยะสั้น'!AB170&lt;15,0,IF('10หลักสูตรระยะสั้น'!AB170&lt;30,1,IF((MOD('10หลักสูตรระยะสั้น'!AB170/30,1))&lt;0.3333,ROUNDDOWN('10หลักสูตรระยะสั้น'!AB170/30,0),ROUNDUP('10หลักสูตรระยะสั้น'!AB170/30,0))))</f>
        <v>0</v>
      </c>
      <c r="AC170" s="60">
        <f>IF('10หลักสูตรระยะสั้น'!AC170&lt;15,0,IF('10หลักสูตรระยะสั้น'!AC170&lt;30,1,IF((MOD('10หลักสูตรระยะสั้น'!AC170/30,1))&lt;0.3333,ROUNDDOWN('10หลักสูตรระยะสั้น'!AC170/30,0),ROUNDUP('10หลักสูตรระยะสั้น'!AC170/30,0))))</f>
        <v>0</v>
      </c>
      <c r="AD170" s="5">
        <f t="shared" si="4"/>
        <v>0</v>
      </c>
      <c r="AE170" s="5">
        <f t="shared" si="5"/>
        <v>0</v>
      </c>
    </row>
    <row r="171" spans="2:31" x14ac:dyDescent="0.55000000000000004">
      <c r="B171" s="5">
        <v>167</v>
      </c>
      <c r="C171" s="5">
        <f>'10หลักสูตรระยะสั้น'!C171</f>
        <v>0</v>
      </c>
      <c r="D171" s="5">
        <f>'10หลักสูตรระยะสั้น'!D171</f>
        <v>0</v>
      </c>
      <c r="E171" s="60">
        <f>IF('10หลักสูตรระยะสั้น'!E171&lt;15,0,IF('10หลักสูตรระยะสั้น'!E171&lt;30,1,IF((MOD('10หลักสูตรระยะสั้น'!E171/30,1))&lt;0.3333,ROUNDDOWN('10หลักสูตรระยะสั้น'!E171/30,0),ROUNDUP('10หลักสูตรระยะสั้น'!E171/30,0))))</f>
        <v>0</v>
      </c>
      <c r="F171" s="60">
        <f>IF('10หลักสูตรระยะสั้น'!F171&lt;15,0,IF('10หลักสูตรระยะสั้น'!F171&lt;30,1,IF((MOD('10หลักสูตรระยะสั้น'!F171/30,1))&lt;0.3333,ROUNDDOWN('10หลักสูตรระยะสั้น'!F171/30,0),ROUNDUP('10หลักสูตรระยะสั้น'!F171/30,0))))</f>
        <v>0</v>
      </c>
      <c r="G171" s="60">
        <f>IF('10หลักสูตรระยะสั้น'!G171&lt;15,0,IF('10หลักสูตรระยะสั้น'!G171&lt;30,1,IF((MOD('10หลักสูตรระยะสั้น'!G171/30,1))&lt;0.3333,ROUNDDOWN('10หลักสูตรระยะสั้น'!G171/30,0),ROUNDUP('10หลักสูตรระยะสั้น'!G171/30,0))))</f>
        <v>0</v>
      </c>
      <c r="H171" s="60">
        <f>IF('10หลักสูตรระยะสั้น'!H171&lt;15,0,IF('10หลักสูตรระยะสั้น'!H171&lt;30,1,IF((MOD('10หลักสูตรระยะสั้น'!H171/30,1))&lt;0.3333,ROUNDDOWN('10หลักสูตรระยะสั้น'!H171/30,0),ROUNDUP('10หลักสูตรระยะสั้น'!H171/30,0))))</f>
        <v>0</v>
      </c>
      <c r="I171" s="60">
        <f>IF('10หลักสูตรระยะสั้น'!I171&lt;15,0,IF('10หลักสูตรระยะสั้น'!I171&lt;30,1,IF((MOD('10หลักสูตรระยะสั้น'!I171/30,1))&lt;0.3333,ROUNDDOWN('10หลักสูตรระยะสั้น'!I171/30,0),ROUNDUP('10หลักสูตรระยะสั้น'!I171/30,0))))</f>
        <v>0</v>
      </c>
      <c r="J171" s="60">
        <f>IF('10หลักสูตรระยะสั้น'!J171&lt;15,0,IF('10หลักสูตรระยะสั้น'!J171&lt;30,1,IF((MOD('10หลักสูตรระยะสั้น'!J171/30,1))&lt;0.3333,ROUNDDOWN('10หลักสูตรระยะสั้น'!J171/30,0),ROUNDUP('10หลักสูตรระยะสั้น'!J171/30,0))))</f>
        <v>0</v>
      </c>
      <c r="K171" s="60">
        <f>IF('10หลักสูตรระยะสั้น'!K171&lt;15,0,IF('10หลักสูตรระยะสั้น'!K171&lt;30,1,IF((MOD('10หลักสูตรระยะสั้น'!K171/30,1))&lt;0.3333,ROUNDDOWN('10หลักสูตรระยะสั้น'!K171/30,0),ROUNDUP('10หลักสูตรระยะสั้น'!K171/30,0))))</f>
        <v>0</v>
      </c>
      <c r="L171" s="60">
        <f>IF('10หลักสูตรระยะสั้น'!L171&lt;15,0,IF('10หลักสูตรระยะสั้น'!L171&lt;30,1,IF((MOD('10หลักสูตรระยะสั้น'!L171/30,1))&lt;0.3333,ROUNDDOWN('10หลักสูตรระยะสั้น'!L171/30,0),ROUNDUP('10หลักสูตรระยะสั้น'!L171/30,0))))</f>
        <v>0</v>
      </c>
      <c r="M171" s="60">
        <f>IF('10หลักสูตรระยะสั้น'!M171&lt;15,0,IF('10หลักสูตรระยะสั้น'!M171&lt;30,1,IF((MOD('10หลักสูตรระยะสั้น'!M171/30,1))&lt;0.3333,ROUNDDOWN('10หลักสูตรระยะสั้น'!M171/30,0),ROUNDUP('10หลักสูตรระยะสั้น'!M171/30,0))))</f>
        <v>0</v>
      </c>
      <c r="N171" s="60">
        <f>IF('10หลักสูตรระยะสั้น'!N171&lt;15,0,IF('10หลักสูตรระยะสั้น'!N171&lt;30,1,IF((MOD('10หลักสูตรระยะสั้น'!N171/30,1))&lt;0.3333,ROUNDDOWN('10หลักสูตรระยะสั้น'!N171/30,0),ROUNDUP('10หลักสูตรระยะสั้น'!N171/30,0))))</f>
        <v>0</v>
      </c>
      <c r="O171" s="60">
        <f>IF('10หลักสูตรระยะสั้น'!O171&lt;15,0,IF('10หลักสูตรระยะสั้น'!O171&lt;30,1,IF((MOD('10หลักสูตรระยะสั้น'!O171/30,1))&lt;0.3333,ROUNDDOWN('10หลักสูตรระยะสั้น'!O171/30,0),ROUNDUP('10หลักสูตรระยะสั้น'!O171/30,0))))</f>
        <v>0</v>
      </c>
      <c r="P171" s="60">
        <f>IF('10หลักสูตรระยะสั้น'!P171&lt;15,0,IF('10หลักสูตรระยะสั้น'!P171&lt;30,1,IF((MOD('10หลักสูตรระยะสั้น'!P171/30,1))&lt;0.3333,ROUNDDOWN('10หลักสูตรระยะสั้น'!P171/30,0),ROUNDUP('10หลักสูตรระยะสั้น'!P171/30,0))))</f>
        <v>0</v>
      </c>
      <c r="Q171" s="60">
        <f>IF('10หลักสูตรระยะสั้น'!Q171&lt;15,0,IF('10หลักสูตรระยะสั้น'!Q171&lt;30,1,IF((MOD('10หลักสูตรระยะสั้น'!Q171/30,1))&lt;0.3333,ROUNDDOWN('10หลักสูตรระยะสั้น'!Q171/30,0),ROUNDUP('10หลักสูตรระยะสั้น'!Q171/30,0))))</f>
        <v>0</v>
      </c>
      <c r="R171" s="60">
        <f>IF('10หลักสูตรระยะสั้น'!R171&lt;15,0,IF('10หลักสูตรระยะสั้น'!R171&lt;30,1,IF((MOD('10หลักสูตรระยะสั้น'!R171/30,1))&lt;0.3333,ROUNDDOWN('10หลักสูตรระยะสั้น'!R171/30,0),ROUNDUP('10หลักสูตรระยะสั้น'!R171/30,0))))</f>
        <v>0</v>
      </c>
      <c r="S171" s="60">
        <f>IF('10หลักสูตรระยะสั้น'!S171&lt;15,0,IF('10หลักสูตรระยะสั้น'!S171&lt;30,1,IF((MOD('10หลักสูตรระยะสั้น'!S171/30,1))&lt;0.3333,ROUNDDOWN('10หลักสูตรระยะสั้น'!S171/30,0),ROUNDUP('10หลักสูตรระยะสั้น'!S171/30,0))))</f>
        <v>0</v>
      </c>
      <c r="T171" s="60">
        <f>IF('10หลักสูตรระยะสั้น'!T171&lt;15,0,IF('10หลักสูตรระยะสั้น'!T171&lt;30,1,IF((MOD('10หลักสูตรระยะสั้น'!T171/30,1))&lt;0.3333,ROUNDDOWN('10หลักสูตรระยะสั้น'!T171/30,0),ROUNDUP('10หลักสูตรระยะสั้น'!T171/30,0))))</f>
        <v>0</v>
      </c>
      <c r="U171" s="60">
        <f>IF('10หลักสูตรระยะสั้น'!U171&lt;15,0,IF('10หลักสูตรระยะสั้น'!U171&lt;30,1,IF((MOD('10หลักสูตรระยะสั้น'!U171/30,1))&lt;0.3333,ROUNDDOWN('10หลักสูตรระยะสั้น'!U171/30,0),ROUNDUP('10หลักสูตรระยะสั้น'!U171/30,0))))</f>
        <v>0</v>
      </c>
      <c r="V171" s="60">
        <f>IF('10หลักสูตรระยะสั้น'!V171&lt;15,0,IF('10หลักสูตรระยะสั้น'!V171&lt;30,1,IF((MOD('10หลักสูตรระยะสั้น'!V171/30,1))&lt;0.3333,ROUNDDOWN('10หลักสูตรระยะสั้น'!V171/30,0),ROUNDUP('10หลักสูตรระยะสั้น'!V171/30,0))))</f>
        <v>0</v>
      </c>
      <c r="W171" s="60">
        <f>IF('10หลักสูตรระยะสั้น'!W171&lt;15,0,IF('10หลักสูตรระยะสั้น'!W171&lt;30,1,IF((MOD('10หลักสูตรระยะสั้น'!W171/30,1))&lt;0.3333,ROUNDDOWN('10หลักสูตรระยะสั้น'!W171/30,0),ROUNDUP('10หลักสูตรระยะสั้น'!W171/30,0))))</f>
        <v>0</v>
      </c>
      <c r="X171" s="60">
        <f>IF('10หลักสูตรระยะสั้น'!X171&lt;15,0,IF('10หลักสูตรระยะสั้น'!X171&lt;30,1,IF((MOD('10หลักสูตรระยะสั้น'!X171/30,1))&lt;0.3333,ROUNDDOWN('10หลักสูตรระยะสั้น'!X171/30,0),ROUNDUP('10หลักสูตรระยะสั้น'!X171/30,0))))</f>
        <v>0</v>
      </c>
      <c r="Y171" s="60">
        <f>IF('10หลักสูตรระยะสั้น'!Y171&lt;15,0,IF('10หลักสูตรระยะสั้น'!Y171&lt;30,1,IF((MOD('10หลักสูตรระยะสั้น'!Y171/30,1))&lt;0.3333,ROUNDDOWN('10หลักสูตรระยะสั้น'!Y171/30,0),ROUNDUP('10หลักสูตรระยะสั้น'!Y171/30,0))))</f>
        <v>0</v>
      </c>
      <c r="Z171" s="60">
        <f>IF('10หลักสูตรระยะสั้น'!Z171&lt;15,0,IF('10หลักสูตรระยะสั้น'!Z171&lt;30,1,IF((MOD('10หลักสูตรระยะสั้น'!Z171/30,1))&lt;0.3333,ROUNDDOWN('10หลักสูตรระยะสั้น'!Z171/30,0),ROUNDUP('10หลักสูตรระยะสั้น'!Z171/30,0))))</f>
        <v>0</v>
      </c>
      <c r="AA171" s="60">
        <f>IF('10หลักสูตรระยะสั้น'!AA171&lt;15,0,IF('10หลักสูตรระยะสั้น'!AA171&lt;30,1,IF((MOD('10หลักสูตรระยะสั้น'!AA171/30,1))&lt;0.3333,ROUNDDOWN('10หลักสูตรระยะสั้น'!AA171/30,0),ROUNDUP('10หลักสูตรระยะสั้น'!AA171/30,0))))</f>
        <v>0</v>
      </c>
      <c r="AB171" s="60">
        <f>IF('10หลักสูตรระยะสั้น'!AB171&lt;15,0,IF('10หลักสูตรระยะสั้น'!AB171&lt;30,1,IF((MOD('10หลักสูตรระยะสั้น'!AB171/30,1))&lt;0.3333,ROUNDDOWN('10หลักสูตรระยะสั้น'!AB171/30,0),ROUNDUP('10หลักสูตรระยะสั้น'!AB171/30,0))))</f>
        <v>0</v>
      </c>
      <c r="AC171" s="60">
        <f>IF('10หลักสูตรระยะสั้น'!AC171&lt;15,0,IF('10หลักสูตรระยะสั้น'!AC171&lt;30,1,IF((MOD('10หลักสูตรระยะสั้น'!AC171/30,1))&lt;0.3333,ROUNDDOWN('10หลักสูตรระยะสั้น'!AC171/30,0),ROUNDUP('10หลักสูตรระยะสั้น'!AC171/30,0))))</f>
        <v>0</v>
      </c>
      <c r="AD171" s="5">
        <f t="shared" si="4"/>
        <v>0</v>
      </c>
      <c r="AE171" s="5">
        <f t="shared" si="5"/>
        <v>0</v>
      </c>
    </row>
    <row r="172" spans="2:31" x14ac:dyDescent="0.55000000000000004">
      <c r="B172" s="5">
        <v>168</v>
      </c>
      <c r="C172" s="5">
        <f>'10หลักสูตรระยะสั้น'!C172</f>
        <v>0</v>
      </c>
      <c r="D172" s="5">
        <f>'10หลักสูตรระยะสั้น'!D172</f>
        <v>0</v>
      </c>
      <c r="E172" s="60">
        <f>IF('10หลักสูตรระยะสั้น'!E172&lt;15,0,IF('10หลักสูตรระยะสั้น'!E172&lt;30,1,IF((MOD('10หลักสูตรระยะสั้น'!E172/30,1))&lt;0.3333,ROUNDDOWN('10หลักสูตรระยะสั้น'!E172/30,0),ROUNDUP('10หลักสูตรระยะสั้น'!E172/30,0))))</f>
        <v>0</v>
      </c>
      <c r="F172" s="60">
        <f>IF('10หลักสูตรระยะสั้น'!F172&lt;15,0,IF('10หลักสูตรระยะสั้น'!F172&lt;30,1,IF((MOD('10หลักสูตรระยะสั้น'!F172/30,1))&lt;0.3333,ROUNDDOWN('10หลักสูตรระยะสั้น'!F172/30,0),ROUNDUP('10หลักสูตรระยะสั้น'!F172/30,0))))</f>
        <v>0</v>
      </c>
      <c r="G172" s="60">
        <f>IF('10หลักสูตรระยะสั้น'!G172&lt;15,0,IF('10หลักสูตรระยะสั้น'!G172&lt;30,1,IF((MOD('10หลักสูตรระยะสั้น'!G172/30,1))&lt;0.3333,ROUNDDOWN('10หลักสูตรระยะสั้น'!G172/30,0),ROUNDUP('10หลักสูตรระยะสั้น'!G172/30,0))))</f>
        <v>0</v>
      </c>
      <c r="H172" s="60">
        <f>IF('10หลักสูตรระยะสั้น'!H172&lt;15,0,IF('10หลักสูตรระยะสั้น'!H172&lt;30,1,IF((MOD('10หลักสูตรระยะสั้น'!H172/30,1))&lt;0.3333,ROUNDDOWN('10หลักสูตรระยะสั้น'!H172/30,0),ROUNDUP('10หลักสูตรระยะสั้น'!H172/30,0))))</f>
        <v>0</v>
      </c>
      <c r="I172" s="60">
        <f>IF('10หลักสูตรระยะสั้น'!I172&lt;15,0,IF('10หลักสูตรระยะสั้น'!I172&lt;30,1,IF((MOD('10หลักสูตรระยะสั้น'!I172/30,1))&lt;0.3333,ROUNDDOWN('10หลักสูตรระยะสั้น'!I172/30,0),ROUNDUP('10หลักสูตรระยะสั้น'!I172/30,0))))</f>
        <v>0</v>
      </c>
      <c r="J172" s="60">
        <f>IF('10หลักสูตรระยะสั้น'!J172&lt;15,0,IF('10หลักสูตรระยะสั้น'!J172&lt;30,1,IF((MOD('10หลักสูตรระยะสั้น'!J172/30,1))&lt;0.3333,ROUNDDOWN('10หลักสูตรระยะสั้น'!J172/30,0),ROUNDUP('10หลักสูตรระยะสั้น'!J172/30,0))))</f>
        <v>0</v>
      </c>
      <c r="K172" s="60">
        <f>IF('10หลักสูตรระยะสั้น'!K172&lt;15,0,IF('10หลักสูตรระยะสั้น'!K172&lt;30,1,IF((MOD('10หลักสูตรระยะสั้น'!K172/30,1))&lt;0.3333,ROUNDDOWN('10หลักสูตรระยะสั้น'!K172/30,0),ROUNDUP('10หลักสูตรระยะสั้น'!K172/30,0))))</f>
        <v>0</v>
      </c>
      <c r="L172" s="60">
        <f>IF('10หลักสูตรระยะสั้น'!L172&lt;15,0,IF('10หลักสูตรระยะสั้น'!L172&lt;30,1,IF((MOD('10หลักสูตรระยะสั้น'!L172/30,1))&lt;0.3333,ROUNDDOWN('10หลักสูตรระยะสั้น'!L172/30,0),ROUNDUP('10หลักสูตรระยะสั้น'!L172/30,0))))</f>
        <v>0</v>
      </c>
      <c r="M172" s="60">
        <f>IF('10หลักสูตรระยะสั้น'!M172&lt;15,0,IF('10หลักสูตรระยะสั้น'!M172&lt;30,1,IF((MOD('10หลักสูตรระยะสั้น'!M172/30,1))&lt;0.3333,ROUNDDOWN('10หลักสูตรระยะสั้น'!M172/30,0),ROUNDUP('10หลักสูตรระยะสั้น'!M172/30,0))))</f>
        <v>0</v>
      </c>
      <c r="N172" s="60">
        <f>IF('10หลักสูตรระยะสั้น'!N172&lt;15,0,IF('10หลักสูตรระยะสั้น'!N172&lt;30,1,IF((MOD('10หลักสูตรระยะสั้น'!N172/30,1))&lt;0.3333,ROUNDDOWN('10หลักสูตรระยะสั้น'!N172/30,0),ROUNDUP('10หลักสูตรระยะสั้น'!N172/30,0))))</f>
        <v>0</v>
      </c>
      <c r="O172" s="60">
        <f>IF('10หลักสูตรระยะสั้น'!O172&lt;15,0,IF('10หลักสูตรระยะสั้น'!O172&lt;30,1,IF((MOD('10หลักสูตรระยะสั้น'!O172/30,1))&lt;0.3333,ROUNDDOWN('10หลักสูตรระยะสั้น'!O172/30,0),ROUNDUP('10หลักสูตรระยะสั้น'!O172/30,0))))</f>
        <v>0</v>
      </c>
      <c r="P172" s="60">
        <f>IF('10หลักสูตรระยะสั้น'!P172&lt;15,0,IF('10หลักสูตรระยะสั้น'!P172&lt;30,1,IF((MOD('10หลักสูตรระยะสั้น'!P172/30,1))&lt;0.3333,ROUNDDOWN('10หลักสูตรระยะสั้น'!P172/30,0),ROUNDUP('10หลักสูตรระยะสั้น'!P172/30,0))))</f>
        <v>0</v>
      </c>
      <c r="Q172" s="60">
        <f>IF('10หลักสูตรระยะสั้น'!Q172&lt;15,0,IF('10หลักสูตรระยะสั้น'!Q172&lt;30,1,IF((MOD('10หลักสูตรระยะสั้น'!Q172/30,1))&lt;0.3333,ROUNDDOWN('10หลักสูตรระยะสั้น'!Q172/30,0),ROUNDUP('10หลักสูตรระยะสั้น'!Q172/30,0))))</f>
        <v>0</v>
      </c>
      <c r="R172" s="60">
        <f>IF('10หลักสูตรระยะสั้น'!R172&lt;15,0,IF('10หลักสูตรระยะสั้น'!R172&lt;30,1,IF((MOD('10หลักสูตรระยะสั้น'!R172/30,1))&lt;0.3333,ROUNDDOWN('10หลักสูตรระยะสั้น'!R172/30,0),ROUNDUP('10หลักสูตรระยะสั้น'!R172/30,0))))</f>
        <v>0</v>
      </c>
      <c r="S172" s="60">
        <f>IF('10หลักสูตรระยะสั้น'!S172&lt;15,0,IF('10หลักสูตรระยะสั้น'!S172&lt;30,1,IF((MOD('10หลักสูตรระยะสั้น'!S172/30,1))&lt;0.3333,ROUNDDOWN('10หลักสูตรระยะสั้น'!S172/30,0),ROUNDUP('10หลักสูตรระยะสั้น'!S172/30,0))))</f>
        <v>0</v>
      </c>
      <c r="T172" s="60">
        <f>IF('10หลักสูตรระยะสั้น'!T172&lt;15,0,IF('10หลักสูตรระยะสั้น'!T172&lt;30,1,IF((MOD('10หลักสูตรระยะสั้น'!T172/30,1))&lt;0.3333,ROUNDDOWN('10หลักสูตรระยะสั้น'!T172/30,0),ROUNDUP('10หลักสูตรระยะสั้น'!T172/30,0))))</f>
        <v>0</v>
      </c>
      <c r="U172" s="60">
        <f>IF('10หลักสูตรระยะสั้น'!U172&lt;15,0,IF('10หลักสูตรระยะสั้น'!U172&lt;30,1,IF((MOD('10หลักสูตรระยะสั้น'!U172/30,1))&lt;0.3333,ROUNDDOWN('10หลักสูตรระยะสั้น'!U172/30,0),ROUNDUP('10หลักสูตรระยะสั้น'!U172/30,0))))</f>
        <v>0</v>
      </c>
      <c r="V172" s="60">
        <f>IF('10หลักสูตรระยะสั้น'!V172&lt;15,0,IF('10หลักสูตรระยะสั้น'!V172&lt;30,1,IF((MOD('10หลักสูตรระยะสั้น'!V172/30,1))&lt;0.3333,ROUNDDOWN('10หลักสูตรระยะสั้น'!V172/30,0),ROUNDUP('10หลักสูตรระยะสั้น'!V172/30,0))))</f>
        <v>0</v>
      </c>
      <c r="W172" s="60">
        <f>IF('10หลักสูตรระยะสั้น'!W172&lt;15,0,IF('10หลักสูตรระยะสั้น'!W172&lt;30,1,IF((MOD('10หลักสูตรระยะสั้น'!W172/30,1))&lt;0.3333,ROUNDDOWN('10หลักสูตรระยะสั้น'!W172/30,0),ROUNDUP('10หลักสูตรระยะสั้น'!W172/30,0))))</f>
        <v>0</v>
      </c>
      <c r="X172" s="60">
        <f>IF('10หลักสูตรระยะสั้น'!X172&lt;15,0,IF('10หลักสูตรระยะสั้น'!X172&lt;30,1,IF((MOD('10หลักสูตรระยะสั้น'!X172/30,1))&lt;0.3333,ROUNDDOWN('10หลักสูตรระยะสั้น'!X172/30,0),ROUNDUP('10หลักสูตรระยะสั้น'!X172/30,0))))</f>
        <v>0</v>
      </c>
      <c r="Y172" s="60">
        <f>IF('10หลักสูตรระยะสั้น'!Y172&lt;15,0,IF('10หลักสูตรระยะสั้น'!Y172&lt;30,1,IF((MOD('10หลักสูตรระยะสั้น'!Y172/30,1))&lt;0.3333,ROUNDDOWN('10หลักสูตรระยะสั้น'!Y172/30,0),ROUNDUP('10หลักสูตรระยะสั้น'!Y172/30,0))))</f>
        <v>0</v>
      </c>
      <c r="Z172" s="60">
        <f>IF('10หลักสูตรระยะสั้น'!Z172&lt;15,0,IF('10หลักสูตรระยะสั้น'!Z172&lt;30,1,IF((MOD('10หลักสูตรระยะสั้น'!Z172/30,1))&lt;0.3333,ROUNDDOWN('10หลักสูตรระยะสั้น'!Z172/30,0),ROUNDUP('10หลักสูตรระยะสั้น'!Z172/30,0))))</f>
        <v>0</v>
      </c>
      <c r="AA172" s="60">
        <f>IF('10หลักสูตรระยะสั้น'!AA172&lt;15,0,IF('10หลักสูตรระยะสั้น'!AA172&lt;30,1,IF((MOD('10หลักสูตรระยะสั้น'!AA172/30,1))&lt;0.3333,ROUNDDOWN('10หลักสูตรระยะสั้น'!AA172/30,0),ROUNDUP('10หลักสูตรระยะสั้น'!AA172/30,0))))</f>
        <v>0</v>
      </c>
      <c r="AB172" s="60">
        <f>IF('10หลักสูตรระยะสั้น'!AB172&lt;15,0,IF('10หลักสูตรระยะสั้น'!AB172&lt;30,1,IF((MOD('10หลักสูตรระยะสั้น'!AB172/30,1))&lt;0.3333,ROUNDDOWN('10หลักสูตรระยะสั้น'!AB172/30,0),ROUNDUP('10หลักสูตรระยะสั้น'!AB172/30,0))))</f>
        <v>0</v>
      </c>
      <c r="AC172" s="60">
        <f>IF('10หลักสูตรระยะสั้น'!AC172&lt;15,0,IF('10หลักสูตรระยะสั้น'!AC172&lt;30,1,IF((MOD('10หลักสูตรระยะสั้น'!AC172/30,1))&lt;0.3333,ROUNDDOWN('10หลักสูตรระยะสั้น'!AC172/30,0),ROUNDUP('10หลักสูตรระยะสั้น'!AC172/30,0))))</f>
        <v>0</v>
      </c>
      <c r="AD172" s="5">
        <f t="shared" si="4"/>
        <v>0</v>
      </c>
      <c r="AE172" s="5">
        <f t="shared" si="5"/>
        <v>0</v>
      </c>
    </row>
    <row r="173" spans="2:31" x14ac:dyDescent="0.55000000000000004">
      <c r="B173" s="5">
        <v>169</v>
      </c>
      <c r="C173" s="5">
        <f>'10หลักสูตรระยะสั้น'!C173</f>
        <v>0</v>
      </c>
      <c r="D173" s="5">
        <f>'10หลักสูตรระยะสั้น'!D173</f>
        <v>0</v>
      </c>
      <c r="E173" s="60">
        <f>IF('10หลักสูตรระยะสั้น'!E173&lt;15,0,IF('10หลักสูตรระยะสั้น'!E173&lt;30,1,IF((MOD('10หลักสูตรระยะสั้น'!E173/30,1))&lt;0.3333,ROUNDDOWN('10หลักสูตรระยะสั้น'!E173/30,0),ROUNDUP('10หลักสูตรระยะสั้น'!E173/30,0))))</f>
        <v>0</v>
      </c>
      <c r="F173" s="60">
        <f>IF('10หลักสูตรระยะสั้น'!F173&lt;15,0,IF('10หลักสูตรระยะสั้น'!F173&lt;30,1,IF((MOD('10หลักสูตรระยะสั้น'!F173/30,1))&lt;0.3333,ROUNDDOWN('10หลักสูตรระยะสั้น'!F173/30,0),ROUNDUP('10หลักสูตรระยะสั้น'!F173/30,0))))</f>
        <v>0</v>
      </c>
      <c r="G173" s="60">
        <f>IF('10หลักสูตรระยะสั้น'!G173&lt;15,0,IF('10หลักสูตรระยะสั้น'!G173&lt;30,1,IF((MOD('10หลักสูตรระยะสั้น'!G173/30,1))&lt;0.3333,ROUNDDOWN('10หลักสูตรระยะสั้น'!G173/30,0),ROUNDUP('10หลักสูตรระยะสั้น'!G173/30,0))))</f>
        <v>0</v>
      </c>
      <c r="H173" s="60">
        <f>IF('10หลักสูตรระยะสั้น'!H173&lt;15,0,IF('10หลักสูตรระยะสั้น'!H173&lt;30,1,IF((MOD('10หลักสูตรระยะสั้น'!H173/30,1))&lt;0.3333,ROUNDDOWN('10หลักสูตรระยะสั้น'!H173/30,0),ROUNDUP('10หลักสูตรระยะสั้น'!H173/30,0))))</f>
        <v>0</v>
      </c>
      <c r="I173" s="60">
        <f>IF('10หลักสูตรระยะสั้น'!I173&lt;15,0,IF('10หลักสูตรระยะสั้น'!I173&lt;30,1,IF((MOD('10หลักสูตรระยะสั้น'!I173/30,1))&lt;0.3333,ROUNDDOWN('10หลักสูตรระยะสั้น'!I173/30,0),ROUNDUP('10หลักสูตรระยะสั้น'!I173/30,0))))</f>
        <v>0</v>
      </c>
      <c r="J173" s="60">
        <f>IF('10หลักสูตรระยะสั้น'!J173&lt;15,0,IF('10หลักสูตรระยะสั้น'!J173&lt;30,1,IF((MOD('10หลักสูตรระยะสั้น'!J173/30,1))&lt;0.3333,ROUNDDOWN('10หลักสูตรระยะสั้น'!J173/30,0),ROUNDUP('10หลักสูตรระยะสั้น'!J173/30,0))))</f>
        <v>0</v>
      </c>
      <c r="K173" s="60">
        <f>IF('10หลักสูตรระยะสั้น'!K173&lt;15,0,IF('10หลักสูตรระยะสั้น'!K173&lt;30,1,IF((MOD('10หลักสูตรระยะสั้น'!K173/30,1))&lt;0.3333,ROUNDDOWN('10หลักสูตรระยะสั้น'!K173/30,0),ROUNDUP('10หลักสูตรระยะสั้น'!K173/30,0))))</f>
        <v>0</v>
      </c>
      <c r="L173" s="60">
        <f>IF('10หลักสูตรระยะสั้น'!L173&lt;15,0,IF('10หลักสูตรระยะสั้น'!L173&lt;30,1,IF((MOD('10หลักสูตรระยะสั้น'!L173/30,1))&lt;0.3333,ROUNDDOWN('10หลักสูตรระยะสั้น'!L173/30,0),ROUNDUP('10หลักสูตรระยะสั้น'!L173/30,0))))</f>
        <v>0</v>
      </c>
      <c r="M173" s="60">
        <f>IF('10หลักสูตรระยะสั้น'!M173&lt;15,0,IF('10หลักสูตรระยะสั้น'!M173&lt;30,1,IF((MOD('10หลักสูตรระยะสั้น'!M173/30,1))&lt;0.3333,ROUNDDOWN('10หลักสูตรระยะสั้น'!M173/30,0),ROUNDUP('10หลักสูตรระยะสั้น'!M173/30,0))))</f>
        <v>0</v>
      </c>
      <c r="N173" s="60">
        <f>IF('10หลักสูตรระยะสั้น'!N173&lt;15,0,IF('10หลักสูตรระยะสั้น'!N173&lt;30,1,IF((MOD('10หลักสูตรระยะสั้น'!N173/30,1))&lt;0.3333,ROUNDDOWN('10หลักสูตรระยะสั้น'!N173/30,0),ROUNDUP('10หลักสูตรระยะสั้น'!N173/30,0))))</f>
        <v>0</v>
      </c>
      <c r="O173" s="60">
        <f>IF('10หลักสูตรระยะสั้น'!O173&lt;15,0,IF('10หลักสูตรระยะสั้น'!O173&lt;30,1,IF((MOD('10หลักสูตรระยะสั้น'!O173/30,1))&lt;0.3333,ROUNDDOWN('10หลักสูตรระยะสั้น'!O173/30,0),ROUNDUP('10หลักสูตรระยะสั้น'!O173/30,0))))</f>
        <v>0</v>
      </c>
      <c r="P173" s="60">
        <f>IF('10หลักสูตรระยะสั้น'!P173&lt;15,0,IF('10หลักสูตรระยะสั้น'!P173&lt;30,1,IF((MOD('10หลักสูตรระยะสั้น'!P173/30,1))&lt;0.3333,ROUNDDOWN('10หลักสูตรระยะสั้น'!P173/30,0),ROUNDUP('10หลักสูตรระยะสั้น'!P173/30,0))))</f>
        <v>0</v>
      </c>
      <c r="Q173" s="60">
        <f>IF('10หลักสูตรระยะสั้น'!Q173&lt;15,0,IF('10หลักสูตรระยะสั้น'!Q173&lt;30,1,IF((MOD('10หลักสูตรระยะสั้น'!Q173/30,1))&lt;0.3333,ROUNDDOWN('10หลักสูตรระยะสั้น'!Q173/30,0),ROUNDUP('10หลักสูตรระยะสั้น'!Q173/30,0))))</f>
        <v>0</v>
      </c>
      <c r="R173" s="60">
        <f>IF('10หลักสูตรระยะสั้น'!R173&lt;15,0,IF('10หลักสูตรระยะสั้น'!R173&lt;30,1,IF((MOD('10หลักสูตรระยะสั้น'!R173/30,1))&lt;0.3333,ROUNDDOWN('10หลักสูตรระยะสั้น'!R173/30,0),ROUNDUP('10หลักสูตรระยะสั้น'!R173/30,0))))</f>
        <v>0</v>
      </c>
      <c r="S173" s="60">
        <f>IF('10หลักสูตรระยะสั้น'!S173&lt;15,0,IF('10หลักสูตรระยะสั้น'!S173&lt;30,1,IF((MOD('10หลักสูตรระยะสั้น'!S173/30,1))&lt;0.3333,ROUNDDOWN('10หลักสูตรระยะสั้น'!S173/30,0),ROUNDUP('10หลักสูตรระยะสั้น'!S173/30,0))))</f>
        <v>0</v>
      </c>
      <c r="T173" s="60">
        <f>IF('10หลักสูตรระยะสั้น'!T173&lt;15,0,IF('10หลักสูตรระยะสั้น'!T173&lt;30,1,IF((MOD('10หลักสูตรระยะสั้น'!T173/30,1))&lt;0.3333,ROUNDDOWN('10หลักสูตรระยะสั้น'!T173/30,0),ROUNDUP('10หลักสูตรระยะสั้น'!T173/30,0))))</f>
        <v>0</v>
      </c>
      <c r="U173" s="60">
        <f>IF('10หลักสูตรระยะสั้น'!U173&lt;15,0,IF('10หลักสูตรระยะสั้น'!U173&lt;30,1,IF((MOD('10หลักสูตรระยะสั้น'!U173/30,1))&lt;0.3333,ROUNDDOWN('10หลักสูตรระยะสั้น'!U173/30,0),ROUNDUP('10หลักสูตรระยะสั้น'!U173/30,0))))</f>
        <v>0</v>
      </c>
      <c r="V173" s="60">
        <f>IF('10หลักสูตรระยะสั้น'!V173&lt;15,0,IF('10หลักสูตรระยะสั้น'!V173&lt;30,1,IF((MOD('10หลักสูตรระยะสั้น'!V173/30,1))&lt;0.3333,ROUNDDOWN('10หลักสูตรระยะสั้น'!V173/30,0),ROUNDUP('10หลักสูตรระยะสั้น'!V173/30,0))))</f>
        <v>0</v>
      </c>
      <c r="W173" s="60">
        <f>IF('10หลักสูตรระยะสั้น'!W173&lt;15,0,IF('10หลักสูตรระยะสั้น'!W173&lt;30,1,IF((MOD('10หลักสูตรระยะสั้น'!W173/30,1))&lt;0.3333,ROUNDDOWN('10หลักสูตรระยะสั้น'!W173/30,0),ROUNDUP('10หลักสูตรระยะสั้น'!W173/30,0))))</f>
        <v>0</v>
      </c>
      <c r="X173" s="60">
        <f>IF('10หลักสูตรระยะสั้น'!X173&lt;15,0,IF('10หลักสูตรระยะสั้น'!X173&lt;30,1,IF((MOD('10หลักสูตรระยะสั้น'!X173/30,1))&lt;0.3333,ROUNDDOWN('10หลักสูตรระยะสั้น'!X173/30,0),ROUNDUP('10หลักสูตรระยะสั้น'!X173/30,0))))</f>
        <v>0</v>
      </c>
      <c r="Y173" s="60">
        <f>IF('10หลักสูตรระยะสั้น'!Y173&lt;15,0,IF('10หลักสูตรระยะสั้น'!Y173&lt;30,1,IF((MOD('10หลักสูตรระยะสั้น'!Y173/30,1))&lt;0.3333,ROUNDDOWN('10หลักสูตรระยะสั้น'!Y173/30,0),ROUNDUP('10หลักสูตรระยะสั้น'!Y173/30,0))))</f>
        <v>0</v>
      </c>
      <c r="Z173" s="60">
        <f>IF('10หลักสูตรระยะสั้น'!Z173&lt;15,0,IF('10หลักสูตรระยะสั้น'!Z173&lt;30,1,IF((MOD('10หลักสูตรระยะสั้น'!Z173/30,1))&lt;0.3333,ROUNDDOWN('10หลักสูตรระยะสั้น'!Z173/30,0),ROUNDUP('10หลักสูตรระยะสั้น'!Z173/30,0))))</f>
        <v>0</v>
      </c>
      <c r="AA173" s="60">
        <f>IF('10หลักสูตรระยะสั้น'!AA173&lt;15,0,IF('10หลักสูตรระยะสั้น'!AA173&lt;30,1,IF((MOD('10หลักสูตรระยะสั้น'!AA173/30,1))&lt;0.3333,ROUNDDOWN('10หลักสูตรระยะสั้น'!AA173/30,0),ROUNDUP('10หลักสูตรระยะสั้น'!AA173/30,0))))</f>
        <v>0</v>
      </c>
      <c r="AB173" s="60">
        <f>IF('10หลักสูตรระยะสั้น'!AB173&lt;15,0,IF('10หลักสูตรระยะสั้น'!AB173&lt;30,1,IF((MOD('10หลักสูตรระยะสั้น'!AB173/30,1))&lt;0.3333,ROUNDDOWN('10หลักสูตรระยะสั้น'!AB173/30,0),ROUNDUP('10หลักสูตรระยะสั้น'!AB173/30,0))))</f>
        <v>0</v>
      </c>
      <c r="AC173" s="60">
        <f>IF('10หลักสูตรระยะสั้น'!AC173&lt;15,0,IF('10หลักสูตรระยะสั้น'!AC173&lt;30,1,IF((MOD('10หลักสูตรระยะสั้น'!AC173/30,1))&lt;0.3333,ROUNDDOWN('10หลักสูตรระยะสั้น'!AC173/30,0),ROUNDUP('10หลักสูตรระยะสั้น'!AC173/30,0))))</f>
        <v>0</v>
      </c>
      <c r="AD173" s="5">
        <f t="shared" si="4"/>
        <v>0</v>
      </c>
      <c r="AE173" s="5">
        <f t="shared" si="5"/>
        <v>0</v>
      </c>
    </row>
    <row r="174" spans="2:31" x14ac:dyDescent="0.55000000000000004">
      <c r="B174" s="5">
        <v>170</v>
      </c>
      <c r="C174" s="5">
        <f>'10หลักสูตรระยะสั้น'!C174</f>
        <v>0</v>
      </c>
      <c r="D174" s="5">
        <f>'10หลักสูตรระยะสั้น'!D174</f>
        <v>0</v>
      </c>
      <c r="E174" s="60">
        <f>IF('10หลักสูตรระยะสั้น'!E174&lt;15,0,IF('10หลักสูตรระยะสั้น'!E174&lt;30,1,IF((MOD('10หลักสูตรระยะสั้น'!E174/30,1))&lt;0.3333,ROUNDDOWN('10หลักสูตรระยะสั้น'!E174/30,0),ROUNDUP('10หลักสูตรระยะสั้น'!E174/30,0))))</f>
        <v>0</v>
      </c>
      <c r="F174" s="60">
        <f>IF('10หลักสูตรระยะสั้น'!F174&lt;15,0,IF('10หลักสูตรระยะสั้น'!F174&lt;30,1,IF((MOD('10หลักสูตรระยะสั้น'!F174/30,1))&lt;0.3333,ROUNDDOWN('10หลักสูตรระยะสั้น'!F174/30,0),ROUNDUP('10หลักสูตรระยะสั้น'!F174/30,0))))</f>
        <v>0</v>
      </c>
      <c r="G174" s="60">
        <f>IF('10หลักสูตรระยะสั้น'!G174&lt;15,0,IF('10หลักสูตรระยะสั้น'!G174&lt;30,1,IF((MOD('10หลักสูตรระยะสั้น'!G174/30,1))&lt;0.3333,ROUNDDOWN('10หลักสูตรระยะสั้น'!G174/30,0),ROUNDUP('10หลักสูตรระยะสั้น'!G174/30,0))))</f>
        <v>0</v>
      </c>
      <c r="H174" s="60">
        <f>IF('10หลักสูตรระยะสั้น'!H174&lt;15,0,IF('10หลักสูตรระยะสั้น'!H174&lt;30,1,IF((MOD('10หลักสูตรระยะสั้น'!H174/30,1))&lt;0.3333,ROUNDDOWN('10หลักสูตรระยะสั้น'!H174/30,0),ROUNDUP('10หลักสูตรระยะสั้น'!H174/30,0))))</f>
        <v>0</v>
      </c>
      <c r="I174" s="60">
        <f>IF('10หลักสูตรระยะสั้น'!I174&lt;15,0,IF('10หลักสูตรระยะสั้น'!I174&lt;30,1,IF((MOD('10หลักสูตรระยะสั้น'!I174/30,1))&lt;0.3333,ROUNDDOWN('10หลักสูตรระยะสั้น'!I174/30,0),ROUNDUP('10หลักสูตรระยะสั้น'!I174/30,0))))</f>
        <v>0</v>
      </c>
      <c r="J174" s="60">
        <f>IF('10หลักสูตรระยะสั้น'!J174&lt;15,0,IF('10หลักสูตรระยะสั้น'!J174&lt;30,1,IF((MOD('10หลักสูตรระยะสั้น'!J174/30,1))&lt;0.3333,ROUNDDOWN('10หลักสูตรระยะสั้น'!J174/30,0),ROUNDUP('10หลักสูตรระยะสั้น'!J174/30,0))))</f>
        <v>0</v>
      </c>
      <c r="K174" s="60">
        <f>IF('10หลักสูตรระยะสั้น'!K174&lt;15,0,IF('10หลักสูตรระยะสั้น'!K174&lt;30,1,IF((MOD('10หลักสูตรระยะสั้น'!K174/30,1))&lt;0.3333,ROUNDDOWN('10หลักสูตรระยะสั้น'!K174/30,0),ROUNDUP('10หลักสูตรระยะสั้น'!K174/30,0))))</f>
        <v>0</v>
      </c>
      <c r="L174" s="60">
        <f>IF('10หลักสูตรระยะสั้น'!L174&lt;15,0,IF('10หลักสูตรระยะสั้น'!L174&lt;30,1,IF((MOD('10หลักสูตรระยะสั้น'!L174/30,1))&lt;0.3333,ROUNDDOWN('10หลักสูตรระยะสั้น'!L174/30,0),ROUNDUP('10หลักสูตรระยะสั้น'!L174/30,0))))</f>
        <v>0</v>
      </c>
      <c r="M174" s="60">
        <f>IF('10หลักสูตรระยะสั้น'!M174&lt;15,0,IF('10หลักสูตรระยะสั้น'!M174&lt;30,1,IF((MOD('10หลักสูตรระยะสั้น'!M174/30,1))&lt;0.3333,ROUNDDOWN('10หลักสูตรระยะสั้น'!M174/30,0),ROUNDUP('10หลักสูตรระยะสั้น'!M174/30,0))))</f>
        <v>0</v>
      </c>
      <c r="N174" s="60">
        <f>IF('10หลักสูตรระยะสั้น'!N174&lt;15,0,IF('10หลักสูตรระยะสั้น'!N174&lt;30,1,IF((MOD('10หลักสูตรระยะสั้น'!N174/30,1))&lt;0.3333,ROUNDDOWN('10หลักสูตรระยะสั้น'!N174/30,0),ROUNDUP('10หลักสูตรระยะสั้น'!N174/30,0))))</f>
        <v>0</v>
      </c>
      <c r="O174" s="60">
        <f>IF('10หลักสูตรระยะสั้น'!O174&lt;15,0,IF('10หลักสูตรระยะสั้น'!O174&lt;30,1,IF((MOD('10หลักสูตรระยะสั้น'!O174/30,1))&lt;0.3333,ROUNDDOWN('10หลักสูตรระยะสั้น'!O174/30,0),ROUNDUP('10หลักสูตรระยะสั้น'!O174/30,0))))</f>
        <v>0</v>
      </c>
      <c r="P174" s="60">
        <f>IF('10หลักสูตรระยะสั้น'!P174&lt;15,0,IF('10หลักสูตรระยะสั้น'!P174&lt;30,1,IF((MOD('10หลักสูตรระยะสั้น'!P174/30,1))&lt;0.3333,ROUNDDOWN('10หลักสูตรระยะสั้น'!P174/30,0),ROUNDUP('10หลักสูตรระยะสั้น'!P174/30,0))))</f>
        <v>0</v>
      </c>
      <c r="Q174" s="60">
        <f>IF('10หลักสูตรระยะสั้น'!Q174&lt;15,0,IF('10หลักสูตรระยะสั้น'!Q174&lt;30,1,IF((MOD('10หลักสูตรระยะสั้น'!Q174/30,1))&lt;0.3333,ROUNDDOWN('10หลักสูตรระยะสั้น'!Q174/30,0),ROUNDUP('10หลักสูตรระยะสั้น'!Q174/30,0))))</f>
        <v>0</v>
      </c>
      <c r="R174" s="60">
        <f>IF('10หลักสูตรระยะสั้น'!R174&lt;15,0,IF('10หลักสูตรระยะสั้น'!R174&lt;30,1,IF((MOD('10หลักสูตรระยะสั้น'!R174/30,1))&lt;0.3333,ROUNDDOWN('10หลักสูตรระยะสั้น'!R174/30,0),ROUNDUP('10หลักสูตรระยะสั้น'!R174/30,0))))</f>
        <v>0</v>
      </c>
      <c r="S174" s="60">
        <f>IF('10หลักสูตรระยะสั้น'!S174&lt;15,0,IF('10หลักสูตรระยะสั้น'!S174&lt;30,1,IF((MOD('10หลักสูตรระยะสั้น'!S174/30,1))&lt;0.3333,ROUNDDOWN('10หลักสูตรระยะสั้น'!S174/30,0),ROUNDUP('10หลักสูตรระยะสั้น'!S174/30,0))))</f>
        <v>0</v>
      </c>
      <c r="T174" s="60">
        <f>IF('10หลักสูตรระยะสั้น'!T174&lt;15,0,IF('10หลักสูตรระยะสั้น'!T174&lt;30,1,IF((MOD('10หลักสูตรระยะสั้น'!T174/30,1))&lt;0.3333,ROUNDDOWN('10หลักสูตรระยะสั้น'!T174/30,0),ROUNDUP('10หลักสูตรระยะสั้น'!T174/30,0))))</f>
        <v>0</v>
      </c>
      <c r="U174" s="60">
        <f>IF('10หลักสูตรระยะสั้น'!U174&lt;15,0,IF('10หลักสูตรระยะสั้น'!U174&lt;30,1,IF((MOD('10หลักสูตรระยะสั้น'!U174/30,1))&lt;0.3333,ROUNDDOWN('10หลักสูตรระยะสั้น'!U174/30,0),ROUNDUP('10หลักสูตรระยะสั้น'!U174/30,0))))</f>
        <v>0</v>
      </c>
      <c r="V174" s="60">
        <f>IF('10หลักสูตรระยะสั้น'!V174&lt;15,0,IF('10หลักสูตรระยะสั้น'!V174&lt;30,1,IF((MOD('10หลักสูตรระยะสั้น'!V174/30,1))&lt;0.3333,ROUNDDOWN('10หลักสูตรระยะสั้น'!V174/30,0),ROUNDUP('10หลักสูตรระยะสั้น'!V174/30,0))))</f>
        <v>0</v>
      </c>
      <c r="W174" s="60">
        <f>IF('10หลักสูตรระยะสั้น'!W174&lt;15,0,IF('10หลักสูตรระยะสั้น'!W174&lt;30,1,IF((MOD('10หลักสูตรระยะสั้น'!W174/30,1))&lt;0.3333,ROUNDDOWN('10หลักสูตรระยะสั้น'!W174/30,0),ROUNDUP('10หลักสูตรระยะสั้น'!W174/30,0))))</f>
        <v>0</v>
      </c>
      <c r="X174" s="60">
        <f>IF('10หลักสูตรระยะสั้น'!X174&lt;15,0,IF('10หลักสูตรระยะสั้น'!X174&lt;30,1,IF((MOD('10หลักสูตรระยะสั้น'!X174/30,1))&lt;0.3333,ROUNDDOWN('10หลักสูตรระยะสั้น'!X174/30,0),ROUNDUP('10หลักสูตรระยะสั้น'!X174/30,0))))</f>
        <v>0</v>
      </c>
      <c r="Y174" s="60">
        <f>IF('10หลักสูตรระยะสั้น'!Y174&lt;15,0,IF('10หลักสูตรระยะสั้น'!Y174&lt;30,1,IF((MOD('10หลักสูตรระยะสั้น'!Y174/30,1))&lt;0.3333,ROUNDDOWN('10หลักสูตรระยะสั้น'!Y174/30,0),ROUNDUP('10หลักสูตรระยะสั้น'!Y174/30,0))))</f>
        <v>0</v>
      </c>
      <c r="Z174" s="60">
        <f>IF('10หลักสูตรระยะสั้น'!Z174&lt;15,0,IF('10หลักสูตรระยะสั้น'!Z174&lt;30,1,IF((MOD('10หลักสูตรระยะสั้น'!Z174/30,1))&lt;0.3333,ROUNDDOWN('10หลักสูตรระยะสั้น'!Z174/30,0),ROUNDUP('10หลักสูตรระยะสั้น'!Z174/30,0))))</f>
        <v>0</v>
      </c>
      <c r="AA174" s="60">
        <f>IF('10หลักสูตรระยะสั้น'!AA174&lt;15,0,IF('10หลักสูตรระยะสั้น'!AA174&lt;30,1,IF((MOD('10หลักสูตรระยะสั้น'!AA174/30,1))&lt;0.3333,ROUNDDOWN('10หลักสูตรระยะสั้น'!AA174/30,0),ROUNDUP('10หลักสูตรระยะสั้น'!AA174/30,0))))</f>
        <v>0</v>
      </c>
      <c r="AB174" s="60">
        <f>IF('10หลักสูตรระยะสั้น'!AB174&lt;15,0,IF('10หลักสูตรระยะสั้น'!AB174&lt;30,1,IF((MOD('10หลักสูตรระยะสั้น'!AB174/30,1))&lt;0.3333,ROUNDDOWN('10หลักสูตรระยะสั้น'!AB174/30,0),ROUNDUP('10หลักสูตรระยะสั้น'!AB174/30,0))))</f>
        <v>0</v>
      </c>
      <c r="AC174" s="60">
        <f>IF('10หลักสูตรระยะสั้น'!AC174&lt;15,0,IF('10หลักสูตรระยะสั้น'!AC174&lt;30,1,IF((MOD('10หลักสูตรระยะสั้น'!AC174/30,1))&lt;0.3333,ROUNDDOWN('10หลักสูตรระยะสั้น'!AC174/30,0),ROUNDUP('10หลักสูตรระยะสั้น'!AC174/30,0))))</f>
        <v>0</v>
      </c>
      <c r="AD174" s="5">
        <f t="shared" si="4"/>
        <v>0</v>
      </c>
      <c r="AE174" s="5">
        <f t="shared" si="5"/>
        <v>0</v>
      </c>
    </row>
    <row r="175" spans="2:31" x14ac:dyDescent="0.55000000000000004">
      <c r="B175" s="5">
        <v>171</v>
      </c>
      <c r="C175" s="5">
        <f>'10หลักสูตรระยะสั้น'!C175</f>
        <v>0</v>
      </c>
      <c r="D175" s="5">
        <f>'10หลักสูตรระยะสั้น'!D175</f>
        <v>0</v>
      </c>
      <c r="E175" s="60">
        <f>IF('10หลักสูตรระยะสั้น'!E175&lt;15,0,IF('10หลักสูตรระยะสั้น'!E175&lt;30,1,IF((MOD('10หลักสูตรระยะสั้น'!E175/30,1))&lt;0.3333,ROUNDDOWN('10หลักสูตรระยะสั้น'!E175/30,0),ROUNDUP('10หลักสูตรระยะสั้น'!E175/30,0))))</f>
        <v>0</v>
      </c>
      <c r="F175" s="60">
        <f>IF('10หลักสูตรระยะสั้น'!F175&lt;15,0,IF('10หลักสูตรระยะสั้น'!F175&lt;30,1,IF((MOD('10หลักสูตรระยะสั้น'!F175/30,1))&lt;0.3333,ROUNDDOWN('10หลักสูตรระยะสั้น'!F175/30,0),ROUNDUP('10หลักสูตรระยะสั้น'!F175/30,0))))</f>
        <v>0</v>
      </c>
      <c r="G175" s="60">
        <f>IF('10หลักสูตรระยะสั้น'!G175&lt;15,0,IF('10หลักสูตรระยะสั้น'!G175&lt;30,1,IF((MOD('10หลักสูตรระยะสั้น'!G175/30,1))&lt;0.3333,ROUNDDOWN('10หลักสูตรระยะสั้น'!G175/30,0),ROUNDUP('10หลักสูตรระยะสั้น'!G175/30,0))))</f>
        <v>0</v>
      </c>
      <c r="H175" s="60">
        <f>IF('10หลักสูตรระยะสั้น'!H175&lt;15,0,IF('10หลักสูตรระยะสั้น'!H175&lt;30,1,IF((MOD('10หลักสูตรระยะสั้น'!H175/30,1))&lt;0.3333,ROUNDDOWN('10หลักสูตรระยะสั้น'!H175/30,0),ROUNDUP('10หลักสูตรระยะสั้น'!H175/30,0))))</f>
        <v>0</v>
      </c>
      <c r="I175" s="60">
        <f>IF('10หลักสูตรระยะสั้น'!I175&lt;15,0,IF('10หลักสูตรระยะสั้น'!I175&lt;30,1,IF((MOD('10หลักสูตรระยะสั้น'!I175/30,1))&lt;0.3333,ROUNDDOWN('10หลักสูตรระยะสั้น'!I175/30,0),ROUNDUP('10หลักสูตรระยะสั้น'!I175/30,0))))</f>
        <v>0</v>
      </c>
      <c r="J175" s="60">
        <f>IF('10หลักสูตรระยะสั้น'!J175&lt;15,0,IF('10หลักสูตรระยะสั้น'!J175&lt;30,1,IF((MOD('10หลักสูตรระยะสั้น'!J175/30,1))&lt;0.3333,ROUNDDOWN('10หลักสูตรระยะสั้น'!J175/30,0),ROUNDUP('10หลักสูตรระยะสั้น'!J175/30,0))))</f>
        <v>0</v>
      </c>
      <c r="K175" s="60">
        <f>IF('10หลักสูตรระยะสั้น'!K175&lt;15,0,IF('10หลักสูตรระยะสั้น'!K175&lt;30,1,IF((MOD('10หลักสูตรระยะสั้น'!K175/30,1))&lt;0.3333,ROUNDDOWN('10หลักสูตรระยะสั้น'!K175/30,0),ROUNDUP('10หลักสูตรระยะสั้น'!K175/30,0))))</f>
        <v>0</v>
      </c>
      <c r="L175" s="60">
        <f>IF('10หลักสูตรระยะสั้น'!L175&lt;15,0,IF('10หลักสูตรระยะสั้น'!L175&lt;30,1,IF((MOD('10หลักสูตรระยะสั้น'!L175/30,1))&lt;0.3333,ROUNDDOWN('10หลักสูตรระยะสั้น'!L175/30,0),ROUNDUP('10หลักสูตรระยะสั้น'!L175/30,0))))</f>
        <v>0</v>
      </c>
      <c r="M175" s="60">
        <f>IF('10หลักสูตรระยะสั้น'!M175&lt;15,0,IF('10หลักสูตรระยะสั้น'!M175&lt;30,1,IF((MOD('10หลักสูตรระยะสั้น'!M175/30,1))&lt;0.3333,ROUNDDOWN('10หลักสูตรระยะสั้น'!M175/30,0),ROUNDUP('10หลักสูตรระยะสั้น'!M175/30,0))))</f>
        <v>0</v>
      </c>
      <c r="N175" s="60">
        <f>IF('10หลักสูตรระยะสั้น'!N175&lt;15,0,IF('10หลักสูตรระยะสั้น'!N175&lt;30,1,IF((MOD('10หลักสูตรระยะสั้น'!N175/30,1))&lt;0.3333,ROUNDDOWN('10หลักสูตรระยะสั้น'!N175/30,0),ROUNDUP('10หลักสูตรระยะสั้น'!N175/30,0))))</f>
        <v>0</v>
      </c>
      <c r="O175" s="60">
        <f>IF('10หลักสูตรระยะสั้น'!O175&lt;15,0,IF('10หลักสูตรระยะสั้น'!O175&lt;30,1,IF((MOD('10หลักสูตรระยะสั้น'!O175/30,1))&lt;0.3333,ROUNDDOWN('10หลักสูตรระยะสั้น'!O175/30,0),ROUNDUP('10หลักสูตรระยะสั้น'!O175/30,0))))</f>
        <v>0</v>
      </c>
      <c r="P175" s="60">
        <f>IF('10หลักสูตรระยะสั้น'!P175&lt;15,0,IF('10หลักสูตรระยะสั้น'!P175&lt;30,1,IF((MOD('10หลักสูตรระยะสั้น'!P175/30,1))&lt;0.3333,ROUNDDOWN('10หลักสูตรระยะสั้น'!P175/30,0),ROUNDUP('10หลักสูตรระยะสั้น'!P175/30,0))))</f>
        <v>0</v>
      </c>
      <c r="Q175" s="60">
        <f>IF('10หลักสูตรระยะสั้น'!Q175&lt;15,0,IF('10หลักสูตรระยะสั้น'!Q175&lt;30,1,IF((MOD('10หลักสูตรระยะสั้น'!Q175/30,1))&lt;0.3333,ROUNDDOWN('10หลักสูตรระยะสั้น'!Q175/30,0),ROUNDUP('10หลักสูตรระยะสั้น'!Q175/30,0))))</f>
        <v>0</v>
      </c>
      <c r="R175" s="60">
        <f>IF('10หลักสูตรระยะสั้น'!R175&lt;15,0,IF('10หลักสูตรระยะสั้น'!R175&lt;30,1,IF((MOD('10หลักสูตรระยะสั้น'!R175/30,1))&lt;0.3333,ROUNDDOWN('10หลักสูตรระยะสั้น'!R175/30,0),ROUNDUP('10หลักสูตรระยะสั้น'!R175/30,0))))</f>
        <v>0</v>
      </c>
      <c r="S175" s="60">
        <f>IF('10หลักสูตรระยะสั้น'!S175&lt;15,0,IF('10หลักสูตรระยะสั้น'!S175&lt;30,1,IF((MOD('10หลักสูตรระยะสั้น'!S175/30,1))&lt;0.3333,ROUNDDOWN('10หลักสูตรระยะสั้น'!S175/30,0),ROUNDUP('10หลักสูตรระยะสั้น'!S175/30,0))))</f>
        <v>0</v>
      </c>
      <c r="T175" s="60">
        <f>IF('10หลักสูตรระยะสั้น'!T175&lt;15,0,IF('10หลักสูตรระยะสั้น'!T175&lt;30,1,IF((MOD('10หลักสูตรระยะสั้น'!T175/30,1))&lt;0.3333,ROUNDDOWN('10หลักสูตรระยะสั้น'!T175/30,0),ROUNDUP('10หลักสูตรระยะสั้น'!T175/30,0))))</f>
        <v>0</v>
      </c>
      <c r="U175" s="60">
        <f>IF('10หลักสูตรระยะสั้น'!U175&lt;15,0,IF('10หลักสูตรระยะสั้น'!U175&lt;30,1,IF((MOD('10หลักสูตรระยะสั้น'!U175/30,1))&lt;0.3333,ROUNDDOWN('10หลักสูตรระยะสั้น'!U175/30,0),ROUNDUP('10หลักสูตรระยะสั้น'!U175/30,0))))</f>
        <v>0</v>
      </c>
      <c r="V175" s="60">
        <f>IF('10หลักสูตรระยะสั้น'!V175&lt;15,0,IF('10หลักสูตรระยะสั้น'!V175&lt;30,1,IF((MOD('10หลักสูตรระยะสั้น'!V175/30,1))&lt;0.3333,ROUNDDOWN('10หลักสูตรระยะสั้น'!V175/30,0),ROUNDUP('10หลักสูตรระยะสั้น'!V175/30,0))))</f>
        <v>0</v>
      </c>
      <c r="W175" s="60">
        <f>IF('10หลักสูตรระยะสั้น'!W175&lt;15,0,IF('10หลักสูตรระยะสั้น'!W175&lt;30,1,IF((MOD('10หลักสูตรระยะสั้น'!W175/30,1))&lt;0.3333,ROUNDDOWN('10หลักสูตรระยะสั้น'!W175/30,0),ROUNDUP('10หลักสูตรระยะสั้น'!W175/30,0))))</f>
        <v>0</v>
      </c>
      <c r="X175" s="60">
        <f>IF('10หลักสูตรระยะสั้น'!X175&lt;15,0,IF('10หลักสูตรระยะสั้น'!X175&lt;30,1,IF((MOD('10หลักสูตรระยะสั้น'!X175/30,1))&lt;0.3333,ROUNDDOWN('10หลักสูตรระยะสั้น'!X175/30,0),ROUNDUP('10หลักสูตรระยะสั้น'!X175/30,0))))</f>
        <v>0</v>
      </c>
      <c r="Y175" s="60">
        <f>IF('10หลักสูตรระยะสั้น'!Y175&lt;15,0,IF('10หลักสูตรระยะสั้น'!Y175&lt;30,1,IF((MOD('10หลักสูตรระยะสั้น'!Y175/30,1))&lt;0.3333,ROUNDDOWN('10หลักสูตรระยะสั้น'!Y175/30,0),ROUNDUP('10หลักสูตรระยะสั้น'!Y175/30,0))))</f>
        <v>0</v>
      </c>
      <c r="Z175" s="60">
        <f>IF('10หลักสูตรระยะสั้น'!Z175&lt;15,0,IF('10หลักสูตรระยะสั้น'!Z175&lt;30,1,IF((MOD('10หลักสูตรระยะสั้น'!Z175/30,1))&lt;0.3333,ROUNDDOWN('10หลักสูตรระยะสั้น'!Z175/30,0),ROUNDUP('10หลักสูตรระยะสั้น'!Z175/30,0))))</f>
        <v>0</v>
      </c>
      <c r="AA175" s="60">
        <f>IF('10หลักสูตรระยะสั้น'!AA175&lt;15,0,IF('10หลักสูตรระยะสั้น'!AA175&lt;30,1,IF((MOD('10หลักสูตรระยะสั้น'!AA175/30,1))&lt;0.3333,ROUNDDOWN('10หลักสูตรระยะสั้น'!AA175/30,0),ROUNDUP('10หลักสูตรระยะสั้น'!AA175/30,0))))</f>
        <v>0</v>
      </c>
      <c r="AB175" s="60">
        <f>IF('10หลักสูตรระยะสั้น'!AB175&lt;15,0,IF('10หลักสูตรระยะสั้น'!AB175&lt;30,1,IF((MOD('10หลักสูตรระยะสั้น'!AB175/30,1))&lt;0.3333,ROUNDDOWN('10หลักสูตรระยะสั้น'!AB175/30,0),ROUNDUP('10หลักสูตรระยะสั้น'!AB175/30,0))))</f>
        <v>0</v>
      </c>
      <c r="AC175" s="60">
        <f>IF('10หลักสูตรระยะสั้น'!AC175&lt;15,0,IF('10หลักสูตรระยะสั้น'!AC175&lt;30,1,IF((MOD('10หลักสูตรระยะสั้น'!AC175/30,1))&lt;0.3333,ROUNDDOWN('10หลักสูตรระยะสั้น'!AC175/30,0),ROUNDUP('10หลักสูตรระยะสั้น'!AC175/30,0))))</f>
        <v>0</v>
      </c>
      <c r="AD175" s="5">
        <f t="shared" si="4"/>
        <v>0</v>
      </c>
      <c r="AE175" s="5">
        <f t="shared" si="5"/>
        <v>0</v>
      </c>
    </row>
    <row r="176" spans="2:31" x14ac:dyDescent="0.55000000000000004">
      <c r="B176" s="5">
        <v>172</v>
      </c>
      <c r="C176" s="5">
        <f>'10หลักสูตรระยะสั้น'!C176</f>
        <v>0</v>
      </c>
      <c r="D176" s="5">
        <f>'10หลักสูตรระยะสั้น'!D176</f>
        <v>0</v>
      </c>
      <c r="E176" s="60">
        <f>IF('10หลักสูตรระยะสั้น'!E176&lt;15,0,IF('10หลักสูตรระยะสั้น'!E176&lt;30,1,IF((MOD('10หลักสูตรระยะสั้น'!E176/30,1))&lt;0.3333,ROUNDDOWN('10หลักสูตรระยะสั้น'!E176/30,0),ROUNDUP('10หลักสูตรระยะสั้น'!E176/30,0))))</f>
        <v>0</v>
      </c>
      <c r="F176" s="60">
        <f>IF('10หลักสูตรระยะสั้น'!F176&lt;15,0,IF('10หลักสูตรระยะสั้น'!F176&lt;30,1,IF((MOD('10หลักสูตรระยะสั้น'!F176/30,1))&lt;0.3333,ROUNDDOWN('10หลักสูตรระยะสั้น'!F176/30,0),ROUNDUP('10หลักสูตรระยะสั้น'!F176/30,0))))</f>
        <v>0</v>
      </c>
      <c r="G176" s="60">
        <f>IF('10หลักสูตรระยะสั้น'!G176&lt;15,0,IF('10หลักสูตรระยะสั้น'!G176&lt;30,1,IF((MOD('10หลักสูตรระยะสั้น'!G176/30,1))&lt;0.3333,ROUNDDOWN('10หลักสูตรระยะสั้น'!G176/30,0),ROUNDUP('10หลักสูตรระยะสั้น'!G176/30,0))))</f>
        <v>0</v>
      </c>
      <c r="H176" s="60">
        <f>IF('10หลักสูตรระยะสั้น'!H176&lt;15,0,IF('10หลักสูตรระยะสั้น'!H176&lt;30,1,IF((MOD('10หลักสูตรระยะสั้น'!H176/30,1))&lt;0.3333,ROUNDDOWN('10หลักสูตรระยะสั้น'!H176/30,0),ROUNDUP('10หลักสูตรระยะสั้น'!H176/30,0))))</f>
        <v>0</v>
      </c>
      <c r="I176" s="60">
        <f>IF('10หลักสูตรระยะสั้น'!I176&lt;15,0,IF('10หลักสูตรระยะสั้น'!I176&lt;30,1,IF((MOD('10หลักสูตรระยะสั้น'!I176/30,1))&lt;0.3333,ROUNDDOWN('10หลักสูตรระยะสั้น'!I176/30,0),ROUNDUP('10หลักสูตรระยะสั้น'!I176/30,0))))</f>
        <v>0</v>
      </c>
      <c r="J176" s="60">
        <f>IF('10หลักสูตรระยะสั้น'!J176&lt;15,0,IF('10หลักสูตรระยะสั้น'!J176&lt;30,1,IF((MOD('10หลักสูตรระยะสั้น'!J176/30,1))&lt;0.3333,ROUNDDOWN('10หลักสูตรระยะสั้น'!J176/30,0),ROUNDUP('10หลักสูตรระยะสั้น'!J176/30,0))))</f>
        <v>0</v>
      </c>
      <c r="K176" s="60">
        <f>IF('10หลักสูตรระยะสั้น'!K176&lt;15,0,IF('10หลักสูตรระยะสั้น'!K176&lt;30,1,IF((MOD('10หลักสูตรระยะสั้น'!K176/30,1))&lt;0.3333,ROUNDDOWN('10หลักสูตรระยะสั้น'!K176/30,0),ROUNDUP('10หลักสูตรระยะสั้น'!K176/30,0))))</f>
        <v>0</v>
      </c>
      <c r="L176" s="60">
        <f>IF('10หลักสูตรระยะสั้น'!L176&lt;15,0,IF('10หลักสูตรระยะสั้น'!L176&lt;30,1,IF((MOD('10หลักสูตรระยะสั้น'!L176/30,1))&lt;0.3333,ROUNDDOWN('10หลักสูตรระยะสั้น'!L176/30,0),ROUNDUP('10หลักสูตรระยะสั้น'!L176/30,0))))</f>
        <v>0</v>
      </c>
      <c r="M176" s="60">
        <f>IF('10หลักสูตรระยะสั้น'!M176&lt;15,0,IF('10หลักสูตรระยะสั้น'!M176&lt;30,1,IF((MOD('10หลักสูตรระยะสั้น'!M176/30,1))&lt;0.3333,ROUNDDOWN('10หลักสูตรระยะสั้น'!M176/30,0),ROUNDUP('10หลักสูตรระยะสั้น'!M176/30,0))))</f>
        <v>0</v>
      </c>
      <c r="N176" s="60">
        <f>IF('10หลักสูตรระยะสั้น'!N176&lt;15,0,IF('10หลักสูตรระยะสั้น'!N176&lt;30,1,IF((MOD('10หลักสูตรระยะสั้น'!N176/30,1))&lt;0.3333,ROUNDDOWN('10หลักสูตรระยะสั้น'!N176/30,0),ROUNDUP('10หลักสูตรระยะสั้น'!N176/30,0))))</f>
        <v>0</v>
      </c>
      <c r="O176" s="60">
        <f>IF('10หลักสูตรระยะสั้น'!O176&lt;15,0,IF('10หลักสูตรระยะสั้น'!O176&lt;30,1,IF((MOD('10หลักสูตรระยะสั้น'!O176/30,1))&lt;0.3333,ROUNDDOWN('10หลักสูตรระยะสั้น'!O176/30,0),ROUNDUP('10หลักสูตรระยะสั้น'!O176/30,0))))</f>
        <v>0</v>
      </c>
      <c r="P176" s="60">
        <f>IF('10หลักสูตรระยะสั้น'!P176&lt;15,0,IF('10หลักสูตรระยะสั้น'!P176&lt;30,1,IF((MOD('10หลักสูตรระยะสั้น'!P176/30,1))&lt;0.3333,ROUNDDOWN('10หลักสูตรระยะสั้น'!P176/30,0),ROUNDUP('10หลักสูตรระยะสั้น'!P176/30,0))))</f>
        <v>0</v>
      </c>
      <c r="Q176" s="60">
        <f>IF('10หลักสูตรระยะสั้น'!Q176&lt;15,0,IF('10หลักสูตรระยะสั้น'!Q176&lt;30,1,IF((MOD('10หลักสูตรระยะสั้น'!Q176/30,1))&lt;0.3333,ROUNDDOWN('10หลักสูตรระยะสั้น'!Q176/30,0),ROUNDUP('10หลักสูตรระยะสั้น'!Q176/30,0))))</f>
        <v>0</v>
      </c>
      <c r="R176" s="60">
        <f>IF('10หลักสูตรระยะสั้น'!R176&lt;15,0,IF('10หลักสูตรระยะสั้น'!R176&lt;30,1,IF((MOD('10หลักสูตรระยะสั้น'!R176/30,1))&lt;0.3333,ROUNDDOWN('10หลักสูตรระยะสั้น'!R176/30,0),ROUNDUP('10หลักสูตรระยะสั้น'!R176/30,0))))</f>
        <v>0</v>
      </c>
      <c r="S176" s="60">
        <f>IF('10หลักสูตรระยะสั้น'!S176&lt;15,0,IF('10หลักสูตรระยะสั้น'!S176&lt;30,1,IF((MOD('10หลักสูตรระยะสั้น'!S176/30,1))&lt;0.3333,ROUNDDOWN('10หลักสูตรระยะสั้น'!S176/30,0),ROUNDUP('10หลักสูตรระยะสั้น'!S176/30,0))))</f>
        <v>0</v>
      </c>
      <c r="T176" s="60">
        <f>IF('10หลักสูตรระยะสั้น'!T176&lt;15,0,IF('10หลักสูตรระยะสั้น'!T176&lt;30,1,IF((MOD('10หลักสูตรระยะสั้น'!T176/30,1))&lt;0.3333,ROUNDDOWN('10หลักสูตรระยะสั้น'!T176/30,0),ROUNDUP('10หลักสูตรระยะสั้น'!T176/30,0))))</f>
        <v>0</v>
      </c>
      <c r="U176" s="60">
        <f>IF('10หลักสูตรระยะสั้น'!U176&lt;15,0,IF('10หลักสูตรระยะสั้น'!U176&lt;30,1,IF((MOD('10หลักสูตรระยะสั้น'!U176/30,1))&lt;0.3333,ROUNDDOWN('10หลักสูตรระยะสั้น'!U176/30,0),ROUNDUP('10หลักสูตรระยะสั้น'!U176/30,0))))</f>
        <v>0</v>
      </c>
      <c r="V176" s="60">
        <f>IF('10หลักสูตรระยะสั้น'!V176&lt;15,0,IF('10หลักสูตรระยะสั้น'!V176&lt;30,1,IF((MOD('10หลักสูตรระยะสั้น'!V176/30,1))&lt;0.3333,ROUNDDOWN('10หลักสูตรระยะสั้น'!V176/30,0),ROUNDUP('10หลักสูตรระยะสั้น'!V176/30,0))))</f>
        <v>0</v>
      </c>
      <c r="W176" s="60">
        <f>IF('10หลักสูตรระยะสั้น'!W176&lt;15,0,IF('10หลักสูตรระยะสั้น'!W176&lt;30,1,IF((MOD('10หลักสูตรระยะสั้น'!W176/30,1))&lt;0.3333,ROUNDDOWN('10หลักสูตรระยะสั้น'!W176/30,0),ROUNDUP('10หลักสูตรระยะสั้น'!W176/30,0))))</f>
        <v>0</v>
      </c>
      <c r="X176" s="60">
        <f>IF('10หลักสูตรระยะสั้น'!X176&lt;15,0,IF('10หลักสูตรระยะสั้น'!X176&lt;30,1,IF((MOD('10หลักสูตรระยะสั้น'!X176/30,1))&lt;0.3333,ROUNDDOWN('10หลักสูตรระยะสั้น'!X176/30,0),ROUNDUP('10หลักสูตรระยะสั้น'!X176/30,0))))</f>
        <v>0</v>
      </c>
      <c r="Y176" s="60">
        <f>IF('10หลักสูตรระยะสั้น'!Y176&lt;15,0,IF('10หลักสูตรระยะสั้น'!Y176&lt;30,1,IF((MOD('10หลักสูตรระยะสั้น'!Y176/30,1))&lt;0.3333,ROUNDDOWN('10หลักสูตรระยะสั้น'!Y176/30,0),ROUNDUP('10หลักสูตรระยะสั้น'!Y176/30,0))))</f>
        <v>0</v>
      </c>
      <c r="Z176" s="60">
        <f>IF('10หลักสูตรระยะสั้น'!Z176&lt;15,0,IF('10หลักสูตรระยะสั้น'!Z176&lt;30,1,IF((MOD('10หลักสูตรระยะสั้น'!Z176/30,1))&lt;0.3333,ROUNDDOWN('10หลักสูตรระยะสั้น'!Z176/30,0),ROUNDUP('10หลักสูตรระยะสั้น'!Z176/30,0))))</f>
        <v>0</v>
      </c>
      <c r="AA176" s="60">
        <f>IF('10หลักสูตรระยะสั้น'!AA176&lt;15,0,IF('10หลักสูตรระยะสั้น'!AA176&lt;30,1,IF((MOD('10หลักสูตรระยะสั้น'!AA176/30,1))&lt;0.3333,ROUNDDOWN('10หลักสูตรระยะสั้น'!AA176/30,0),ROUNDUP('10หลักสูตรระยะสั้น'!AA176/30,0))))</f>
        <v>0</v>
      </c>
      <c r="AB176" s="60">
        <f>IF('10หลักสูตรระยะสั้น'!AB176&lt;15,0,IF('10หลักสูตรระยะสั้น'!AB176&lt;30,1,IF((MOD('10หลักสูตรระยะสั้น'!AB176/30,1))&lt;0.3333,ROUNDDOWN('10หลักสูตรระยะสั้น'!AB176/30,0),ROUNDUP('10หลักสูตรระยะสั้น'!AB176/30,0))))</f>
        <v>0</v>
      </c>
      <c r="AC176" s="60">
        <f>IF('10หลักสูตรระยะสั้น'!AC176&lt;15,0,IF('10หลักสูตรระยะสั้น'!AC176&lt;30,1,IF((MOD('10หลักสูตรระยะสั้น'!AC176/30,1))&lt;0.3333,ROUNDDOWN('10หลักสูตรระยะสั้น'!AC176/30,0),ROUNDUP('10หลักสูตรระยะสั้น'!AC176/30,0))))</f>
        <v>0</v>
      </c>
      <c r="AD176" s="5">
        <f t="shared" si="4"/>
        <v>0</v>
      </c>
      <c r="AE176" s="5">
        <f t="shared" si="5"/>
        <v>0</v>
      </c>
    </row>
    <row r="177" spans="2:31" x14ac:dyDescent="0.55000000000000004">
      <c r="B177" s="5">
        <v>173</v>
      </c>
      <c r="C177" s="5">
        <f>'10หลักสูตรระยะสั้น'!C177</f>
        <v>0</v>
      </c>
      <c r="D177" s="5">
        <f>'10หลักสูตรระยะสั้น'!D177</f>
        <v>0</v>
      </c>
      <c r="E177" s="60">
        <f>IF('10หลักสูตรระยะสั้น'!E177&lt;15,0,IF('10หลักสูตรระยะสั้น'!E177&lt;30,1,IF((MOD('10หลักสูตรระยะสั้น'!E177/30,1))&lt;0.3333,ROUNDDOWN('10หลักสูตรระยะสั้น'!E177/30,0),ROUNDUP('10หลักสูตรระยะสั้น'!E177/30,0))))</f>
        <v>0</v>
      </c>
      <c r="F177" s="60">
        <f>IF('10หลักสูตรระยะสั้น'!F177&lt;15,0,IF('10หลักสูตรระยะสั้น'!F177&lt;30,1,IF((MOD('10หลักสูตรระยะสั้น'!F177/30,1))&lt;0.3333,ROUNDDOWN('10หลักสูตรระยะสั้น'!F177/30,0),ROUNDUP('10หลักสูตรระยะสั้น'!F177/30,0))))</f>
        <v>0</v>
      </c>
      <c r="G177" s="60">
        <f>IF('10หลักสูตรระยะสั้น'!G177&lt;15,0,IF('10หลักสูตรระยะสั้น'!G177&lt;30,1,IF((MOD('10หลักสูตรระยะสั้น'!G177/30,1))&lt;0.3333,ROUNDDOWN('10หลักสูตรระยะสั้น'!G177/30,0),ROUNDUP('10หลักสูตรระยะสั้น'!G177/30,0))))</f>
        <v>0</v>
      </c>
      <c r="H177" s="60">
        <f>IF('10หลักสูตรระยะสั้น'!H177&lt;15,0,IF('10หลักสูตรระยะสั้น'!H177&lt;30,1,IF((MOD('10หลักสูตรระยะสั้น'!H177/30,1))&lt;0.3333,ROUNDDOWN('10หลักสูตรระยะสั้น'!H177/30,0),ROUNDUP('10หลักสูตรระยะสั้น'!H177/30,0))))</f>
        <v>0</v>
      </c>
      <c r="I177" s="60">
        <f>IF('10หลักสูตรระยะสั้น'!I177&lt;15,0,IF('10หลักสูตรระยะสั้น'!I177&lt;30,1,IF((MOD('10หลักสูตรระยะสั้น'!I177/30,1))&lt;0.3333,ROUNDDOWN('10หลักสูตรระยะสั้น'!I177/30,0),ROUNDUP('10หลักสูตรระยะสั้น'!I177/30,0))))</f>
        <v>0</v>
      </c>
      <c r="J177" s="60">
        <f>IF('10หลักสูตรระยะสั้น'!J177&lt;15,0,IF('10หลักสูตรระยะสั้น'!J177&lt;30,1,IF((MOD('10หลักสูตรระยะสั้น'!J177/30,1))&lt;0.3333,ROUNDDOWN('10หลักสูตรระยะสั้น'!J177/30,0),ROUNDUP('10หลักสูตรระยะสั้น'!J177/30,0))))</f>
        <v>0</v>
      </c>
      <c r="K177" s="60">
        <f>IF('10หลักสูตรระยะสั้น'!K177&lt;15,0,IF('10หลักสูตรระยะสั้น'!K177&lt;30,1,IF((MOD('10หลักสูตรระยะสั้น'!K177/30,1))&lt;0.3333,ROUNDDOWN('10หลักสูตรระยะสั้น'!K177/30,0),ROUNDUP('10หลักสูตรระยะสั้น'!K177/30,0))))</f>
        <v>0</v>
      </c>
      <c r="L177" s="60">
        <f>IF('10หลักสูตรระยะสั้น'!L177&lt;15,0,IF('10หลักสูตรระยะสั้น'!L177&lt;30,1,IF((MOD('10หลักสูตรระยะสั้น'!L177/30,1))&lt;0.3333,ROUNDDOWN('10หลักสูตรระยะสั้น'!L177/30,0),ROUNDUP('10หลักสูตรระยะสั้น'!L177/30,0))))</f>
        <v>0</v>
      </c>
      <c r="M177" s="60">
        <f>IF('10หลักสูตรระยะสั้น'!M177&lt;15,0,IF('10หลักสูตรระยะสั้น'!M177&lt;30,1,IF((MOD('10หลักสูตรระยะสั้น'!M177/30,1))&lt;0.3333,ROUNDDOWN('10หลักสูตรระยะสั้น'!M177/30,0),ROUNDUP('10หลักสูตรระยะสั้น'!M177/30,0))))</f>
        <v>0</v>
      </c>
      <c r="N177" s="60">
        <f>IF('10หลักสูตรระยะสั้น'!N177&lt;15,0,IF('10หลักสูตรระยะสั้น'!N177&lt;30,1,IF((MOD('10หลักสูตรระยะสั้น'!N177/30,1))&lt;0.3333,ROUNDDOWN('10หลักสูตรระยะสั้น'!N177/30,0),ROUNDUP('10หลักสูตรระยะสั้น'!N177/30,0))))</f>
        <v>0</v>
      </c>
      <c r="O177" s="60">
        <f>IF('10หลักสูตรระยะสั้น'!O177&lt;15,0,IF('10หลักสูตรระยะสั้น'!O177&lt;30,1,IF((MOD('10หลักสูตรระยะสั้น'!O177/30,1))&lt;0.3333,ROUNDDOWN('10หลักสูตรระยะสั้น'!O177/30,0),ROUNDUP('10หลักสูตรระยะสั้น'!O177/30,0))))</f>
        <v>0</v>
      </c>
      <c r="P177" s="60">
        <f>IF('10หลักสูตรระยะสั้น'!P177&lt;15,0,IF('10หลักสูตรระยะสั้น'!P177&lt;30,1,IF((MOD('10หลักสูตรระยะสั้น'!P177/30,1))&lt;0.3333,ROUNDDOWN('10หลักสูตรระยะสั้น'!P177/30,0),ROUNDUP('10หลักสูตรระยะสั้น'!P177/30,0))))</f>
        <v>0</v>
      </c>
      <c r="Q177" s="60">
        <f>IF('10หลักสูตรระยะสั้น'!Q177&lt;15,0,IF('10หลักสูตรระยะสั้น'!Q177&lt;30,1,IF((MOD('10หลักสูตรระยะสั้น'!Q177/30,1))&lt;0.3333,ROUNDDOWN('10หลักสูตรระยะสั้น'!Q177/30,0),ROUNDUP('10หลักสูตรระยะสั้น'!Q177/30,0))))</f>
        <v>0</v>
      </c>
      <c r="R177" s="60">
        <f>IF('10หลักสูตรระยะสั้น'!R177&lt;15,0,IF('10หลักสูตรระยะสั้น'!R177&lt;30,1,IF((MOD('10หลักสูตรระยะสั้น'!R177/30,1))&lt;0.3333,ROUNDDOWN('10หลักสูตรระยะสั้น'!R177/30,0),ROUNDUP('10หลักสูตรระยะสั้น'!R177/30,0))))</f>
        <v>0</v>
      </c>
      <c r="S177" s="60">
        <f>IF('10หลักสูตรระยะสั้น'!S177&lt;15,0,IF('10หลักสูตรระยะสั้น'!S177&lt;30,1,IF((MOD('10หลักสูตรระยะสั้น'!S177/30,1))&lt;0.3333,ROUNDDOWN('10หลักสูตรระยะสั้น'!S177/30,0),ROUNDUP('10หลักสูตรระยะสั้น'!S177/30,0))))</f>
        <v>0</v>
      </c>
      <c r="T177" s="60">
        <f>IF('10หลักสูตรระยะสั้น'!T177&lt;15,0,IF('10หลักสูตรระยะสั้น'!T177&lt;30,1,IF((MOD('10หลักสูตรระยะสั้น'!T177/30,1))&lt;0.3333,ROUNDDOWN('10หลักสูตรระยะสั้น'!T177/30,0),ROUNDUP('10หลักสูตรระยะสั้น'!T177/30,0))))</f>
        <v>0</v>
      </c>
      <c r="U177" s="60">
        <f>IF('10หลักสูตรระยะสั้น'!U177&lt;15,0,IF('10หลักสูตรระยะสั้น'!U177&lt;30,1,IF((MOD('10หลักสูตรระยะสั้น'!U177/30,1))&lt;0.3333,ROUNDDOWN('10หลักสูตรระยะสั้น'!U177/30,0),ROUNDUP('10หลักสูตรระยะสั้น'!U177/30,0))))</f>
        <v>0</v>
      </c>
      <c r="V177" s="60">
        <f>IF('10หลักสูตรระยะสั้น'!V177&lt;15,0,IF('10หลักสูตรระยะสั้น'!V177&lt;30,1,IF((MOD('10หลักสูตรระยะสั้น'!V177/30,1))&lt;0.3333,ROUNDDOWN('10หลักสูตรระยะสั้น'!V177/30,0),ROUNDUP('10หลักสูตรระยะสั้น'!V177/30,0))))</f>
        <v>0</v>
      </c>
      <c r="W177" s="60">
        <f>IF('10หลักสูตรระยะสั้น'!W177&lt;15,0,IF('10หลักสูตรระยะสั้น'!W177&lt;30,1,IF((MOD('10หลักสูตรระยะสั้น'!W177/30,1))&lt;0.3333,ROUNDDOWN('10หลักสูตรระยะสั้น'!W177/30,0),ROUNDUP('10หลักสูตรระยะสั้น'!W177/30,0))))</f>
        <v>0</v>
      </c>
      <c r="X177" s="60">
        <f>IF('10หลักสูตรระยะสั้น'!X177&lt;15,0,IF('10หลักสูตรระยะสั้น'!X177&lt;30,1,IF((MOD('10หลักสูตรระยะสั้น'!X177/30,1))&lt;0.3333,ROUNDDOWN('10หลักสูตรระยะสั้น'!X177/30,0),ROUNDUP('10หลักสูตรระยะสั้น'!X177/30,0))))</f>
        <v>0</v>
      </c>
      <c r="Y177" s="60">
        <f>IF('10หลักสูตรระยะสั้น'!Y177&lt;15,0,IF('10หลักสูตรระยะสั้น'!Y177&lt;30,1,IF((MOD('10หลักสูตรระยะสั้น'!Y177/30,1))&lt;0.3333,ROUNDDOWN('10หลักสูตรระยะสั้น'!Y177/30,0),ROUNDUP('10หลักสูตรระยะสั้น'!Y177/30,0))))</f>
        <v>0</v>
      </c>
      <c r="Z177" s="60">
        <f>IF('10หลักสูตรระยะสั้น'!Z177&lt;15,0,IF('10หลักสูตรระยะสั้น'!Z177&lt;30,1,IF((MOD('10หลักสูตรระยะสั้น'!Z177/30,1))&lt;0.3333,ROUNDDOWN('10หลักสูตรระยะสั้น'!Z177/30,0),ROUNDUP('10หลักสูตรระยะสั้น'!Z177/30,0))))</f>
        <v>0</v>
      </c>
      <c r="AA177" s="60">
        <f>IF('10หลักสูตรระยะสั้น'!AA177&lt;15,0,IF('10หลักสูตรระยะสั้น'!AA177&lt;30,1,IF((MOD('10หลักสูตรระยะสั้น'!AA177/30,1))&lt;0.3333,ROUNDDOWN('10หลักสูตรระยะสั้น'!AA177/30,0),ROUNDUP('10หลักสูตรระยะสั้น'!AA177/30,0))))</f>
        <v>0</v>
      </c>
      <c r="AB177" s="60">
        <f>IF('10หลักสูตรระยะสั้น'!AB177&lt;15,0,IF('10หลักสูตรระยะสั้น'!AB177&lt;30,1,IF((MOD('10หลักสูตรระยะสั้น'!AB177/30,1))&lt;0.3333,ROUNDDOWN('10หลักสูตรระยะสั้น'!AB177/30,0),ROUNDUP('10หลักสูตรระยะสั้น'!AB177/30,0))))</f>
        <v>0</v>
      </c>
      <c r="AC177" s="60">
        <f>IF('10หลักสูตรระยะสั้น'!AC177&lt;15,0,IF('10หลักสูตรระยะสั้น'!AC177&lt;30,1,IF((MOD('10หลักสูตรระยะสั้น'!AC177/30,1))&lt;0.3333,ROUNDDOWN('10หลักสูตรระยะสั้น'!AC177/30,0),ROUNDUP('10หลักสูตรระยะสั้น'!AC177/30,0))))</f>
        <v>0</v>
      </c>
      <c r="AD177" s="5">
        <f t="shared" si="4"/>
        <v>0</v>
      </c>
      <c r="AE177" s="5">
        <f t="shared" si="5"/>
        <v>0</v>
      </c>
    </row>
    <row r="178" spans="2:31" x14ac:dyDescent="0.55000000000000004">
      <c r="B178" s="5">
        <v>174</v>
      </c>
      <c r="C178" s="5">
        <f>'10หลักสูตรระยะสั้น'!C178</f>
        <v>0</v>
      </c>
      <c r="D178" s="5">
        <f>'10หลักสูตรระยะสั้น'!D178</f>
        <v>0</v>
      </c>
      <c r="E178" s="60">
        <f>IF('10หลักสูตรระยะสั้น'!E178&lt;15,0,IF('10หลักสูตรระยะสั้น'!E178&lt;30,1,IF((MOD('10หลักสูตรระยะสั้น'!E178/30,1))&lt;0.3333,ROUNDDOWN('10หลักสูตรระยะสั้น'!E178/30,0),ROUNDUP('10หลักสูตรระยะสั้น'!E178/30,0))))</f>
        <v>0</v>
      </c>
      <c r="F178" s="60">
        <f>IF('10หลักสูตรระยะสั้น'!F178&lt;15,0,IF('10หลักสูตรระยะสั้น'!F178&lt;30,1,IF((MOD('10หลักสูตรระยะสั้น'!F178/30,1))&lt;0.3333,ROUNDDOWN('10หลักสูตรระยะสั้น'!F178/30,0),ROUNDUP('10หลักสูตรระยะสั้น'!F178/30,0))))</f>
        <v>0</v>
      </c>
      <c r="G178" s="60">
        <f>IF('10หลักสูตรระยะสั้น'!G178&lt;15,0,IF('10หลักสูตรระยะสั้น'!G178&lt;30,1,IF((MOD('10หลักสูตรระยะสั้น'!G178/30,1))&lt;0.3333,ROUNDDOWN('10หลักสูตรระยะสั้น'!G178/30,0),ROUNDUP('10หลักสูตรระยะสั้น'!G178/30,0))))</f>
        <v>0</v>
      </c>
      <c r="H178" s="60">
        <f>IF('10หลักสูตรระยะสั้น'!H178&lt;15,0,IF('10หลักสูตรระยะสั้น'!H178&lt;30,1,IF((MOD('10หลักสูตรระยะสั้น'!H178/30,1))&lt;0.3333,ROUNDDOWN('10หลักสูตรระยะสั้น'!H178/30,0),ROUNDUP('10หลักสูตรระยะสั้น'!H178/30,0))))</f>
        <v>0</v>
      </c>
      <c r="I178" s="60">
        <f>IF('10หลักสูตรระยะสั้น'!I178&lt;15,0,IF('10หลักสูตรระยะสั้น'!I178&lt;30,1,IF((MOD('10หลักสูตรระยะสั้น'!I178/30,1))&lt;0.3333,ROUNDDOWN('10หลักสูตรระยะสั้น'!I178/30,0),ROUNDUP('10หลักสูตรระยะสั้น'!I178/30,0))))</f>
        <v>0</v>
      </c>
      <c r="J178" s="60">
        <f>IF('10หลักสูตรระยะสั้น'!J178&lt;15,0,IF('10หลักสูตรระยะสั้น'!J178&lt;30,1,IF((MOD('10หลักสูตรระยะสั้น'!J178/30,1))&lt;0.3333,ROUNDDOWN('10หลักสูตรระยะสั้น'!J178/30,0),ROUNDUP('10หลักสูตรระยะสั้น'!J178/30,0))))</f>
        <v>0</v>
      </c>
      <c r="K178" s="60">
        <f>IF('10หลักสูตรระยะสั้น'!K178&lt;15,0,IF('10หลักสูตรระยะสั้น'!K178&lt;30,1,IF((MOD('10หลักสูตรระยะสั้น'!K178/30,1))&lt;0.3333,ROUNDDOWN('10หลักสูตรระยะสั้น'!K178/30,0),ROUNDUP('10หลักสูตรระยะสั้น'!K178/30,0))))</f>
        <v>0</v>
      </c>
      <c r="L178" s="60">
        <f>IF('10หลักสูตรระยะสั้น'!L178&lt;15,0,IF('10หลักสูตรระยะสั้น'!L178&lt;30,1,IF((MOD('10หลักสูตรระยะสั้น'!L178/30,1))&lt;0.3333,ROUNDDOWN('10หลักสูตรระยะสั้น'!L178/30,0),ROUNDUP('10หลักสูตรระยะสั้น'!L178/30,0))))</f>
        <v>0</v>
      </c>
      <c r="M178" s="60">
        <f>IF('10หลักสูตรระยะสั้น'!M178&lt;15,0,IF('10หลักสูตรระยะสั้น'!M178&lt;30,1,IF((MOD('10หลักสูตรระยะสั้น'!M178/30,1))&lt;0.3333,ROUNDDOWN('10หลักสูตรระยะสั้น'!M178/30,0),ROUNDUP('10หลักสูตรระยะสั้น'!M178/30,0))))</f>
        <v>0</v>
      </c>
      <c r="N178" s="60">
        <f>IF('10หลักสูตรระยะสั้น'!N178&lt;15,0,IF('10หลักสูตรระยะสั้น'!N178&lt;30,1,IF((MOD('10หลักสูตรระยะสั้น'!N178/30,1))&lt;0.3333,ROUNDDOWN('10หลักสูตรระยะสั้น'!N178/30,0),ROUNDUP('10หลักสูตรระยะสั้น'!N178/30,0))))</f>
        <v>0</v>
      </c>
      <c r="O178" s="60">
        <f>IF('10หลักสูตรระยะสั้น'!O178&lt;15,0,IF('10หลักสูตรระยะสั้น'!O178&lt;30,1,IF((MOD('10หลักสูตรระยะสั้น'!O178/30,1))&lt;0.3333,ROUNDDOWN('10หลักสูตรระยะสั้น'!O178/30,0),ROUNDUP('10หลักสูตรระยะสั้น'!O178/30,0))))</f>
        <v>0</v>
      </c>
      <c r="P178" s="60">
        <f>IF('10หลักสูตรระยะสั้น'!P178&lt;15,0,IF('10หลักสูตรระยะสั้น'!P178&lt;30,1,IF((MOD('10หลักสูตรระยะสั้น'!P178/30,1))&lt;0.3333,ROUNDDOWN('10หลักสูตรระยะสั้น'!P178/30,0),ROUNDUP('10หลักสูตรระยะสั้น'!P178/30,0))))</f>
        <v>0</v>
      </c>
      <c r="Q178" s="60">
        <f>IF('10หลักสูตรระยะสั้น'!Q178&lt;15,0,IF('10หลักสูตรระยะสั้น'!Q178&lt;30,1,IF((MOD('10หลักสูตรระยะสั้น'!Q178/30,1))&lt;0.3333,ROUNDDOWN('10หลักสูตรระยะสั้น'!Q178/30,0),ROUNDUP('10หลักสูตรระยะสั้น'!Q178/30,0))))</f>
        <v>0</v>
      </c>
      <c r="R178" s="60">
        <f>IF('10หลักสูตรระยะสั้น'!R178&lt;15,0,IF('10หลักสูตรระยะสั้น'!R178&lt;30,1,IF((MOD('10หลักสูตรระยะสั้น'!R178/30,1))&lt;0.3333,ROUNDDOWN('10หลักสูตรระยะสั้น'!R178/30,0),ROUNDUP('10หลักสูตรระยะสั้น'!R178/30,0))))</f>
        <v>0</v>
      </c>
      <c r="S178" s="60">
        <f>IF('10หลักสูตรระยะสั้น'!S178&lt;15,0,IF('10หลักสูตรระยะสั้น'!S178&lt;30,1,IF((MOD('10หลักสูตรระยะสั้น'!S178/30,1))&lt;0.3333,ROUNDDOWN('10หลักสูตรระยะสั้น'!S178/30,0),ROUNDUP('10หลักสูตรระยะสั้น'!S178/30,0))))</f>
        <v>0</v>
      </c>
      <c r="T178" s="60">
        <f>IF('10หลักสูตรระยะสั้น'!T178&lt;15,0,IF('10หลักสูตรระยะสั้น'!T178&lt;30,1,IF((MOD('10หลักสูตรระยะสั้น'!T178/30,1))&lt;0.3333,ROUNDDOWN('10หลักสูตรระยะสั้น'!T178/30,0),ROUNDUP('10หลักสูตรระยะสั้น'!T178/30,0))))</f>
        <v>0</v>
      </c>
      <c r="U178" s="60">
        <f>IF('10หลักสูตรระยะสั้น'!U178&lt;15,0,IF('10หลักสูตรระยะสั้น'!U178&lt;30,1,IF((MOD('10หลักสูตรระยะสั้น'!U178/30,1))&lt;0.3333,ROUNDDOWN('10หลักสูตรระยะสั้น'!U178/30,0),ROUNDUP('10หลักสูตรระยะสั้น'!U178/30,0))))</f>
        <v>0</v>
      </c>
      <c r="V178" s="60">
        <f>IF('10หลักสูตรระยะสั้น'!V178&lt;15,0,IF('10หลักสูตรระยะสั้น'!V178&lt;30,1,IF((MOD('10หลักสูตรระยะสั้น'!V178/30,1))&lt;0.3333,ROUNDDOWN('10หลักสูตรระยะสั้น'!V178/30,0),ROUNDUP('10หลักสูตรระยะสั้น'!V178/30,0))))</f>
        <v>0</v>
      </c>
      <c r="W178" s="60">
        <f>IF('10หลักสูตรระยะสั้น'!W178&lt;15,0,IF('10หลักสูตรระยะสั้น'!W178&lt;30,1,IF((MOD('10หลักสูตรระยะสั้น'!W178/30,1))&lt;0.3333,ROUNDDOWN('10หลักสูตรระยะสั้น'!W178/30,0),ROUNDUP('10หลักสูตรระยะสั้น'!W178/30,0))))</f>
        <v>0</v>
      </c>
      <c r="X178" s="60">
        <f>IF('10หลักสูตรระยะสั้น'!X178&lt;15,0,IF('10หลักสูตรระยะสั้น'!X178&lt;30,1,IF((MOD('10หลักสูตรระยะสั้น'!X178/30,1))&lt;0.3333,ROUNDDOWN('10หลักสูตรระยะสั้น'!X178/30,0),ROUNDUP('10หลักสูตรระยะสั้น'!X178/30,0))))</f>
        <v>0</v>
      </c>
      <c r="Y178" s="60">
        <f>IF('10หลักสูตรระยะสั้น'!Y178&lt;15,0,IF('10หลักสูตรระยะสั้น'!Y178&lt;30,1,IF((MOD('10หลักสูตรระยะสั้น'!Y178/30,1))&lt;0.3333,ROUNDDOWN('10หลักสูตรระยะสั้น'!Y178/30,0),ROUNDUP('10หลักสูตรระยะสั้น'!Y178/30,0))))</f>
        <v>0</v>
      </c>
      <c r="Z178" s="60">
        <f>IF('10หลักสูตรระยะสั้น'!Z178&lt;15,0,IF('10หลักสูตรระยะสั้น'!Z178&lt;30,1,IF((MOD('10หลักสูตรระยะสั้น'!Z178/30,1))&lt;0.3333,ROUNDDOWN('10หลักสูตรระยะสั้น'!Z178/30,0),ROUNDUP('10หลักสูตรระยะสั้น'!Z178/30,0))))</f>
        <v>0</v>
      </c>
      <c r="AA178" s="60">
        <f>IF('10หลักสูตรระยะสั้น'!AA178&lt;15,0,IF('10หลักสูตรระยะสั้น'!AA178&lt;30,1,IF((MOD('10หลักสูตรระยะสั้น'!AA178/30,1))&lt;0.3333,ROUNDDOWN('10หลักสูตรระยะสั้น'!AA178/30,0),ROUNDUP('10หลักสูตรระยะสั้น'!AA178/30,0))))</f>
        <v>0</v>
      </c>
      <c r="AB178" s="60">
        <f>IF('10หลักสูตรระยะสั้น'!AB178&lt;15,0,IF('10หลักสูตรระยะสั้น'!AB178&lt;30,1,IF((MOD('10หลักสูตรระยะสั้น'!AB178/30,1))&lt;0.3333,ROUNDDOWN('10หลักสูตรระยะสั้น'!AB178/30,0),ROUNDUP('10หลักสูตรระยะสั้น'!AB178/30,0))))</f>
        <v>0</v>
      </c>
      <c r="AC178" s="60">
        <f>IF('10หลักสูตรระยะสั้น'!AC178&lt;15,0,IF('10หลักสูตรระยะสั้น'!AC178&lt;30,1,IF((MOD('10หลักสูตรระยะสั้น'!AC178/30,1))&lt;0.3333,ROUNDDOWN('10หลักสูตรระยะสั้น'!AC178/30,0),ROUNDUP('10หลักสูตรระยะสั้น'!AC178/30,0))))</f>
        <v>0</v>
      </c>
      <c r="AD178" s="5">
        <f t="shared" si="4"/>
        <v>0</v>
      </c>
      <c r="AE178" s="5">
        <f t="shared" si="5"/>
        <v>0</v>
      </c>
    </row>
    <row r="179" spans="2:31" x14ac:dyDescent="0.55000000000000004">
      <c r="B179" s="5">
        <v>175</v>
      </c>
      <c r="C179" s="5">
        <f>'10หลักสูตรระยะสั้น'!C179</f>
        <v>0</v>
      </c>
      <c r="D179" s="5">
        <f>'10หลักสูตรระยะสั้น'!D179</f>
        <v>0</v>
      </c>
      <c r="E179" s="60">
        <f>IF('10หลักสูตรระยะสั้น'!E179&lt;15,0,IF('10หลักสูตรระยะสั้น'!E179&lt;30,1,IF((MOD('10หลักสูตรระยะสั้น'!E179/30,1))&lt;0.3333,ROUNDDOWN('10หลักสูตรระยะสั้น'!E179/30,0),ROUNDUP('10หลักสูตรระยะสั้น'!E179/30,0))))</f>
        <v>0</v>
      </c>
      <c r="F179" s="60">
        <f>IF('10หลักสูตรระยะสั้น'!F179&lt;15,0,IF('10หลักสูตรระยะสั้น'!F179&lt;30,1,IF((MOD('10หลักสูตรระยะสั้น'!F179/30,1))&lt;0.3333,ROUNDDOWN('10หลักสูตรระยะสั้น'!F179/30,0),ROUNDUP('10หลักสูตรระยะสั้น'!F179/30,0))))</f>
        <v>0</v>
      </c>
      <c r="G179" s="60">
        <f>IF('10หลักสูตรระยะสั้น'!G179&lt;15,0,IF('10หลักสูตรระยะสั้น'!G179&lt;30,1,IF((MOD('10หลักสูตรระยะสั้น'!G179/30,1))&lt;0.3333,ROUNDDOWN('10หลักสูตรระยะสั้น'!G179/30,0),ROUNDUP('10หลักสูตรระยะสั้น'!G179/30,0))))</f>
        <v>0</v>
      </c>
      <c r="H179" s="60">
        <f>IF('10หลักสูตรระยะสั้น'!H179&lt;15,0,IF('10หลักสูตรระยะสั้น'!H179&lt;30,1,IF((MOD('10หลักสูตรระยะสั้น'!H179/30,1))&lt;0.3333,ROUNDDOWN('10หลักสูตรระยะสั้น'!H179/30,0),ROUNDUP('10หลักสูตรระยะสั้น'!H179/30,0))))</f>
        <v>0</v>
      </c>
      <c r="I179" s="60">
        <f>IF('10หลักสูตรระยะสั้น'!I179&lt;15,0,IF('10หลักสูตรระยะสั้น'!I179&lt;30,1,IF((MOD('10หลักสูตรระยะสั้น'!I179/30,1))&lt;0.3333,ROUNDDOWN('10หลักสูตรระยะสั้น'!I179/30,0),ROUNDUP('10หลักสูตรระยะสั้น'!I179/30,0))))</f>
        <v>0</v>
      </c>
      <c r="J179" s="60">
        <f>IF('10หลักสูตรระยะสั้น'!J179&lt;15,0,IF('10หลักสูตรระยะสั้น'!J179&lt;30,1,IF((MOD('10หลักสูตรระยะสั้น'!J179/30,1))&lt;0.3333,ROUNDDOWN('10หลักสูตรระยะสั้น'!J179/30,0),ROUNDUP('10หลักสูตรระยะสั้น'!J179/30,0))))</f>
        <v>0</v>
      </c>
      <c r="K179" s="60">
        <f>IF('10หลักสูตรระยะสั้น'!K179&lt;15,0,IF('10หลักสูตรระยะสั้น'!K179&lt;30,1,IF((MOD('10หลักสูตรระยะสั้น'!K179/30,1))&lt;0.3333,ROUNDDOWN('10หลักสูตรระยะสั้น'!K179/30,0),ROUNDUP('10หลักสูตรระยะสั้น'!K179/30,0))))</f>
        <v>0</v>
      </c>
      <c r="L179" s="60">
        <f>IF('10หลักสูตรระยะสั้น'!L179&lt;15,0,IF('10หลักสูตรระยะสั้น'!L179&lt;30,1,IF((MOD('10หลักสูตรระยะสั้น'!L179/30,1))&lt;0.3333,ROUNDDOWN('10หลักสูตรระยะสั้น'!L179/30,0),ROUNDUP('10หลักสูตรระยะสั้น'!L179/30,0))))</f>
        <v>0</v>
      </c>
      <c r="M179" s="60">
        <f>IF('10หลักสูตรระยะสั้น'!M179&lt;15,0,IF('10หลักสูตรระยะสั้น'!M179&lt;30,1,IF((MOD('10หลักสูตรระยะสั้น'!M179/30,1))&lt;0.3333,ROUNDDOWN('10หลักสูตรระยะสั้น'!M179/30,0),ROUNDUP('10หลักสูตรระยะสั้น'!M179/30,0))))</f>
        <v>0</v>
      </c>
      <c r="N179" s="60">
        <f>IF('10หลักสูตรระยะสั้น'!N179&lt;15,0,IF('10หลักสูตรระยะสั้น'!N179&lt;30,1,IF((MOD('10หลักสูตรระยะสั้น'!N179/30,1))&lt;0.3333,ROUNDDOWN('10หลักสูตรระยะสั้น'!N179/30,0),ROUNDUP('10หลักสูตรระยะสั้น'!N179/30,0))))</f>
        <v>0</v>
      </c>
      <c r="O179" s="60">
        <f>IF('10หลักสูตรระยะสั้น'!O179&lt;15,0,IF('10หลักสูตรระยะสั้น'!O179&lt;30,1,IF((MOD('10หลักสูตรระยะสั้น'!O179/30,1))&lt;0.3333,ROUNDDOWN('10หลักสูตรระยะสั้น'!O179/30,0),ROUNDUP('10หลักสูตรระยะสั้น'!O179/30,0))))</f>
        <v>0</v>
      </c>
      <c r="P179" s="60">
        <f>IF('10หลักสูตรระยะสั้น'!P179&lt;15,0,IF('10หลักสูตรระยะสั้น'!P179&lt;30,1,IF((MOD('10หลักสูตรระยะสั้น'!P179/30,1))&lt;0.3333,ROUNDDOWN('10หลักสูตรระยะสั้น'!P179/30,0),ROUNDUP('10หลักสูตรระยะสั้น'!P179/30,0))))</f>
        <v>0</v>
      </c>
      <c r="Q179" s="60">
        <f>IF('10หลักสูตรระยะสั้น'!Q179&lt;15,0,IF('10หลักสูตรระยะสั้น'!Q179&lt;30,1,IF((MOD('10หลักสูตรระยะสั้น'!Q179/30,1))&lt;0.3333,ROUNDDOWN('10หลักสูตรระยะสั้น'!Q179/30,0),ROUNDUP('10หลักสูตรระยะสั้น'!Q179/30,0))))</f>
        <v>0</v>
      </c>
      <c r="R179" s="60">
        <f>IF('10หลักสูตรระยะสั้น'!R179&lt;15,0,IF('10หลักสูตรระยะสั้น'!R179&lt;30,1,IF((MOD('10หลักสูตรระยะสั้น'!R179/30,1))&lt;0.3333,ROUNDDOWN('10หลักสูตรระยะสั้น'!R179/30,0),ROUNDUP('10หลักสูตรระยะสั้น'!R179/30,0))))</f>
        <v>0</v>
      </c>
      <c r="S179" s="60">
        <f>IF('10หลักสูตรระยะสั้น'!S179&lt;15,0,IF('10หลักสูตรระยะสั้น'!S179&lt;30,1,IF((MOD('10หลักสูตรระยะสั้น'!S179/30,1))&lt;0.3333,ROUNDDOWN('10หลักสูตรระยะสั้น'!S179/30,0),ROUNDUP('10หลักสูตรระยะสั้น'!S179/30,0))))</f>
        <v>0</v>
      </c>
      <c r="T179" s="60">
        <f>IF('10หลักสูตรระยะสั้น'!T179&lt;15,0,IF('10หลักสูตรระยะสั้น'!T179&lt;30,1,IF((MOD('10หลักสูตรระยะสั้น'!T179/30,1))&lt;0.3333,ROUNDDOWN('10หลักสูตรระยะสั้น'!T179/30,0),ROUNDUP('10หลักสูตรระยะสั้น'!T179/30,0))))</f>
        <v>0</v>
      </c>
      <c r="U179" s="60">
        <f>IF('10หลักสูตรระยะสั้น'!U179&lt;15,0,IF('10หลักสูตรระยะสั้น'!U179&lt;30,1,IF((MOD('10หลักสูตรระยะสั้น'!U179/30,1))&lt;0.3333,ROUNDDOWN('10หลักสูตรระยะสั้น'!U179/30,0),ROUNDUP('10หลักสูตรระยะสั้น'!U179/30,0))))</f>
        <v>0</v>
      </c>
      <c r="V179" s="60">
        <f>IF('10หลักสูตรระยะสั้น'!V179&lt;15,0,IF('10หลักสูตรระยะสั้น'!V179&lt;30,1,IF((MOD('10หลักสูตรระยะสั้น'!V179/30,1))&lt;0.3333,ROUNDDOWN('10หลักสูตรระยะสั้น'!V179/30,0),ROUNDUP('10หลักสูตรระยะสั้น'!V179/30,0))))</f>
        <v>0</v>
      </c>
      <c r="W179" s="60">
        <f>IF('10หลักสูตรระยะสั้น'!W179&lt;15,0,IF('10หลักสูตรระยะสั้น'!W179&lt;30,1,IF((MOD('10หลักสูตรระยะสั้น'!W179/30,1))&lt;0.3333,ROUNDDOWN('10หลักสูตรระยะสั้น'!W179/30,0),ROUNDUP('10หลักสูตรระยะสั้น'!W179/30,0))))</f>
        <v>0</v>
      </c>
      <c r="X179" s="60">
        <f>IF('10หลักสูตรระยะสั้น'!X179&lt;15,0,IF('10หลักสูตรระยะสั้น'!X179&lt;30,1,IF((MOD('10หลักสูตรระยะสั้น'!X179/30,1))&lt;0.3333,ROUNDDOWN('10หลักสูตรระยะสั้น'!X179/30,0),ROUNDUP('10หลักสูตรระยะสั้น'!X179/30,0))))</f>
        <v>0</v>
      </c>
      <c r="Y179" s="60">
        <f>IF('10หลักสูตรระยะสั้น'!Y179&lt;15,0,IF('10หลักสูตรระยะสั้น'!Y179&lt;30,1,IF((MOD('10หลักสูตรระยะสั้น'!Y179/30,1))&lt;0.3333,ROUNDDOWN('10หลักสูตรระยะสั้น'!Y179/30,0),ROUNDUP('10หลักสูตรระยะสั้น'!Y179/30,0))))</f>
        <v>0</v>
      </c>
      <c r="Z179" s="60">
        <f>IF('10หลักสูตรระยะสั้น'!Z179&lt;15,0,IF('10หลักสูตรระยะสั้น'!Z179&lt;30,1,IF((MOD('10หลักสูตรระยะสั้น'!Z179/30,1))&lt;0.3333,ROUNDDOWN('10หลักสูตรระยะสั้น'!Z179/30,0),ROUNDUP('10หลักสูตรระยะสั้น'!Z179/30,0))))</f>
        <v>0</v>
      </c>
      <c r="AA179" s="60">
        <f>IF('10หลักสูตรระยะสั้น'!AA179&lt;15,0,IF('10หลักสูตรระยะสั้น'!AA179&lt;30,1,IF((MOD('10หลักสูตรระยะสั้น'!AA179/30,1))&lt;0.3333,ROUNDDOWN('10หลักสูตรระยะสั้น'!AA179/30,0),ROUNDUP('10หลักสูตรระยะสั้น'!AA179/30,0))))</f>
        <v>0</v>
      </c>
      <c r="AB179" s="60">
        <f>IF('10หลักสูตรระยะสั้น'!AB179&lt;15,0,IF('10หลักสูตรระยะสั้น'!AB179&lt;30,1,IF((MOD('10หลักสูตรระยะสั้น'!AB179/30,1))&lt;0.3333,ROUNDDOWN('10หลักสูตรระยะสั้น'!AB179/30,0),ROUNDUP('10หลักสูตรระยะสั้น'!AB179/30,0))))</f>
        <v>0</v>
      </c>
      <c r="AC179" s="60">
        <f>IF('10หลักสูตรระยะสั้น'!AC179&lt;15,0,IF('10หลักสูตรระยะสั้น'!AC179&lt;30,1,IF((MOD('10หลักสูตรระยะสั้น'!AC179/30,1))&lt;0.3333,ROUNDDOWN('10หลักสูตรระยะสั้น'!AC179/30,0),ROUNDUP('10หลักสูตรระยะสั้น'!AC179/30,0))))</f>
        <v>0</v>
      </c>
      <c r="AD179" s="5">
        <f t="shared" si="4"/>
        <v>0</v>
      </c>
      <c r="AE179" s="5">
        <f t="shared" si="5"/>
        <v>0</v>
      </c>
    </row>
    <row r="180" spans="2:31" x14ac:dyDescent="0.55000000000000004">
      <c r="B180" s="5">
        <v>176</v>
      </c>
      <c r="C180" s="5">
        <f>'10หลักสูตรระยะสั้น'!C180</f>
        <v>0</v>
      </c>
      <c r="D180" s="5">
        <f>'10หลักสูตรระยะสั้น'!D180</f>
        <v>0</v>
      </c>
      <c r="E180" s="60">
        <f>IF('10หลักสูตรระยะสั้น'!E180&lt;15,0,IF('10หลักสูตรระยะสั้น'!E180&lt;30,1,IF((MOD('10หลักสูตรระยะสั้น'!E180/30,1))&lt;0.3333,ROUNDDOWN('10หลักสูตรระยะสั้น'!E180/30,0),ROUNDUP('10หลักสูตรระยะสั้น'!E180/30,0))))</f>
        <v>0</v>
      </c>
      <c r="F180" s="60">
        <f>IF('10หลักสูตรระยะสั้น'!F180&lt;15,0,IF('10หลักสูตรระยะสั้น'!F180&lt;30,1,IF((MOD('10หลักสูตรระยะสั้น'!F180/30,1))&lt;0.3333,ROUNDDOWN('10หลักสูตรระยะสั้น'!F180/30,0),ROUNDUP('10หลักสูตรระยะสั้น'!F180/30,0))))</f>
        <v>0</v>
      </c>
      <c r="G180" s="60">
        <f>IF('10หลักสูตรระยะสั้น'!G180&lt;15,0,IF('10หลักสูตรระยะสั้น'!G180&lt;30,1,IF((MOD('10หลักสูตรระยะสั้น'!G180/30,1))&lt;0.3333,ROUNDDOWN('10หลักสูตรระยะสั้น'!G180/30,0),ROUNDUP('10หลักสูตรระยะสั้น'!G180/30,0))))</f>
        <v>0</v>
      </c>
      <c r="H180" s="60">
        <f>IF('10หลักสูตรระยะสั้น'!H180&lt;15,0,IF('10หลักสูตรระยะสั้น'!H180&lt;30,1,IF((MOD('10หลักสูตรระยะสั้น'!H180/30,1))&lt;0.3333,ROUNDDOWN('10หลักสูตรระยะสั้น'!H180/30,0),ROUNDUP('10หลักสูตรระยะสั้น'!H180/30,0))))</f>
        <v>0</v>
      </c>
      <c r="I180" s="60">
        <f>IF('10หลักสูตรระยะสั้น'!I180&lt;15,0,IF('10หลักสูตรระยะสั้น'!I180&lt;30,1,IF((MOD('10หลักสูตรระยะสั้น'!I180/30,1))&lt;0.3333,ROUNDDOWN('10หลักสูตรระยะสั้น'!I180/30,0),ROUNDUP('10หลักสูตรระยะสั้น'!I180/30,0))))</f>
        <v>0</v>
      </c>
      <c r="J180" s="60">
        <f>IF('10หลักสูตรระยะสั้น'!J180&lt;15,0,IF('10หลักสูตรระยะสั้น'!J180&lt;30,1,IF((MOD('10หลักสูตรระยะสั้น'!J180/30,1))&lt;0.3333,ROUNDDOWN('10หลักสูตรระยะสั้น'!J180/30,0),ROUNDUP('10หลักสูตรระยะสั้น'!J180/30,0))))</f>
        <v>0</v>
      </c>
      <c r="K180" s="60">
        <f>IF('10หลักสูตรระยะสั้น'!K180&lt;15,0,IF('10หลักสูตรระยะสั้น'!K180&lt;30,1,IF((MOD('10หลักสูตรระยะสั้น'!K180/30,1))&lt;0.3333,ROUNDDOWN('10หลักสูตรระยะสั้น'!K180/30,0),ROUNDUP('10หลักสูตรระยะสั้น'!K180/30,0))))</f>
        <v>0</v>
      </c>
      <c r="L180" s="60">
        <f>IF('10หลักสูตรระยะสั้น'!L180&lt;15,0,IF('10หลักสูตรระยะสั้น'!L180&lt;30,1,IF((MOD('10หลักสูตรระยะสั้น'!L180/30,1))&lt;0.3333,ROUNDDOWN('10หลักสูตรระยะสั้น'!L180/30,0),ROUNDUP('10หลักสูตรระยะสั้น'!L180/30,0))))</f>
        <v>0</v>
      </c>
      <c r="M180" s="60">
        <f>IF('10หลักสูตรระยะสั้น'!M180&lt;15,0,IF('10หลักสูตรระยะสั้น'!M180&lt;30,1,IF((MOD('10หลักสูตรระยะสั้น'!M180/30,1))&lt;0.3333,ROUNDDOWN('10หลักสูตรระยะสั้น'!M180/30,0),ROUNDUP('10หลักสูตรระยะสั้น'!M180/30,0))))</f>
        <v>0</v>
      </c>
      <c r="N180" s="60">
        <f>IF('10หลักสูตรระยะสั้น'!N180&lt;15,0,IF('10หลักสูตรระยะสั้น'!N180&lt;30,1,IF((MOD('10หลักสูตรระยะสั้น'!N180/30,1))&lt;0.3333,ROUNDDOWN('10หลักสูตรระยะสั้น'!N180/30,0),ROUNDUP('10หลักสูตรระยะสั้น'!N180/30,0))))</f>
        <v>0</v>
      </c>
      <c r="O180" s="60">
        <f>IF('10หลักสูตรระยะสั้น'!O180&lt;15,0,IF('10หลักสูตรระยะสั้น'!O180&lt;30,1,IF((MOD('10หลักสูตรระยะสั้น'!O180/30,1))&lt;0.3333,ROUNDDOWN('10หลักสูตรระยะสั้น'!O180/30,0),ROUNDUP('10หลักสูตรระยะสั้น'!O180/30,0))))</f>
        <v>0</v>
      </c>
      <c r="P180" s="60">
        <f>IF('10หลักสูตรระยะสั้น'!P180&lt;15,0,IF('10หลักสูตรระยะสั้น'!P180&lt;30,1,IF((MOD('10หลักสูตรระยะสั้น'!P180/30,1))&lt;0.3333,ROUNDDOWN('10หลักสูตรระยะสั้น'!P180/30,0),ROUNDUP('10หลักสูตรระยะสั้น'!P180/30,0))))</f>
        <v>0</v>
      </c>
      <c r="Q180" s="60">
        <f>IF('10หลักสูตรระยะสั้น'!Q180&lt;15,0,IF('10หลักสูตรระยะสั้น'!Q180&lt;30,1,IF((MOD('10หลักสูตรระยะสั้น'!Q180/30,1))&lt;0.3333,ROUNDDOWN('10หลักสูตรระยะสั้น'!Q180/30,0),ROUNDUP('10หลักสูตรระยะสั้น'!Q180/30,0))))</f>
        <v>0</v>
      </c>
      <c r="R180" s="60">
        <f>IF('10หลักสูตรระยะสั้น'!R180&lt;15,0,IF('10หลักสูตรระยะสั้น'!R180&lt;30,1,IF((MOD('10หลักสูตรระยะสั้น'!R180/30,1))&lt;0.3333,ROUNDDOWN('10หลักสูตรระยะสั้น'!R180/30,0),ROUNDUP('10หลักสูตรระยะสั้น'!R180/30,0))))</f>
        <v>0</v>
      </c>
      <c r="S180" s="60">
        <f>IF('10หลักสูตรระยะสั้น'!S180&lt;15,0,IF('10หลักสูตรระยะสั้น'!S180&lt;30,1,IF((MOD('10หลักสูตรระยะสั้น'!S180/30,1))&lt;0.3333,ROUNDDOWN('10หลักสูตรระยะสั้น'!S180/30,0),ROUNDUP('10หลักสูตรระยะสั้น'!S180/30,0))))</f>
        <v>0</v>
      </c>
      <c r="T180" s="60">
        <f>IF('10หลักสูตรระยะสั้น'!T180&lt;15,0,IF('10หลักสูตรระยะสั้น'!T180&lt;30,1,IF((MOD('10หลักสูตรระยะสั้น'!T180/30,1))&lt;0.3333,ROUNDDOWN('10หลักสูตรระยะสั้น'!T180/30,0),ROUNDUP('10หลักสูตรระยะสั้น'!T180/30,0))))</f>
        <v>0</v>
      </c>
      <c r="U180" s="60">
        <f>IF('10หลักสูตรระยะสั้น'!U180&lt;15,0,IF('10หลักสูตรระยะสั้น'!U180&lt;30,1,IF((MOD('10หลักสูตรระยะสั้น'!U180/30,1))&lt;0.3333,ROUNDDOWN('10หลักสูตรระยะสั้น'!U180/30,0),ROUNDUP('10หลักสูตรระยะสั้น'!U180/30,0))))</f>
        <v>0</v>
      </c>
      <c r="V180" s="60">
        <f>IF('10หลักสูตรระยะสั้น'!V180&lt;15,0,IF('10หลักสูตรระยะสั้น'!V180&lt;30,1,IF((MOD('10หลักสูตรระยะสั้น'!V180/30,1))&lt;0.3333,ROUNDDOWN('10หลักสูตรระยะสั้น'!V180/30,0),ROUNDUP('10หลักสูตรระยะสั้น'!V180/30,0))))</f>
        <v>0</v>
      </c>
      <c r="W180" s="60">
        <f>IF('10หลักสูตรระยะสั้น'!W180&lt;15,0,IF('10หลักสูตรระยะสั้น'!W180&lt;30,1,IF((MOD('10หลักสูตรระยะสั้น'!W180/30,1))&lt;0.3333,ROUNDDOWN('10หลักสูตรระยะสั้น'!W180/30,0),ROUNDUP('10หลักสูตรระยะสั้น'!W180/30,0))))</f>
        <v>0</v>
      </c>
      <c r="X180" s="60">
        <f>IF('10หลักสูตรระยะสั้น'!X180&lt;15,0,IF('10หลักสูตรระยะสั้น'!X180&lt;30,1,IF((MOD('10หลักสูตรระยะสั้น'!X180/30,1))&lt;0.3333,ROUNDDOWN('10หลักสูตรระยะสั้น'!X180/30,0),ROUNDUP('10หลักสูตรระยะสั้น'!X180/30,0))))</f>
        <v>0</v>
      </c>
      <c r="Y180" s="60">
        <f>IF('10หลักสูตรระยะสั้น'!Y180&lt;15,0,IF('10หลักสูตรระยะสั้น'!Y180&lt;30,1,IF((MOD('10หลักสูตรระยะสั้น'!Y180/30,1))&lt;0.3333,ROUNDDOWN('10หลักสูตรระยะสั้น'!Y180/30,0),ROUNDUP('10หลักสูตรระยะสั้น'!Y180/30,0))))</f>
        <v>0</v>
      </c>
      <c r="Z180" s="60">
        <f>IF('10หลักสูตรระยะสั้น'!Z180&lt;15,0,IF('10หลักสูตรระยะสั้น'!Z180&lt;30,1,IF((MOD('10หลักสูตรระยะสั้น'!Z180/30,1))&lt;0.3333,ROUNDDOWN('10หลักสูตรระยะสั้น'!Z180/30,0),ROUNDUP('10หลักสูตรระยะสั้น'!Z180/30,0))))</f>
        <v>0</v>
      </c>
      <c r="AA180" s="60">
        <f>IF('10หลักสูตรระยะสั้น'!AA180&lt;15,0,IF('10หลักสูตรระยะสั้น'!AA180&lt;30,1,IF((MOD('10หลักสูตรระยะสั้น'!AA180/30,1))&lt;0.3333,ROUNDDOWN('10หลักสูตรระยะสั้น'!AA180/30,0),ROUNDUP('10หลักสูตรระยะสั้น'!AA180/30,0))))</f>
        <v>0</v>
      </c>
      <c r="AB180" s="60">
        <f>IF('10หลักสูตรระยะสั้น'!AB180&lt;15,0,IF('10หลักสูตรระยะสั้น'!AB180&lt;30,1,IF((MOD('10หลักสูตรระยะสั้น'!AB180/30,1))&lt;0.3333,ROUNDDOWN('10หลักสูตรระยะสั้น'!AB180/30,0),ROUNDUP('10หลักสูตรระยะสั้น'!AB180/30,0))))</f>
        <v>0</v>
      </c>
      <c r="AC180" s="60">
        <f>IF('10หลักสูตรระยะสั้น'!AC180&lt;15,0,IF('10หลักสูตรระยะสั้น'!AC180&lt;30,1,IF((MOD('10หลักสูตรระยะสั้น'!AC180/30,1))&lt;0.3333,ROUNDDOWN('10หลักสูตรระยะสั้น'!AC180/30,0),ROUNDUP('10หลักสูตรระยะสั้น'!AC180/30,0))))</f>
        <v>0</v>
      </c>
      <c r="AD180" s="5">
        <f t="shared" si="4"/>
        <v>0</v>
      </c>
      <c r="AE180" s="5">
        <f t="shared" si="5"/>
        <v>0</v>
      </c>
    </row>
    <row r="181" spans="2:31" x14ac:dyDescent="0.55000000000000004">
      <c r="B181" s="5">
        <v>177</v>
      </c>
      <c r="C181" s="5">
        <f>'10หลักสูตรระยะสั้น'!C181</f>
        <v>0</v>
      </c>
      <c r="D181" s="5">
        <f>'10หลักสูตรระยะสั้น'!D181</f>
        <v>0</v>
      </c>
      <c r="E181" s="60">
        <f>IF('10หลักสูตรระยะสั้น'!E181&lt;15,0,IF('10หลักสูตรระยะสั้น'!E181&lt;30,1,IF((MOD('10หลักสูตรระยะสั้น'!E181/30,1))&lt;0.3333,ROUNDDOWN('10หลักสูตรระยะสั้น'!E181/30,0),ROUNDUP('10หลักสูตรระยะสั้น'!E181/30,0))))</f>
        <v>0</v>
      </c>
      <c r="F181" s="60">
        <f>IF('10หลักสูตรระยะสั้น'!F181&lt;15,0,IF('10หลักสูตรระยะสั้น'!F181&lt;30,1,IF((MOD('10หลักสูตรระยะสั้น'!F181/30,1))&lt;0.3333,ROUNDDOWN('10หลักสูตรระยะสั้น'!F181/30,0),ROUNDUP('10หลักสูตรระยะสั้น'!F181/30,0))))</f>
        <v>0</v>
      </c>
      <c r="G181" s="60">
        <f>IF('10หลักสูตรระยะสั้น'!G181&lt;15,0,IF('10หลักสูตรระยะสั้น'!G181&lt;30,1,IF((MOD('10หลักสูตรระยะสั้น'!G181/30,1))&lt;0.3333,ROUNDDOWN('10หลักสูตรระยะสั้น'!G181/30,0),ROUNDUP('10หลักสูตรระยะสั้น'!G181/30,0))))</f>
        <v>0</v>
      </c>
      <c r="H181" s="60">
        <f>IF('10หลักสูตรระยะสั้น'!H181&lt;15,0,IF('10หลักสูตรระยะสั้น'!H181&lt;30,1,IF((MOD('10หลักสูตรระยะสั้น'!H181/30,1))&lt;0.3333,ROUNDDOWN('10หลักสูตรระยะสั้น'!H181/30,0),ROUNDUP('10หลักสูตรระยะสั้น'!H181/30,0))))</f>
        <v>0</v>
      </c>
      <c r="I181" s="60">
        <f>IF('10หลักสูตรระยะสั้น'!I181&lt;15,0,IF('10หลักสูตรระยะสั้น'!I181&lt;30,1,IF((MOD('10หลักสูตรระยะสั้น'!I181/30,1))&lt;0.3333,ROUNDDOWN('10หลักสูตรระยะสั้น'!I181/30,0),ROUNDUP('10หลักสูตรระยะสั้น'!I181/30,0))))</f>
        <v>0</v>
      </c>
      <c r="J181" s="60">
        <f>IF('10หลักสูตรระยะสั้น'!J181&lt;15,0,IF('10หลักสูตรระยะสั้น'!J181&lt;30,1,IF((MOD('10หลักสูตรระยะสั้น'!J181/30,1))&lt;0.3333,ROUNDDOWN('10หลักสูตรระยะสั้น'!J181/30,0),ROUNDUP('10หลักสูตรระยะสั้น'!J181/30,0))))</f>
        <v>0</v>
      </c>
      <c r="K181" s="60">
        <f>IF('10หลักสูตรระยะสั้น'!K181&lt;15,0,IF('10หลักสูตรระยะสั้น'!K181&lt;30,1,IF((MOD('10หลักสูตรระยะสั้น'!K181/30,1))&lt;0.3333,ROUNDDOWN('10หลักสูตรระยะสั้น'!K181/30,0),ROUNDUP('10หลักสูตรระยะสั้น'!K181/30,0))))</f>
        <v>0</v>
      </c>
      <c r="L181" s="60">
        <f>IF('10หลักสูตรระยะสั้น'!L181&lt;15,0,IF('10หลักสูตรระยะสั้น'!L181&lt;30,1,IF((MOD('10หลักสูตรระยะสั้น'!L181/30,1))&lt;0.3333,ROUNDDOWN('10หลักสูตรระยะสั้น'!L181/30,0),ROUNDUP('10หลักสูตรระยะสั้น'!L181/30,0))))</f>
        <v>0</v>
      </c>
      <c r="M181" s="60">
        <f>IF('10หลักสูตรระยะสั้น'!M181&lt;15,0,IF('10หลักสูตรระยะสั้น'!M181&lt;30,1,IF((MOD('10หลักสูตรระยะสั้น'!M181/30,1))&lt;0.3333,ROUNDDOWN('10หลักสูตรระยะสั้น'!M181/30,0),ROUNDUP('10หลักสูตรระยะสั้น'!M181/30,0))))</f>
        <v>0</v>
      </c>
      <c r="N181" s="60">
        <f>IF('10หลักสูตรระยะสั้น'!N181&lt;15,0,IF('10หลักสูตรระยะสั้น'!N181&lt;30,1,IF((MOD('10หลักสูตรระยะสั้น'!N181/30,1))&lt;0.3333,ROUNDDOWN('10หลักสูตรระยะสั้น'!N181/30,0),ROUNDUP('10หลักสูตรระยะสั้น'!N181/30,0))))</f>
        <v>0</v>
      </c>
      <c r="O181" s="60">
        <f>IF('10หลักสูตรระยะสั้น'!O181&lt;15,0,IF('10หลักสูตรระยะสั้น'!O181&lt;30,1,IF((MOD('10หลักสูตรระยะสั้น'!O181/30,1))&lt;0.3333,ROUNDDOWN('10หลักสูตรระยะสั้น'!O181/30,0),ROUNDUP('10หลักสูตรระยะสั้น'!O181/30,0))))</f>
        <v>0</v>
      </c>
      <c r="P181" s="60">
        <f>IF('10หลักสูตรระยะสั้น'!P181&lt;15,0,IF('10หลักสูตรระยะสั้น'!P181&lt;30,1,IF((MOD('10หลักสูตรระยะสั้น'!P181/30,1))&lt;0.3333,ROUNDDOWN('10หลักสูตรระยะสั้น'!P181/30,0),ROUNDUP('10หลักสูตรระยะสั้น'!P181/30,0))))</f>
        <v>0</v>
      </c>
      <c r="Q181" s="60">
        <f>IF('10หลักสูตรระยะสั้น'!Q181&lt;15,0,IF('10หลักสูตรระยะสั้น'!Q181&lt;30,1,IF((MOD('10หลักสูตรระยะสั้น'!Q181/30,1))&lt;0.3333,ROUNDDOWN('10หลักสูตรระยะสั้น'!Q181/30,0),ROUNDUP('10หลักสูตรระยะสั้น'!Q181/30,0))))</f>
        <v>0</v>
      </c>
      <c r="R181" s="60">
        <f>IF('10หลักสูตรระยะสั้น'!R181&lt;15,0,IF('10หลักสูตรระยะสั้น'!R181&lt;30,1,IF((MOD('10หลักสูตรระยะสั้น'!R181/30,1))&lt;0.3333,ROUNDDOWN('10หลักสูตรระยะสั้น'!R181/30,0),ROUNDUP('10หลักสูตรระยะสั้น'!R181/30,0))))</f>
        <v>0</v>
      </c>
      <c r="S181" s="60">
        <f>IF('10หลักสูตรระยะสั้น'!S181&lt;15,0,IF('10หลักสูตรระยะสั้น'!S181&lt;30,1,IF((MOD('10หลักสูตรระยะสั้น'!S181/30,1))&lt;0.3333,ROUNDDOWN('10หลักสูตรระยะสั้น'!S181/30,0),ROUNDUP('10หลักสูตรระยะสั้น'!S181/30,0))))</f>
        <v>0</v>
      </c>
      <c r="T181" s="60">
        <f>IF('10หลักสูตรระยะสั้น'!T181&lt;15,0,IF('10หลักสูตรระยะสั้น'!T181&lt;30,1,IF((MOD('10หลักสูตรระยะสั้น'!T181/30,1))&lt;0.3333,ROUNDDOWN('10หลักสูตรระยะสั้น'!T181/30,0),ROUNDUP('10หลักสูตรระยะสั้น'!T181/30,0))))</f>
        <v>0</v>
      </c>
      <c r="U181" s="60">
        <f>IF('10หลักสูตรระยะสั้น'!U181&lt;15,0,IF('10หลักสูตรระยะสั้น'!U181&lt;30,1,IF((MOD('10หลักสูตรระยะสั้น'!U181/30,1))&lt;0.3333,ROUNDDOWN('10หลักสูตรระยะสั้น'!U181/30,0),ROUNDUP('10หลักสูตรระยะสั้น'!U181/30,0))))</f>
        <v>0</v>
      </c>
      <c r="V181" s="60">
        <f>IF('10หลักสูตรระยะสั้น'!V181&lt;15,0,IF('10หลักสูตรระยะสั้น'!V181&lt;30,1,IF((MOD('10หลักสูตรระยะสั้น'!V181/30,1))&lt;0.3333,ROUNDDOWN('10หลักสูตรระยะสั้น'!V181/30,0),ROUNDUP('10หลักสูตรระยะสั้น'!V181/30,0))))</f>
        <v>0</v>
      </c>
      <c r="W181" s="60">
        <f>IF('10หลักสูตรระยะสั้น'!W181&lt;15,0,IF('10หลักสูตรระยะสั้น'!W181&lt;30,1,IF((MOD('10หลักสูตรระยะสั้น'!W181/30,1))&lt;0.3333,ROUNDDOWN('10หลักสูตรระยะสั้น'!W181/30,0),ROUNDUP('10หลักสูตรระยะสั้น'!W181/30,0))))</f>
        <v>0</v>
      </c>
      <c r="X181" s="60">
        <f>IF('10หลักสูตรระยะสั้น'!X181&lt;15,0,IF('10หลักสูตรระยะสั้น'!X181&lt;30,1,IF((MOD('10หลักสูตรระยะสั้น'!X181/30,1))&lt;0.3333,ROUNDDOWN('10หลักสูตรระยะสั้น'!X181/30,0),ROUNDUP('10หลักสูตรระยะสั้น'!X181/30,0))))</f>
        <v>0</v>
      </c>
      <c r="Y181" s="60">
        <f>IF('10หลักสูตรระยะสั้น'!Y181&lt;15,0,IF('10หลักสูตรระยะสั้น'!Y181&lt;30,1,IF((MOD('10หลักสูตรระยะสั้น'!Y181/30,1))&lt;0.3333,ROUNDDOWN('10หลักสูตรระยะสั้น'!Y181/30,0),ROUNDUP('10หลักสูตรระยะสั้น'!Y181/30,0))))</f>
        <v>0</v>
      </c>
      <c r="Z181" s="60">
        <f>IF('10หลักสูตรระยะสั้น'!Z181&lt;15,0,IF('10หลักสูตรระยะสั้น'!Z181&lt;30,1,IF((MOD('10หลักสูตรระยะสั้น'!Z181/30,1))&lt;0.3333,ROUNDDOWN('10หลักสูตรระยะสั้น'!Z181/30,0),ROUNDUP('10หลักสูตรระยะสั้น'!Z181/30,0))))</f>
        <v>0</v>
      </c>
      <c r="AA181" s="60">
        <f>IF('10หลักสูตรระยะสั้น'!AA181&lt;15,0,IF('10หลักสูตรระยะสั้น'!AA181&lt;30,1,IF((MOD('10หลักสูตรระยะสั้น'!AA181/30,1))&lt;0.3333,ROUNDDOWN('10หลักสูตรระยะสั้น'!AA181/30,0),ROUNDUP('10หลักสูตรระยะสั้น'!AA181/30,0))))</f>
        <v>0</v>
      </c>
      <c r="AB181" s="60">
        <f>IF('10หลักสูตรระยะสั้น'!AB181&lt;15,0,IF('10หลักสูตรระยะสั้น'!AB181&lt;30,1,IF((MOD('10หลักสูตรระยะสั้น'!AB181/30,1))&lt;0.3333,ROUNDDOWN('10หลักสูตรระยะสั้น'!AB181/30,0),ROUNDUP('10หลักสูตรระยะสั้น'!AB181/30,0))))</f>
        <v>0</v>
      </c>
      <c r="AC181" s="60">
        <f>IF('10หลักสูตรระยะสั้น'!AC181&lt;15,0,IF('10หลักสูตรระยะสั้น'!AC181&lt;30,1,IF((MOD('10หลักสูตรระยะสั้น'!AC181/30,1))&lt;0.3333,ROUNDDOWN('10หลักสูตรระยะสั้น'!AC181/30,0),ROUNDUP('10หลักสูตรระยะสั้น'!AC181/30,0))))</f>
        <v>0</v>
      </c>
      <c r="AD181" s="5">
        <f t="shared" si="4"/>
        <v>0</v>
      </c>
      <c r="AE181" s="5">
        <f t="shared" si="5"/>
        <v>0</v>
      </c>
    </row>
    <row r="182" spans="2:31" x14ac:dyDescent="0.55000000000000004">
      <c r="B182" s="5">
        <v>178</v>
      </c>
      <c r="C182" s="5">
        <f>'10หลักสูตรระยะสั้น'!C182</f>
        <v>0</v>
      </c>
      <c r="D182" s="5">
        <f>'10หลักสูตรระยะสั้น'!D182</f>
        <v>0</v>
      </c>
      <c r="E182" s="60">
        <f>IF('10หลักสูตรระยะสั้น'!E182&lt;15,0,IF('10หลักสูตรระยะสั้น'!E182&lt;30,1,IF((MOD('10หลักสูตรระยะสั้น'!E182/30,1))&lt;0.3333,ROUNDDOWN('10หลักสูตรระยะสั้น'!E182/30,0),ROUNDUP('10หลักสูตรระยะสั้น'!E182/30,0))))</f>
        <v>0</v>
      </c>
      <c r="F182" s="60">
        <f>IF('10หลักสูตรระยะสั้น'!F182&lt;15,0,IF('10หลักสูตรระยะสั้น'!F182&lt;30,1,IF((MOD('10หลักสูตรระยะสั้น'!F182/30,1))&lt;0.3333,ROUNDDOWN('10หลักสูตรระยะสั้น'!F182/30,0),ROUNDUP('10หลักสูตรระยะสั้น'!F182/30,0))))</f>
        <v>0</v>
      </c>
      <c r="G182" s="60">
        <f>IF('10หลักสูตรระยะสั้น'!G182&lt;15,0,IF('10หลักสูตรระยะสั้น'!G182&lt;30,1,IF((MOD('10หลักสูตรระยะสั้น'!G182/30,1))&lt;0.3333,ROUNDDOWN('10หลักสูตรระยะสั้น'!G182/30,0),ROUNDUP('10หลักสูตรระยะสั้น'!G182/30,0))))</f>
        <v>0</v>
      </c>
      <c r="H182" s="60">
        <f>IF('10หลักสูตรระยะสั้น'!H182&lt;15,0,IF('10หลักสูตรระยะสั้น'!H182&lt;30,1,IF((MOD('10หลักสูตรระยะสั้น'!H182/30,1))&lt;0.3333,ROUNDDOWN('10หลักสูตรระยะสั้น'!H182/30,0),ROUNDUP('10หลักสูตรระยะสั้น'!H182/30,0))))</f>
        <v>0</v>
      </c>
      <c r="I182" s="60">
        <f>IF('10หลักสูตรระยะสั้น'!I182&lt;15,0,IF('10หลักสูตรระยะสั้น'!I182&lt;30,1,IF((MOD('10หลักสูตรระยะสั้น'!I182/30,1))&lt;0.3333,ROUNDDOWN('10หลักสูตรระยะสั้น'!I182/30,0),ROUNDUP('10หลักสูตรระยะสั้น'!I182/30,0))))</f>
        <v>0</v>
      </c>
      <c r="J182" s="60">
        <f>IF('10หลักสูตรระยะสั้น'!J182&lt;15,0,IF('10หลักสูตรระยะสั้น'!J182&lt;30,1,IF((MOD('10หลักสูตรระยะสั้น'!J182/30,1))&lt;0.3333,ROUNDDOWN('10หลักสูตรระยะสั้น'!J182/30,0),ROUNDUP('10หลักสูตรระยะสั้น'!J182/30,0))))</f>
        <v>0</v>
      </c>
      <c r="K182" s="60">
        <f>IF('10หลักสูตรระยะสั้น'!K182&lt;15,0,IF('10หลักสูตรระยะสั้น'!K182&lt;30,1,IF((MOD('10หลักสูตรระยะสั้น'!K182/30,1))&lt;0.3333,ROUNDDOWN('10หลักสูตรระยะสั้น'!K182/30,0),ROUNDUP('10หลักสูตรระยะสั้น'!K182/30,0))))</f>
        <v>0</v>
      </c>
      <c r="L182" s="60">
        <f>IF('10หลักสูตรระยะสั้น'!L182&lt;15,0,IF('10หลักสูตรระยะสั้น'!L182&lt;30,1,IF((MOD('10หลักสูตรระยะสั้น'!L182/30,1))&lt;0.3333,ROUNDDOWN('10หลักสูตรระยะสั้น'!L182/30,0),ROUNDUP('10หลักสูตรระยะสั้น'!L182/30,0))))</f>
        <v>0</v>
      </c>
      <c r="M182" s="60">
        <f>IF('10หลักสูตรระยะสั้น'!M182&lt;15,0,IF('10หลักสูตรระยะสั้น'!M182&lt;30,1,IF((MOD('10หลักสูตรระยะสั้น'!M182/30,1))&lt;0.3333,ROUNDDOWN('10หลักสูตรระยะสั้น'!M182/30,0),ROUNDUP('10หลักสูตรระยะสั้น'!M182/30,0))))</f>
        <v>0</v>
      </c>
      <c r="N182" s="60">
        <f>IF('10หลักสูตรระยะสั้น'!N182&lt;15,0,IF('10หลักสูตรระยะสั้น'!N182&lt;30,1,IF((MOD('10หลักสูตรระยะสั้น'!N182/30,1))&lt;0.3333,ROUNDDOWN('10หลักสูตรระยะสั้น'!N182/30,0),ROUNDUP('10หลักสูตรระยะสั้น'!N182/30,0))))</f>
        <v>0</v>
      </c>
      <c r="O182" s="60">
        <f>IF('10หลักสูตรระยะสั้น'!O182&lt;15,0,IF('10หลักสูตรระยะสั้น'!O182&lt;30,1,IF((MOD('10หลักสูตรระยะสั้น'!O182/30,1))&lt;0.3333,ROUNDDOWN('10หลักสูตรระยะสั้น'!O182/30,0),ROUNDUP('10หลักสูตรระยะสั้น'!O182/30,0))))</f>
        <v>0</v>
      </c>
      <c r="P182" s="60">
        <f>IF('10หลักสูตรระยะสั้น'!P182&lt;15,0,IF('10หลักสูตรระยะสั้น'!P182&lt;30,1,IF((MOD('10หลักสูตรระยะสั้น'!P182/30,1))&lt;0.3333,ROUNDDOWN('10หลักสูตรระยะสั้น'!P182/30,0),ROUNDUP('10หลักสูตรระยะสั้น'!P182/30,0))))</f>
        <v>0</v>
      </c>
      <c r="Q182" s="60">
        <f>IF('10หลักสูตรระยะสั้น'!Q182&lt;15,0,IF('10หลักสูตรระยะสั้น'!Q182&lt;30,1,IF((MOD('10หลักสูตรระยะสั้น'!Q182/30,1))&lt;0.3333,ROUNDDOWN('10หลักสูตรระยะสั้น'!Q182/30,0),ROUNDUP('10หลักสูตรระยะสั้น'!Q182/30,0))))</f>
        <v>0</v>
      </c>
      <c r="R182" s="60">
        <f>IF('10หลักสูตรระยะสั้น'!R182&lt;15,0,IF('10หลักสูตรระยะสั้น'!R182&lt;30,1,IF((MOD('10หลักสูตรระยะสั้น'!R182/30,1))&lt;0.3333,ROUNDDOWN('10หลักสูตรระยะสั้น'!R182/30,0),ROUNDUP('10หลักสูตรระยะสั้น'!R182/30,0))))</f>
        <v>0</v>
      </c>
      <c r="S182" s="60">
        <f>IF('10หลักสูตรระยะสั้น'!S182&lt;15,0,IF('10หลักสูตรระยะสั้น'!S182&lt;30,1,IF((MOD('10หลักสูตรระยะสั้น'!S182/30,1))&lt;0.3333,ROUNDDOWN('10หลักสูตรระยะสั้น'!S182/30,0),ROUNDUP('10หลักสูตรระยะสั้น'!S182/30,0))))</f>
        <v>0</v>
      </c>
      <c r="T182" s="60">
        <f>IF('10หลักสูตรระยะสั้น'!T182&lt;15,0,IF('10หลักสูตรระยะสั้น'!T182&lt;30,1,IF((MOD('10หลักสูตรระยะสั้น'!T182/30,1))&lt;0.3333,ROUNDDOWN('10หลักสูตรระยะสั้น'!T182/30,0),ROUNDUP('10หลักสูตรระยะสั้น'!T182/30,0))))</f>
        <v>0</v>
      </c>
      <c r="U182" s="60">
        <f>IF('10หลักสูตรระยะสั้น'!U182&lt;15,0,IF('10หลักสูตรระยะสั้น'!U182&lt;30,1,IF((MOD('10หลักสูตรระยะสั้น'!U182/30,1))&lt;0.3333,ROUNDDOWN('10หลักสูตรระยะสั้น'!U182/30,0),ROUNDUP('10หลักสูตรระยะสั้น'!U182/30,0))))</f>
        <v>0</v>
      </c>
      <c r="V182" s="60">
        <f>IF('10หลักสูตรระยะสั้น'!V182&lt;15,0,IF('10หลักสูตรระยะสั้น'!V182&lt;30,1,IF((MOD('10หลักสูตรระยะสั้น'!V182/30,1))&lt;0.3333,ROUNDDOWN('10หลักสูตรระยะสั้น'!V182/30,0),ROUNDUP('10หลักสูตรระยะสั้น'!V182/30,0))))</f>
        <v>0</v>
      </c>
      <c r="W182" s="60">
        <f>IF('10หลักสูตรระยะสั้น'!W182&lt;15,0,IF('10หลักสูตรระยะสั้น'!W182&lt;30,1,IF((MOD('10หลักสูตรระยะสั้น'!W182/30,1))&lt;0.3333,ROUNDDOWN('10หลักสูตรระยะสั้น'!W182/30,0),ROUNDUP('10หลักสูตรระยะสั้น'!W182/30,0))))</f>
        <v>0</v>
      </c>
      <c r="X182" s="60">
        <f>IF('10หลักสูตรระยะสั้น'!X182&lt;15,0,IF('10หลักสูตรระยะสั้น'!X182&lt;30,1,IF((MOD('10หลักสูตรระยะสั้น'!X182/30,1))&lt;0.3333,ROUNDDOWN('10หลักสูตรระยะสั้น'!X182/30,0),ROUNDUP('10หลักสูตรระยะสั้น'!X182/30,0))))</f>
        <v>0</v>
      </c>
      <c r="Y182" s="60">
        <f>IF('10หลักสูตรระยะสั้น'!Y182&lt;15,0,IF('10หลักสูตรระยะสั้น'!Y182&lt;30,1,IF((MOD('10หลักสูตรระยะสั้น'!Y182/30,1))&lt;0.3333,ROUNDDOWN('10หลักสูตรระยะสั้น'!Y182/30,0),ROUNDUP('10หลักสูตรระยะสั้น'!Y182/30,0))))</f>
        <v>0</v>
      </c>
      <c r="Z182" s="60">
        <f>IF('10หลักสูตรระยะสั้น'!Z182&lt;15,0,IF('10หลักสูตรระยะสั้น'!Z182&lt;30,1,IF((MOD('10หลักสูตรระยะสั้น'!Z182/30,1))&lt;0.3333,ROUNDDOWN('10หลักสูตรระยะสั้น'!Z182/30,0),ROUNDUP('10หลักสูตรระยะสั้น'!Z182/30,0))))</f>
        <v>0</v>
      </c>
      <c r="AA182" s="60">
        <f>IF('10หลักสูตรระยะสั้น'!AA182&lt;15,0,IF('10หลักสูตรระยะสั้น'!AA182&lt;30,1,IF((MOD('10หลักสูตรระยะสั้น'!AA182/30,1))&lt;0.3333,ROUNDDOWN('10หลักสูตรระยะสั้น'!AA182/30,0),ROUNDUP('10หลักสูตรระยะสั้น'!AA182/30,0))))</f>
        <v>0</v>
      </c>
      <c r="AB182" s="60">
        <f>IF('10หลักสูตรระยะสั้น'!AB182&lt;15,0,IF('10หลักสูตรระยะสั้น'!AB182&lt;30,1,IF((MOD('10หลักสูตรระยะสั้น'!AB182/30,1))&lt;0.3333,ROUNDDOWN('10หลักสูตรระยะสั้น'!AB182/30,0),ROUNDUP('10หลักสูตรระยะสั้น'!AB182/30,0))))</f>
        <v>0</v>
      </c>
      <c r="AC182" s="60">
        <f>IF('10หลักสูตรระยะสั้น'!AC182&lt;15,0,IF('10หลักสูตรระยะสั้น'!AC182&lt;30,1,IF((MOD('10หลักสูตรระยะสั้น'!AC182/30,1))&lt;0.3333,ROUNDDOWN('10หลักสูตรระยะสั้น'!AC182/30,0),ROUNDUP('10หลักสูตรระยะสั้น'!AC182/30,0))))</f>
        <v>0</v>
      </c>
      <c r="AD182" s="5">
        <f t="shared" si="4"/>
        <v>0</v>
      </c>
      <c r="AE182" s="5">
        <f t="shared" si="5"/>
        <v>0</v>
      </c>
    </row>
    <row r="183" spans="2:31" x14ac:dyDescent="0.55000000000000004">
      <c r="B183" s="5">
        <v>179</v>
      </c>
      <c r="C183" s="5">
        <f>'10หลักสูตรระยะสั้น'!C183</f>
        <v>0</v>
      </c>
      <c r="D183" s="5">
        <f>'10หลักสูตรระยะสั้น'!D183</f>
        <v>0</v>
      </c>
      <c r="E183" s="60">
        <f>IF('10หลักสูตรระยะสั้น'!E183&lt;15,0,IF('10หลักสูตรระยะสั้น'!E183&lt;30,1,IF((MOD('10หลักสูตรระยะสั้น'!E183/30,1))&lt;0.3333,ROUNDDOWN('10หลักสูตรระยะสั้น'!E183/30,0),ROUNDUP('10หลักสูตรระยะสั้น'!E183/30,0))))</f>
        <v>0</v>
      </c>
      <c r="F183" s="60">
        <f>IF('10หลักสูตรระยะสั้น'!F183&lt;15,0,IF('10หลักสูตรระยะสั้น'!F183&lt;30,1,IF((MOD('10หลักสูตรระยะสั้น'!F183/30,1))&lt;0.3333,ROUNDDOWN('10หลักสูตรระยะสั้น'!F183/30,0),ROUNDUP('10หลักสูตรระยะสั้น'!F183/30,0))))</f>
        <v>0</v>
      </c>
      <c r="G183" s="60">
        <f>IF('10หลักสูตรระยะสั้น'!G183&lt;15,0,IF('10หลักสูตรระยะสั้น'!G183&lt;30,1,IF((MOD('10หลักสูตรระยะสั้น'!G183/30,1))&lt;0.3333,ROUNDDOWN('10หลักสูตรระยะสั้น'!G183/30,0),ROUNDUP('10หลักสูตรระยะสั้น'!G183/30,0))))</f>
        <v>0</v>
      </c>
      <c r="H183" s="60">
        <f>IF('10หลักสูตรระยะสั้น'!H183&lt;15,0,IF('10หลักสูตรระยะสั้น'!H183&lt;30,1,IF((MOD('10หลักสูตรระยะสั้น'!H183/30,1))&lt;0.3333,ROUNDDOWN('10หลักสูตรระยะสั้น'!H183/30,0),ROUNDUP('10หลักสูตรระยะสั้น'!H183/30,0))))</f>
        <v>0</v>
      </c>
      <c r="I183" s="60">
        <f>IF('10หลักสูตรระยะสั้น'!I183&lt;15,0,IF('10หลักสูตรระยะสั้น'!I183&lt;30,1,IF((MOD('10หลักสูตรระยะสั้น'!I183/30,1))&lt;0.3333,ROUNDDOWN('10หลักสูตรระยะสั้น'!I183/30,0),ROUNDUP('10หลักสูตรระยะสั้น'!I183/30,0))))</f>
        <v>0</v>
      </c>
      <c r="J183" s="60">
        <f>IF('10หลักสูตรระยะสั้น'!J183&lt;15,0,IF('10หลักสูตรระยะสั้น'!J183&lt;30,1,IF((MOD('10หลักสูตรระยะสั้น'!J183/30,1))&lt;0.3333,ROUNDDOWN('10หลักสูตรระยะสั้น'!J183/30,0),ROUNDUP('10หลักสูตรระยะสั้น'!J183/30,0))))</f>
        <v>0</v>
      </c>
      <c r="K183" s="60">
        <f>IF('10หลักสูตรระยะสั้น'!K183&lt;15,0,IF('10หลักสูตรระยะสั้น'!K183&lt;30,1,IF((MOD('10หลักสูตรระยะสั้น'!K183/30,1))&lt;0.3333,ROUNDDOWN('10หลักสูตรระยะสั้น'!K183/30,0),ROUNDUP('10หลักสูตรระยะสั้น'!K183/30,0))))</f>
        <v>0</v>
      </c>
      <c r="L183" s="60">
        <f>IF('10หลักสูตรระยะสั้น'!L183&lt;15,0,IF('10หลักสูตรระยะสั้น'!L183&lt;30,1,IF((MOD('10หลักสูตรระยะสั้น'!L183/30,1))&lt;0.3333,ROUNDDOWN('10หลักสูตรระยะสั้น'!L183/30,0),ROUNDUP('10หลักสูตรระยะสั้น'!L183/30,0))))</f>
        <v>0</v>
      </c>
      <c r="M183" s="60">
        <f>IF('10หลักสูตรระยะสั้น'!M183&lt;15,0,IF('10หลักสูตรระยะสั้น'!M183&lt;30,1,IF((MOD('10หลักสูตรระยะสั้น'!M183/30,1))&lt;0.3333,ROUNDDOWN('10หลักสูตรระยะสั้น'!M183/30,0),ROUNDUP('10หลักสูตรระยะสั้น'!M183/30,0))))</f>
        <v>0</v>
      </c>
      <c r="N183" s="60">
        <f>IF('10หลักสูตรระยะสั้น'!N183&lt;15,0,IF('10หลักสูตรระยะสั้น'!N183&lt;30,1,IF((MOD('10หลักสูตรระยะสั้น'!N183/30,1))&lt;0.3333,ROUNDDOWN('10หลักสูตรระยะสั้น'!N183/30,0),ROUNDUP('10หลักสูตรระยะสั้น'!N183/30,0))))</f>
        <v>0</v>
      </c>
      <c r="O183" s="60">
        <f>IF('10หลักสูตรระยะสั้น'!O183&lt;15,0,IF('10หลักสูตรระยะสั้น'!O183&lt;30,1,IF((MOD('10หลักสูตรระยะสั้น'!O183/30,1))&lt;0.3333,ROUNDDOWN('10หลักสูตรระยะสั้น'!O183/30,0),ROUNDUP('10หลักสูตรระยะสั้น'!O183/30,0))))</f>
        <v>0</v>
      </c>
      <c r="P183" s="60">
        <f>IF('10หลักสูตรระยะสั้น'!P183&lt;15,0,IF('10หลักสูตรระยะสั้น'!P183&lt;30,1,IF((MOD('10หลักสูตรระยะสั้น'!P183/30,1))&lt;0.3333,ROUNDDOWN('10หลักสูตรระยะสั้น'!P183/30,0),ROUNDUP('10หลักสูตรระยะสั้น'!P183/30,0))))</f>
        <v>0</v>
      </c>
      <c r="Q183" s="60">
        <f>IF('10หลักสูตรระยะสั้น'!Q183&lt;15,0,IF('10หลักสูตรระยะสั้น'!Q183&lt;30,1,IF((MOD('10หลักสูตรระยะสั้น'!Q183/30,1))&lt;0.3333,ROUNDDOWN('10หลักสูตรระยะสั้น'!Q183/30,0),ROUNDUP('10หลักสูตรระยะสั้น'!Q183/30,0))))</f>
        <v>0</v>
      </c>
      <c r="R183" s="60">
        <f>IF('10หลักสูตรระยะสั้น'!R183&lt;15,0,IF('10หลักสูตรระยะสั้น'!R183&lt;30,1,IF((MOD('10หลักสูตรระยะสั้น'!R183/30,1))&lt;0.3333,ROUNDDOWN('10หลักสูตรระยะสั้น'!R183/30,0),ROUNDUP('10หลักสูตรระยะสั้น'!R183/30,0))))</f>
        <v>0</v>
      </c>
      <c r="S183" s="60">
        <f>IF('10หลักสูตรระยะสั้น'!S183&lt;15,0,IF('10หลักสูตรระยะสั้น'!S183&lt;30,1,IF((MOD('10หลักสูตรระยะสั้น'!S183/30,1))&lt;0.3333,ROUNDDOWN('10หลักสูตรระยะสั้น'!S183/30,0),ROUNDUP('10หลักสูตรระยะสั้น'!S183/30,0))))</f>
        <v>0</v>
      </c>
      <c r="T183" s="60">
        <f>IF('10หลักสูตรระยะสั้น'!T183&lt;15,0,IF('10หลักสูตรระยะสั้น'!T183&lt;30,1,IF((MOD('10หลักสูตรระยะสั้น'!T183/30,1))&lt;0.3333,ROUNDDOWN('10หลักสูตรระยะสั้น'!T183/30,0),ROUNDUP('10หลักสูตรระยะสั้น'!T183/30,0))))</f>
        <v>0</v>
      </c>
      <c r="U183" s="60">
        <f>IF('10หลักสูตรระยะสั้น'!U183&lt;15,0,IF('10หลักสูตรระยะสั้น'!U183&lt;30,1,IF((MOD('10หลักสูตรระยะสั้น'!U183/30,1))&lt;0.3333,ROUNDDOWN('10หลักสูตรระยะสั้น'!U183/30,0),ROUNDUP('10หลักสูตรระยะสั้น'!U183/30,0))))</f>
        <v>0</v>
      </c>
      <c r="V183" s="60">
        <f>IF('10หลักสูตรระยะสั้น'!V183&lt;15,0,IF('10หลักสูตรระยะสั้น'!V183&lt;30,1,IF((MOD('10หลักสูตรระยะสั้น'!V183/30,1))&lt;0.3333,ROUNDDOWN('10หลักสูตรระยะสั้น'!V183/30,0),ROUNDUP('10หลักสูตรระยะสั้น'!V183/30,0))))</f>
        <v>0</v>
      </c>
      <c r="W183" s="60">
        <f>IF('10หลักสูตรระยะสั้น'!W183&lt;15,0,IF('10หลักสูตรระยะสั้น'!W183&lt;30,1,IF((MOD('10หลักสูตรระยะสั้น'!W183/30,1))&lt;0.3333,ROUNDDOWN('10หลักสูตรระยะสั้น'!W183/30,0),ROUNDUP('10หลักสูตรระยะสั้น'!W183/30,0))))</f>
        <v>0</v>
      </c>
      <c r="X183" s="60">
        <f>IF('10หลักสูตรระยะสั้น'!X183&lt;15,0,IF('10หลักสูตรระยะสั้น'!X183&lt;30,1,IF((MOD('10หลักสูตรระยะสั้น'!X183/30,1))&lt;0.3333,ROUNDDOWN('10หลักสูตรระยะสั้น'!X183/30,0),ROUNDUP('10หลักสูตรระยะสั้น'!X183/30,0))))</f>
        <v>0</v>
      </c>
      <c r="Y183" s="60">
        <f>IF('10หลักสูตรระยะสั้น'!Y183&lt;15,0,IF('10หลักสูตรระยะสั้น'!Y183&lt;30,1,IF((MOD('10หลักสูตรระยะสั้น'!Y183/30,1))&lt;0.3333,ROUNDDOWN('10หลักสูตรระยะสั้น'!Y183/30,0),ROUNDUP('10หลักสูตรระยะสั้น'!Y183/30,0))))</f>
        <v>0</v>
      </c>
      <c r="Z183" s="60">
        <f>IF('10หลักสูตรระยะสั้น'!Z183&lt;15,0,IF('10หลักสูตรระยะสั้น'!Z183&lt;30,1,IF((MOD('10หลักสูตรระยะสั้น'!Z183/30,1))&lt;0.3333,ROUNDDOWN('10หลักสูตรระยะสั้น'!Z183/30,0),ROUNDUP('10หลักสูตรระยะสั้น'!Z183/30,0))))</f>
        <v>0</v>
      </c>
      <c r="AA183" s="60">
        <f>IF('10หลักสูตรระยะสั้น'!AA183&lt;15,0,IF('10หลักสูตรระยะสั้น'!AA183&lt;30,1,IF((MOD('10หลักสูตรระยะสั้น'!AA183/30,1))&lt;0.3333,ROUNDDOWN('10หลักสูตรระยะสั้น'!AA183/30,0),ROUNDUP('10หลักสูตรระยะสั้น'!AA183/30,0))))</f>
        <v>0</v>
      </c>
      <c r="AB183" s="60">
        <f>IF('10หลักสูตรระยะสั้น'!AB183&lt;15,0,IF('10หลักสูตรระยะสั้น'!AB183&lt;30,1,IF((MOD('10หลักสูตรระยะสั้น'!AB183/30,1))&lt;0.3333,ROUNDDOWN('10หลักสูตรระยะสั้น'!AB183/30,0),ROUNDUP('10หลักสูตรระยะสั้น'!AB183/30,0))))</f>
        <v>0</v>
      </c>
      <c r="AC183" s="60">
        <f>IF('10หลักสูตรระยะสั้น'!AC183&lt;15,0,IF('10หลักสูตรระยะสั้น'!AC183&lt;30,1,IF((MOD('10หลักสูตรระยะสั้น'!AC183/30,1))&lt;0.3333,ROUNDDOWN('10หลักสูตรระยะสั้น'!AC183/30,0),ROUNDUP('10หลักสูตรระยะสั้น'!AC183/30,0))))</f>
        <v>0</v>
      </c>
      <c r="AD183" s="5">
        <f t="shared" si="4"/>
        <v>0</v>
      </c>
      <c r="AE183" s="5">
        <f t="shared" si="5"/>
        <v>0</v>
      </c>
    </row>
    <row r="184" spans="2:31" x14ac:dyDescent="0.55000000000000004">
      <c r="B184" s="5">
        <v>180</v>
      </c>
      <c r="C184" s="5">
        <f>'10หลักสูตรระยะสั้น'!C184</f>
        <v>0</v>
      </c>
      <c r="D184" s="5">
        <f>'10หลักสูตรระยะสั้น'!D184</f>
        <v>0</v>
      </c>
      <c r="E184" s="60">
        <f>IF('10หลักสูตรระยะสั้น'!E184&lt;15,0,IF('10หลักสูตรระยะสั้น'!E184&lt;30,1,IF((MOD('10หลักสูตรระยะสั้น'!E184/30,1))&lt;0.3333,ROUNDDOWN('10หลักสูตรระยะสั้น'!E184/30,0),ROUNDUP('10หลักสูตรระยะสั้น'!E184/30,0))))</f>
        <v>0</v>
      </c>
      <c r="F184" s="60">
        <f>IF('10หลักสูตรระยะสั้น'!F184&lt;15,0,IF('10หลักสูตรระยะสั้น'!F184&lt;30,1,IF((MOD('10หลักสูตรระยะสั้น'!F184/30,1))&lt;0.3333,ROUNDDOWN('10หลักสูตรระยะสั้น'!F184/30,0),ROUNDUP('10หลักสูตรระยะสั้น'!F184/30,0))))</f>
        <v>0</v>
      </c>
      <c r="G184" s="60">
        <f>IF('10หลักสูตรระยะสั้น'!G184&lt;15,0,IF('10หลักสูตรระยะสั้น'!G184&lt;30,1,IF((MOD('10หลักสูตรระยะสั้น'!G184/30,1))&lt;0.3333,ROUNDDOWN('10หลักสูตรระยะสั้น'!G184/30,0),ROUNDUP('10หลักสูตรระยะสั้น'!G184/30,0))))</f>
        <v>0</v>
      </c>
      <c r="H184" s="60">
        <f>IF('10หลักสูตรระยะสั้น'!H184&lt;15,0,IF('10หลักสูตรระยะสั้น'!H184&lt;30,1,IF((MOD('10หลักสูตรระยะสั้น'!H184/30,1))&lt;0.3333,ROUNDDOWN('10หลักสูตรระยะสั้น'!H184/30,0),ROUNDUP('10หลักสูตรระยะสั้น'!H184/30,0))))</f>
        <v>0</v>
      </c>
      <c r="I184" s="60">
        <f>IF('10หลักสูตรระยะสั้น'!I184&lt;15,0,IF('10หลักสูตรระยะสั้น'!I184&lt;30,1,IF((MOD('10หลักสูตรระยะสั้น'!I184/30,1))&lt;0.3333,ROUNDDOWN('10หลักสูตรระยะสั้น'!I184/30,0),ROUNDUP('10หลักสูตรระยะสั้น'!I184/30,0))))</f>
        <v>0</v>
      </c>
      <c r="J184" s="60">
        <f>IF('10หลักสูตรระยะสั้น'!J184&lt;15,0,IF('10หลักสูตรระยะสั้น'!J184&lt;30,1,IF((MOD('10หลักสูตรระยะสั้น'!J184/30,1))&lt;0.3333,ROUNDDOWN('10หลักสูตรระยะสั้น'!J184/30,0),ROUNDUP('10หลักสูตรระยะสั้น'!J184/30,0))))</f>
        <v>0</v>
      </c>
      <c r="K184" s="60">
        <f>IF('10หลักสูตรระยะสั้น'!K184&lt;15,0,IF('10หลักสูตรระยะสั้น'!K184&lt;30,1,IF((MOD('10หลักสูตรระยะสั้น'!K184/30,1))&lt;0.3333,ROUNDDOWN('10หลักสูตรระยะสั้น'!K184/30,0),ROUNDUP('10หลักสูตรระยะสั้น'!K184/30,0))))</f>
        <v>0</v>
      </c>
      <c r="L184" s="60">
        <f>IF('10หลักสูตรระยะสั้น'!L184&lt;15,0,IF('10หลักสูตรระยะสั้น'!L184&lt;30,1,IF((MOD('10หลักสูตรระยะสั้น'!L184/30,1))&lt;0.3333,ROUNDDOWN('10หลักสูตรระยะสั้น'!L184/30,0),ROUNDUP('10หลักสูตรระยะสั้น'!L184/30,0))))</f>
        <v>0</v>
      </c>
      <c r="M184" s="60">
        <f>IF('10หลักสูตรระยะสั้น'!M184&lt;15,0,IF('10หลักสูตรระยะสั้น'!M184&lt;30,1,IF((MOD('10หลักสูตรระยะสั้น'!M184/30,1))&lt;0.3333,ROUNDDOWN('10หลักสูตรระยะสั้น'!M184/30,0),ROUNDUP('10หลักสูตรระยะสั้น'!M184/30,0))))</f>
        <v>0</v>
      </c>
      <c r="N184" s="60">
        <f>IF('10หลักสูตรระยะสั้น'!N184&lt;15,0,IF('10หลักสูตรระยะสั้น'!N184&lt;30,1,IF((MOD('10หลักสูตรระยะสั้น'!N184/30,1))&lt;0.3333,ROUNDDOWN('10หลักสูตรระยะสั้น'!N184/30,0),ROUNDUP('10หลักสูตรระยะสั้น'!N184/30,0))))</f>
        <v>0</v>
      </c>
      <c r="O184" s="60">
        <f>IF('10หลักสูตรระยะสั้น'!O184&lt;15,0,IF('10หลักสูตรระยะสั้น'!O184&lt;30,1,IF((MOD('10หลักสูตรระยะสั้น'!O184/30,1))&lt;0.3333,ROUNDDOWN('10หลักสูตรระยะสั้น'!O184/30,0),ROUNDUP('10หลักสูตรระยะสั้น'!O184/30,0))))</f>
        <v>0</v>
      </c>
      <c r="P184" s="60">
        <f>IF('10หลักสูตรระยะสั้น'!P184&lt;15,0,IF('10หลักสูตรระยะสั้น'!P184&lt;30,1,IF((MOD('10หลักสูตรระยะสั้น'!P184/30,1))&lt;0.3333,ROUNDDOWN('10หลักสูตรระยะสั้น'!P184/30,0),ROUNDUP('10หลักสูตรระยะสั้น'!P184/30,0))))</f>
        <v>0</v>
      </c>
      <c r="Q184" s="60">
        <f>IF('10หลักสูตรระยะสั้น'!Q184&lt;15,0,IF('10หลักสูตรระยะสั้น'!Q184&lt;30,1,IF((MOD('10หลักสูตรระยะสั้น'!Q184/30,1))&lt;0.3333,ROUNDDOWN('10หลักสูตรระยะสั้น'!Q184/30,0),ROUNDUP('10หลักสูตรระยะสั้น'!Q184/30,0))))</f>
        <v>0</v>
      </c>
      <c r="R184" s="60">
        <f>IF('10หลักสูตรระยะสั้น'!R184&lt;15,0,IF('10หลักสูตรระยะสั้น'!R184&lt;30,1,IF((MOD('10หลักสูตรระยะสั้น'!R184/30,1))&lt;0.3333,ROUNDDOWN('10หลักสูตรระยะสั้น'!R184/30,0),ROUNDUP('10หลักสูตรระยะสั้น'!R184/30,0))))</f>
        <v>0</v>
      </c>
      <c r="S184" s="60">
        <f>IF('10หลักสูตรระยะสั้น'!S184&lt;15,0,IF('10หลักสูตรระยะสั้น'!S184&lt;30,1,IF((MOD('10หลักสูตรระยะสั้น'!S184/30,1))&lt;0.3333,ROUNDDOWN('10หลักสูตรระยะสั้น'!S184/30,0),ROUNDUP('10หลักสูตรระยะสั้น'!S184/30,0))))</f>
        <v>0</v>
      </c>
      <c r="T184" s="60">
        <f>IF('10หลักสูตรระยะสั้น'!T184&lt;15,0,IF('10หลักสูตรระยะสั้น'!T184&lt;30,1,IF((MOD('10หลักสูตรระยะสั้น'!T184/30,1))&lt;0.3333,ROUNDDOWN('10หลักสูตรระยะสั้น'!T184/30,0),ROUNDUP('10หลักสูตรระยะสั้น'!T184/30,0))))</f>
        <v>0</v>
      </c>
      <c r="U184" s="60">
        <f>IF('10หลักสูตรระยะสั้น'!U184&lt;15,0,IF('10หลักสูตรระยะสั้น'!U184&lt;30,1,IF((MOD('10หลักสูตรระยะสั้น'!U184/30,1))&lt;0.3333,ROUNDDOWN('10หลักสูตรระยะสั้น'!U184/30,0),ROUNDUP('10หลักสูตรระยะสั้น'!U184/30,0))))</f>
        <v>0</v>
      </c>
      <c r="V184" s="60">
        <f>IF('10หลักสูตรระยะสั้น'!V184&lt;15,0,IF('10หลักสูตรระยะสั้น'!V184&lt;30,1,IF((MOD('10หลักสูตรระยะสั้น'!V184/30,1))&lt;0.3333,ROUNDDOWN('10หลักสูตรระยะสั้น'!V184/30,0),ROUNDUP('10หลักสูตรระยะสั้น'!V184/30,0))))</f>
        <v>0</v>
      </c>
      <c r="W184" s="60">
        <f>IF('10หลักสูตรระยะสั้น'!W184&lt;15,0,IF('10หลักสูตรระยะสั้น'!W184&lt;30,1,IF((MOD('10หลักสูตรระยะสั้น'!W184/30,1))&lt;0.3333,ROUNDDOWN('10หลักสูตรระยะสั้น'!W184/30,0),ROUNDUP('10หลักสูตรระยะสั้น'!W184/30,0))))</f>
        <v>0</v>
      </c>
      <c r="X184" s="60">
        <f>IF('10หลักสูตรระยะสั้น'!X184&lt;15,0,IF('10หลักสูตรระยะสั้น'!X184&lt;30,1,IF((MOD('10หลักสูตรระยะสั้น'!X184/30,1))&lt;0.3333,ROUNDDOWN('10หลักสูตรระยะสั้น'!X184/30,0),ROUNDUP('10หลักสูตรระยะสั้น'!X184/30,0))))</f>
        <v>0</v>
      </c>
      <c r="Y184" s="60">
        <f>IF('10หลักสูตรระยะสั้น'!Y184&lt;15,0,IF('10หลักสูตรระยะสั้น'!Y184&lt;30,1,IF((MOD('10หลักสูตรระยะสั้น'!Y184/30,1))&lt;0.3333,ROUNDDOWN('10หลักสูตรระยะสั้น'!Y184/30,0),ROUNDUP('10หลักสูตรระยะสั้น'!Y184/30,0))))</f>
        <v>0</v>
      </c>
      <c r="Z184" s="60">
        <f>IF('10หลักสูตรระยะสั้น'!Z184&lt;15,0,IF('10หลักสูตรระยะสั้น'!Z184&lt;30,1,IF((MOD('10หลักสูตรระยะสั้น'!Z184/30,1))&lt;0.3333,ROUNDDOWN('10หลักสูตรระยะสั้น'!Z184/30,0),ROUNDUP('10หลักสูตรระยะสั้น'!Z184/30,0))))</f>
        <v>0</v>
      </c>
      <c r="AA184" s="60">
        <f>IF('10หลักสูตรระยะสั้น'!AA184&lt;15,0,IF('10หลักสูตรระยะสั้น'!AA184&lt;30,1,IF((MOD('10หลักสูตรระยะสั้น'!AA184/30,1))&lt;0.3333,ROUNDDOWN('10หลักสูตรระยะสั้น'!AA184/30,0),ROUNDUP('10หลักสูตรระยะสั้น'!AA184/30,0))))</f>
        <v>0</v>
      </c>
      <c r="AB184" s="60">
        <f>IF('10หลักสูตรระยะสั้น'!AB184&lt;15,0,IF('10หลักสูตรระยะสั้น'!AB184&lt;30,1,IF((MOD('10หลักสูตรระยะสั้น'!AB184/30,1))&lt;0.3333,ROUNDDOWN('10หลักสูตรระยะสั้น'!AB184/30,0),ROUNDUP('10หลักสูตรระยะสั้น'!AB184/30,0))))</f>
        <v>0</v>
      </c>
      <c r="AC184" s="60">
        <f>IF('10หลักสูตรระยะสั้น'!AC184&lt;15,0,IF('10หลักสูตรระยะสั้น'!AC184&lt;30,1,IF((MOD('10หลักสูตรระยะสั้น'!AC184/30,1))&lt;0.3333,ROUNDDOWN('10หลักสูตรระยะสั้น'!AC184/30,0),ROUNDUP('10หลักสูตรระยะสั้น'!AC184/30,0))))</f>
        <v>0</v>
      </c>
      <c r="AD184" s="5">
        <f t="shared" si="4"/>
        <v>0</v>
      </c>
      <c r="AE184" s="5">
        <f t="shared" si="5"/>
        <v>0</v>
      </c>
    </row>
    <row r="185" spans="2:31" x14ac:dyDescent="0.55000000000000004">
      <c r="B185" s="5">
        <v>181</v>
      </c>
      <c r="C185" s="5">
        <f>'10หลักสูตรระยะสั้น'!C185</f>
        <v>0</v>
      </c>
      <c r="D185" s="5">
        <f>'10หลักสูตรระยะสั้น'!D185</f>
        <v>0</v>
      </c>
      <c r="E185" s="60">
        <f>IF('10หลักสูตรระยะสั้น'!E185&lt;15,0,IF('10หลักสูตรระยะสั้น'!E185&lt;30,1,IF((MOD('10หลักสูตรระยะสั้น'!E185/30,1))&lt;0.3333,ROUNDDOWN('10หลักสูตรระยะสั้น'!E185/30,0),ROUNDUP('10หลักสูตรระยะสั้น'!E185/30,0))))</f>
        <v>0</v>
      </c>
      <c r="F185" s="60">
        <f>IF('10หลักสูตรระยะสั้น'!F185&lt;15,0,IF('10หลักสูตรระยะสั้น'!F185&lt;30,1,IF((MOD('10หลักสูตรระยะสั้น'!F185/30,1))&lt;0.3333,ROUNDDOWN('10หลักสูตรระยะสั้น'!F185/30,0),ROUNDUP('10หลักสูตรระยะสั้น'!F185/30,0))))</f>
        <v>0</v>
      </c>
      <c r="G185" s="60">
        <f>IF('10หลักสูตรระยะสั้น'!G185&lt;15,0,IF('10หลักสูตรระยะสั้น'!G185&lt;30,1,IF((MOD('10หลักสูตรระยะสั้น'!G185/30,1))&lt;0.3333,ROUNDDOWN('10หลักสูตรระยะสั้น'!G185/30,0),ROUNDUP('10หลักสูตรระยะสั้น'!G185/30,0))))</f>
        <v>0</v>
      </c>
      <c r="H185" s="60">
        <f>IF('10หลักสูตรระยะสั้น'!H185&lt;15,0,IF('10หลักสูตรระยะสั้น'!H185&lt;30,1,IF((MOD('10หลักสูตรระยะสั้น'!H185/30,1))&lt;0.3333,ROUNDDOWN('10หลักสูตรระยะสั้น'!H185/30,0),ROUNDUP('10หลักสูตรระยะสั้น'!H185/30,0))))</f>
        <v>0</v>
      </c>
      <c r="I185" s="60">
        <f>IF('10หลักสูตรระยะสั้น'!I185&lt;15,0,IF('10หลักสูตรระยะสั้น'!I185&lt;30,1,IF((MOD('10หลักสูตรระยะสั้น'!I185/30,1))&lt;0.3333,ROUNDDOWN('10หลักสูตรระยะสั้น'!I185/30,0),ROUNDUP('10หลักสูตรระยะสั้น'!I185/30,0))))</f>
        <v>0</v>
      </c>
      <c r="J185" s="60">
        <f>IF('10หลักสูตรระยะสั้น'!J185&lt;15,0,IF('10หลักสูตรระยะสั้น'!J185&lt;30,1,IF((MOD('10หลักสูตรระยะสั้น'!J185/30,1))&lt;0.3333,ROUNDDOWN('10หลักสูตรระยะสั้น'!J185/30,0),ROUNDUP('10หลักสูตรระยะสั้น'!J185/30,0))))</f>
        <v>0</v>
      </c>
      <c r="K185" s="60">
        <f>IF('10หลักสูตรระยะสั้น'!K185&lt;15,0,IF('10หลักสูตรระยะสั้น'!K185&lt;30,1,IF((MOD('10หลักสูตรระยะสั้น'!K185/30,1))&lt;0.3333,ROUNDDOWN('10หลักสูตรระยะสั้น'!K185/30,0),ROUNDUP('10หลักสูตรระยะสั้น'!K185/30,0))))</f>
        <v>0</v>
      </c>
      <c r="L185" s="60">
        <f>IF('10หลักสูตรระยะสั้น'!L185&lt;15,0,IF('10หลักสูตรระยะสั้น'!L185&lt;30,1,IF((MOD('10หลักสูตรระยะสั้น'!L185/30,1))&lt;0.3333,ROUNDDOWN('10หลักสูตรระยะสั้น'!L185/30,0),ROUNDUP('10หลักสูตรระยะสั้น'!L185/30,0))))</f>
        <v>0</v>
      </c>
      <c r="M185" s="60">
        <f>IF('10หลักสูตรระยะสั้น'!M185&lt;15,0,IF('10หลักสูตรระยะสั้น'!M185&lt;30,1,IF((MOD('10หลักสูตรระยะสั้น'!M185/30,1))&lt;0.3333,ROUNDDOWN('10หลักสูตรระยะสั้น'!M185/30,0),ROUNDUP('10หลักสูตรระยะสั้น'!M185/30,0))))</f>
        <v>0</v>
      </c>
      <c r="N185" s="60">
        <f>IF('10หลักสูตรระยะสั้น'!N185&lt;15,0,IF('10หลักสูตรระยะสั้น'!N185&lt;30,1,IF((MOD('10หลักสูตรระยะสั้น'!N185/30,1))&lt;0.3333,ROUNDDOWN('10หลักสูตรระยะสั้น'!N185/30,0),ROUNDUP('10หลักสูตรระยะสั้น'!N185/30,0))))</f>
        <v>0</v>
      </c>
      <c r="O185" s="60">
        <f>IF('10หลักสูตรระยะสั้น'!O185&lt;15,0,IF('10หลักสูตรระยะสั้น'!O185&lt;30,1,IF((MOD('10หลักสูตรระยะสั้น'!O185/30,1))&lt;0.3333,ROUNDDOWN('10หลักสูตรระยะสั้น'!O185/30,0),ROUNDUP('10หลักสูตรระยะสั้น'!O185/30,0))))</f>
        <v>0</v>
      </c>
      <c r="P185" s="60">
        <f>IF('10หลักสูตรระยะสั้น'!P185&lt;15,0,IF('10หลักสูตรระยะสั้น'!P185&lt;30,1,IF((MOD('10หลักสูตรระยะสั้น'!P185/30,1))&lt;0.3333,ROUNDDOWN('10หลักสูตรระยะสั้น'!P185/30,0),ROUNDUP('10หลักสูตรระยะสั้น'!P185/30,0))))</f>
        <v>0</v>
      </c>
      <c r="Q185" s="60">
        <f>IF('10หลักสูตรระยะสั้น'!Q185&lt;15,0,IF('10หลักสูตรระยะสั้น'!Q185&lt;30,1,IF((MOD('10หลักสูตรระยะสั้น'!Q185/30,1))&lt;0.3333,ROUNDDOWN('10หลักสูตรระยะสั้น'!Q185/30,0),ROUNDUP('10หลักสูตรระยะสั้น'!Q185/30,0))))</f>
        <v>0</v>
      </c>
      <c r="R185" s="60">
        <f>IF('10หลักสูตรระยะสั้น'!R185&lt;15,0,IF('10หลักสูตรระยะสั้น'!R185&lt;30,1,IF((MOD('10หลักสูตรระยะสั้น'!R185/30,1))&lt;0.3333,ROUNDDOWN('10หลักสูตรระยะสั้น'!R185/30,0),ROUNDUP('10หลักสูตรระยะสั้น'!R185/30,0))))</f>
        <v>0</v>
      </c>
      <c r="S185" s="60">
        <f>IF('10หลักสูตรระยะสั้น'!S185&lt;15,0,IF('10หลักสูตรระยะสั้น'!S185&lt;30,1,IF((MOD('10หลักสูตรระยะสั้น'!S185/30,1))&lt;0.3333,ROUNDDOWN('10หลักสูตรระยะสั้น'!S185/30,0),ROUNDUP('10หลักสูตรระยะสั้น'!S185/30,0))))</f>
        <v>0</v>
      </c>
      <c r="T185" s="60">
        <f>IF('10หลักสูตรระยะสั้น'!T185&lt;15,0,IF('10หลักสูตรระยะสั้น'!T185&lt;30,1,IF((MOD('10หลักสูตรระยะสั้น'!T185/30,1))&lt;0.3333,ROUNDDOWN('10หลักสูตรระยะสั้น'!T185/30,0),ROUNDUP('10หลักสูตรระยะสั้น'!T185/30,0))))</f>
        <v>0</v>
      </c>
      <c r="U185" s="60">
        <f>IF('10หลักสูตรระยะสั้น'!U185&lt;15,0,IF('10หลักสูตรระยะสั้น'!U185&lt;30,1,IF((MOD('10หลักสูตรระยะสั้น'!U185/30,1))&lt;0.3333,ROUNDDOWN('10หลักสูตรระยะสั้น'!U185/30,0),ROUNDUP('10หลักสูตรระยะสั้น'!U185/30,0))))</f>
        <v>0</v>
      </c>
      <c r="V185" s="60">
        <f>IF('10หลักสูตรระยะสั้น'!V185&lt;15,0,IF('10หลักสูตรระยะสั้น'!V185&lt;30,1,IF((MOD('10หลักสูตรระยะสั้น'!V185/30,1))&lt;0.3333,ROUNDDOWN('10หลักสูตรระยะสั้น'!V185/30,0),ROUNDUP('10หลักสูตรระยะสั้น'!V185/30,0))))</f>
        <v>0</v>
      </c>
      <c r="W185" s="60">
        <f>IF('10หลักสูตรระยะสั้น'!W185&lt;15,0,IF('10หลักสูตรระยะสั้น'!W185&lt;30,1,IF((MOD('10หลักสูตรระยะสั้น'!W185/30,1))&lt;0.3333,ROUNDDOWN('10หลักสูตรระยะสั้น'!W185/30,0),ROUNDUP('10หลักสูตรระยะสั้น'!W185/30,0))))</f>
        <v>0</v>
      </c>
      <c r="X185" s="60">
        <f>IF('10หลักสูตรระยะสั้น'!X185&lt;15,0,IF('10หลักสูตรระยะสั้น'!X185&lt;30,1,IF((MOD('10หลักสูตรระยะสั้น'!X185/30,1))&lt;0.3333,ROUNDDOWN('10หลักสูตรระยะสั้น'!X185/30,0),ROUNDUP('10หลักสูตรระยะสั้น'!X185/30,0))))</f>
        <v>0</v>
      </c>
      <c r="Y185" s="60">
        <f>IF('10หลักสูตรระยะสั้น'!Y185&lt;15,0,IF('10หลักสูตรระยะสั้น'!Y185&lt;30,1,IF((MOD('10หลักสูตรระยะสั้น'!Y185/30,1))&lt;0.3333,ROUNDDOWN('10หลักสูตรระยะสั้น'!Y185/30,0),ROUNDUP('10หลักสูตรระยะสั้น'!Y185/30,0))))</f>
        <v>0</v>
      </c>
      <c r="Z185" s="60">
        <f>IF('10หลักสูตรระยะสั้น'!Z185&lt;15,0,IF('10หลักสูตรระยะสั้น'!Z185&lt;30,1,IF((MOD('10หลักสูตรระยะสั้น'!Z185/30,1))&lt;0.3333,ROUNDDOWN('10หลักสูตรระยะสั้น'!Z185/30,0),ROUNDUP('10หลักสูตรระยะสั้น'!Z185/30,0))))</f>
        <v>0</v>
      </c>
      <c r="AA185" s="60">
        <f>IF('10หลักสูตรระยะสั้น'!AA185&lt;15,0,IF('10หลักสูตรระยะสั้น'!AA185&lt;30,1,IF((MOD('10หลักสูตรระยะสั้น'!AA185/30,1))&lt;0.3333,ROUNDDOWN('10หลักสูตรระยะสั้น'!AA185/30,0),ROUNDUP('10หลักสูตรระยะสั้น'!AA185/30,0))))</f>
        <v>0</v>
      </c>
      <c r="AB185" s="60">
        <f>IF('10หลักสูตรระยะสั้น'!AB185&lt;15,0,IF('10หลักสูตรระยะสั้น'!AB185&lt;30,1,IF((MOD('10หลักสูตรระยะสั้น'!AB185/30,1))&lt;0.3333,ROUNDDOWN('10หลักสูตรระยะสั้น'!AB185/30,0),ROUNDUP('10หลักสูตรระยะสั้น'!AB185/30,0))))</f>
        <v>0</v>
      </c>
      <c r="AC185" s="60">
        <f>IF('10หลักสูตรระยะสั้น'!AC185&lt;15,0,IF('10หลักสูตรระยะสั้น'!AC185&lt;30,1,IF((MOD('10หลักสูตรระยะสั้น'!AC185/30,1))&lt;0.3333,ROUNDDOWN('10หลักสูตรระยะสั้น'!AC185/30,0),ROUNDUP('10หลักสูตรระยะสั้น'!AC185/30,0))))</f>
        <v>0</v>
      </c>
      <c r="AD185" s="5">
        <f t="shared" si="4"/>
        <v>0</v>
      </c>
      <c r="AE185" s="5">
        <f t="shared" si="5"/>
        <v>0</v>
      </c>
    </row>
    <row r="186" spans="2:31" x14ac:dyDescent="0.55000000000000004">
      <c r="B186" s="5">
        <v>182</v>
      </c>
      <c r="C186" s="5">
        <f>'10หลักสูตรระยะสั้น'!C186</f>
        <v>0</v>
      </c>
      <c r="D186" s="5">
        <f>'10หลักสูตรระยะสั้น'!D186</f>
        <v>0</v>
      </c>
      <c r="E186" s="60">
        <f>IF('10หลักสูตรระยะสั้น'!E186&lt;15,0,IF('10หลักสูตรระยะสั้น'!E186&lt;30,1,IF((MOD('10หลักสูตรระยะสั้น'!E186/30,1))&lt;0.3333,ROUNDDOWN('10หลักสูตรระยะสั้น'!E186/30,0),ROUNDUP('10หลักสูตรระยะสั้น'!E186/30,0))))</f>
        <v>0</v>
      </c>
      <c r="F186" s="60">
        <f>IF('10หลักสูตรระยะสั้น'!F186&lt;15,0,IF('10หลักสูตรระยะสั้น'!F186&lt;30,1,IF((MOD('10หลักสูตรระยะสั้น'!F186/30,1))&lt;0.3333,ROUNDDOWN('10หลักสูตรระยะสั้น'!F186/30,0),ROUNDUP('10หลักสูตรระยะสั้น'!F186/30,0))))</f>
        <v>0</v>
      </c>
      <c r="G186" s="60">
        <f>IF('10หลักสูตรระยะสั้น'!G186&lt;15,0,IF('10หลักสูตรระยะสั้น'!G186&lt;30,1,IF((MOD('10หลักสูตรระยะสั้น'!G186/30,1))&lt;0.3333,ROUNDDOWN('10หลักสูตรระยะสั้น'!G186/30,0),ROUNDUP('10หลักสูตรระยะสั้น'!G186/30,0))))</f>
        <v>0</v>
      </c>
      <c r="H186" s="60">
        <f>IF('10หลักสูตรระยะสั้น'!H186&lt;15,0,IF('10หลักสูตรระยะสั้น'!H186&lt;30,1,IF((MOD('10หลักสูตรระยะสั้น'!H186/30,1))&lt;0.3333,ROUNDDOWN('10หลักสูตรระยะสั้น'!H186/30,0),ROUNDUP('10หลักสูตรระยะสั้น'!H186/30,0))))</f>
        <v>0</v>
      </c>
      <c r="I186" s="60">
        <f>IF('10หลักสูตรระยะสั้น'!I186&lt;15,0,IF('10หลักสูตรระยะสั้น'!I186&lt;30,1,IF((MOD('10หลักสูตรระยะสั้น'!I186/30,1))&lt;0.3333,ROUNDDOWN('10หลักสูตรระยะสั้น'!I186/30,0),ROUNDUP('10หลักสูตรระยะสั้น'!I186/30,0))))</f>
        <v>0</v>
      </c>
      <c r="J186" s="60">
        <f>IF('10หลักสูตรระยะสั้น'!J186&lt;15,0,IF('10หลักสูตรระยะสั้น'!J186&lt;30,1,IF((MOD('10หลักสูตรระยะสั้น'!J186/30,1))&lt;0.3333,ROUNDDOWN('10หลักสูตรระยะสั้น'!J186/30,0),ROUNDUP('10หลักสูตรระยะสั้น'!J186/30,0))))</f>
        <v>0</v>
      </c>
      <c r="K186" s="60">
        <f>IF('10หลักสูตรระยะสั้น'!K186&lt;15,0,IF('10หลักสูตรระยะสั้น'!K186&lt;30,1,IF((MOD('10หลักสูตรระยะสั้น'!K186/30,1))&lt;0.3333,ROUNDDOWN('10หลักสูตรระยะสั้น'!K186/30,0),ROUNDUP('10หลักสูตรระยะสั้น'!K186/30,0))))</f>
        <v>0</v>
      </c>
      <c r="L186" s="60">
        <f>IF('10หลักสูตรระยะสั้น'!L186&lt;15,0,IF('10หลักสูตรระยะสั้น'!L186&lt;30,1,IF((MOD('10หลักสูตรระยะสั้น'!L186/30,1))&lt;0.3333,ROUNDDOWN('10หลักสูตรระยะสั้น'!L186/30,0),ROUNDUP('10หลักสูตรระยะสั้น'!L186/30,0))))</f>
        <v>0</v>
      </c>
      <c r="M186" s="60">
        <f>IF('10หลักสูตรระยะสั้น'!M186&lt;15,0,IF('10หลักสูตรระยะสั้น'!M186&lt;30,1,IF((MOD('10หลักสูตรระยะสั้น'!M186/30,1))&lt;0.3333,ROUNDDOWN('10หลักสูตรระยะสั้น'!M186/30,0),ROUNDUP('10หลักสูตรระยะสั้น'!M186/30,0))))</f>
        <v>0</v>
      </c>
      <c r="N186" s="60">
        <f>IF('10หลักสูตรระยะสั้น'!N186&lt;15,0,IF('10หลักสูตรระยะสั้น'!N186&lt;30,1,IF((MOD('10หลักสูตรระยะสั้น'!N186/30,1))&lt;0.3333,ROUNDDOWN('10หลักสูตรระยะสั้น'!N186/30,0),ROUNDUP('10หลักสูตรระยะสั้น'!N186/30,0))))</f>
        <v>0</v>
      </c>
      <c r="O186" s="60">
        <f>IF('10หลักสูตรระยะสั้น'!O186&lt;15,0,IF('10หลักสูตรระยะสั้น'!O186&lt;30,1,IF((MOD('10หลักสูตรระยะสั้น'!O186/30,1))&lt;0.3333,ROUNDDOWN('10หลักสูตรระยะสั้น'!O186/30,0),ROUNDUP('10หลักสูตรระยะสั้น'!O186/30,0))))</f>
        <v>0</v>
      </c>
      <c r="P186" s="60">
        <f>IF('10หลักสูตรระยะสั้น'!P186&lt;15,0,IF('10หลักสูตรระยะสั้น'!P186&lt;30,1,IF((MOD('10หลักสูตรระยะสั้น'!P186/30,1))&lt;0.3333,ROUNDDOWN('10หลักสูตรระยะสั้น'!P186/30,0),ROUNDUP('10หลักสูตรระยะสั้น'!P186/30,0))))</f>
        <v>0</v>
      </c>
      <c r="Q186" s="60">
        <f>IF('10หลักสูตรระยะสั้น'!Q186&lt;15,0,IF('10หลักสูตรระยะสั้น'!Q186&lt;30,1,IF((MOD('10หลักสูตรระยะสั้น'!Q186/30,1))&lt;0.3333,ROUNDDOWN('10หลักสูตรระยะสั้น'!Q186/30,0),ROUNDUP('10หลักสูตรระยะสั้น'!Q186/30,0))))</f>
        <v>0</v>
      </c>
      <c r="R186" s="60">
        <f>IF('10หลักสูตรระยะสั้น'!R186&lt;15,0,IF('10หลักสูตรระยะสั้น'!R186&lt;30,1,IF((MOD('10หลักสูตรระยะสั้น'!R186/30,1))&lt;0.3333,ROUNDDOWN('10หลักสูตรระยะสั้น'!R186/30,0),ROUNDUP('10หลักสูตรระยะสั้น'!R186/30,0))))</f>
        <v>0</v>
      </c>
      <c r="S186" s="60">
        <f>IF('10หลักสูตรระยะสั้น'!S186&lt;15,0,IF('10หลักสูตรระยะสั้น'!S186&lt;30,1,IF((MOD('10หลักสูตรระยะสั้น'!S186/30,1))&lt;0.3333,ROUNDDOWN('10หลักสูตรระยะสั้น'!S186/30,0),ROUNDUP('10หลักสูตรระยะสั้น'!S186/30,0))))</f>
        <v>0</v>
      </c>
      <c r="T186" s="60">
        <f>IF('10หลักสูตรระยะสั้น'!T186&lt;15,0,IF('10หลักสูตรระยะสั้น'!T186&lt;30,1,IF((MOD('10หลักสูตรระยะสั้น'!T186/30,1))&lt;0.3333,ROUNDDOWN('10หลักสูตรระยะสั้น'!T186/30,0),ROUNDUP('10หลักสูตรระยะสั้น'!T186/30,0))))</f>
        <v>0</v>
      </c>
      <c r="U186" s="60">
        <f>IF('10หลักสูตรระยะสั้น'!U186&lt;15,0,IF('10หลักสูตรระยะสั้น'!U186&lt;30,1,IF((MOD('10หลักสูตรระยะสั้น'!U186/30,1))&lt;0.3333,ROUNDDOWN('10หลักสูตรระยะสั้น'!U186/30,0),ROUNDUP('10หลักสูตรระยะสั้น'!U186/30,0))))</f>
        <v>0</v>
      </c>
      <c r="V186" s="60">
        <f>IF('10หลักสูตรระยะสั้น'!V186&lt;15,0,IF('10หลักสูตรระยะสั้น'!V186&lt;30,1,IF((MOD('10หลักสูตรระยะสั้น'!V186/30,1))&lt;0.3333,ROUNDDOWN('10หลักสูตรระยะสั้น'!V186/30,0),ROUNDUP('10หลักสูตรระยะสั้น'!V186/30,0))))</f>
        <v>0</v>
      </c>
      <c r="W186" s="60">
        <f>IF('10หลักสูตรระยะสั้น'!W186&lt;15,0,IF('10หลักสูตรระยะสั้น'!W186&lt;30,1,IF((MOD('10หลักสูตรระยะสั้น'!W186/30,1))&lt;0.3333,ROUNDDOWN('10หลักสูตรระยะสั้น'!W186/30,0),ROUNDUP('10หลักสูตรระยะสั้น'!W186/30,0))))</f>
        <v>0</v>
      </c>
      <c r="X186" s="60">
        <f>IF('10หลักสูตรระยะสั้น'!X186&lt;15,0,IF('10หลักสูตรระยะสั้น'!X186&lt;30,1,IF((MOD('10หลักสูตรระยะสั้น'!X186/30,1))&lt;0.3333,ROUNDDOWN('10หลักสูตรระยะสั้น'!X186/30,0),ROUNDUP('10หลักสูตรระยะสั้น'!X186/30,0))))</f>
        <v>0</v>
      </c>
      <c r="Y186" s="60">
        <f>IF('10หลักสูตรระยะสั้น'!Y186&lt;15,0,IF('10หลักสูตรระยะสั้น'!Y186&lt;30,1,IF((MOD('10หลักสูตรระยะสั้น'!Y186/30,1))&lt;0.3333,ROUNDDOWN('10หลักสูตรระยะสั้น'!Y186/30,0),ROUNDUP('10หลักสูตรระยะสั้น'!Y186/30,0))))</f>
        <v>0</v>
      </c>
      <c r="Z186" s="60">
        <f>IF('10หลักสูตรระยะสั้น'!Z186&lt;15,0,IF('10หลักสูตรระยะสั้น'!Z186&lt;30,1,IF((MOD('10หลักสูตรระยะสั้น'!Z186/30,1))&lt;0.3333,ROUNDDOWN('10หลักสูตรระยะสั้น'!Z186/30,0),ROUNDUP('10หลักสูตรระยะสั้น'!Z186/30,0))))</f>
        <v>0</v>
      </c>
      <c r="AA186" s="60">
        <f>IF('10หลักสูตรระยะสั้น'!AA186&lt;15,0,IF('10หลักสูตรระยะสั้น'!AA186&lt;30,1,IF((MOD('10หลักสูตรระยะสั้น'!AA186/30,1))&lt;0.3333,ROUNDDOWN('10หลักสูตรระยะสั้น'!AA186/30,0),ROUNDUP('10หลักสูตรระยะสั้น'!AA186/30,0))))</f>
        <v>0</v>
      </c>
      <c r="AB186" s="60">
        <f>IF('10หลักสูตรระยะสั้น'!AB186&lt;15,0,IF('10หลักสูตรระยะสั้น'!AB186&lt;30,1,IF((MOD('10หลักสูตรระยะสั้น'!AB186/30,1))&lt;0.3333,ROUNDDOWN('10หลักสูตรระยะสั้น'!AB186/30,0),ROUNDUP('10หลักสูตรระยะสั้น'!AB186/30,0))))</f>
        <v>0</v>
      </c>
      <c r="AC186" s="60">
        <f>IF('10หลักสูตรระยะสั้น'!AC186&lt;15,0,IF('10หลักสูตรระยะสั้น'!AC186&lt;30,1,IF((MOD('10หลักสูตรระยะสั้น'!AC186/30,1))&lt;0.3333,ROUNDDOWN('10หลักสูตรระยะสั้น'!AC186/30,0),ROUNDUP('10หลักสูตรระยะสั้น'!AC186/30,0))))</f>
        <v>0</v>
      </c>
      <c r="AD186" s="5">
        <f t="shared" si="4"/>
        <v>0</v>
      </c>
      <c r="AE186" s="5">
        <f t="shared" si="5"/>
        <v>0</v>
      </c>
    </row>
    <row r="187" spans="2:31" x14ac:dyDescent="0.55000000000000004">
      <c r="B187" s="5">
        <v>183</v>
      </c>
      <c r="C187" s="5">
        <f>'10หลักสูตรระยะสั้น'!C187</f>
        <v>0</v>
      </c>
      <c r="D187" s="5">
        <f>'10หลักสูตรระยะสั้น'!D187</f>
        <v>0</v>
      </c>
      <c r="E187" s="60">
        <f>IF('10หลักสูตรระยะสั้น'!E187&lt;15,0,IF('10หลักสูตรระยะสั้น'!E187&lt;30,1,IF((MOD('10หลักสูตรระยะสั้น'!E187/30,1))&lt;0.3333,ROUNDDOWN('10หลักสูตรระยะสั้น'!E187/30,0),ROUNDUP('10หลักสูตรระยะสั้น'!E187/30,0))))</f>
        <v>0</v>
      </c>
      <c r="F187" s="60">
        <f>IF('10หลักสูตรระยะสั้น'!F187&lt;15,0,IF('10หลักสูตรระยะสั้น'!F187&lt;30,1,IF((MOD('10หลักสูตรระยะสั้น'!F187/30,1))&lt;0.3333,ROUNDDOWN('10หลักสูตรระยะสั้น'!F187/30,0),ROUNDUP('10หลักสูตรระยะสั้น'!F187/30,0))))</f>
        <v>0</v>
      </c>
      <c r="G187" s="60">
        <f>IF('10หลักสูตรระยะสั้น'!G187&lt;15,0,IF('10หลักสูตรระยะสั้น'!G187&lt;30,1,IF((MOD('10หลักสูตรระยะสั้น'!G187/30,1))&lt;0.3333,ROUNDDOWN('10หลักสูตรระยะสั้น'!G187/30,0),ROUNDUP('10หลักสูตรระยะสั้น'!G187/30,0))))</f>
        <v>0</v>
      </c>
      <c r="H187" s="60">
        <f>IF('10หลักสูตรระยะสั้น'!H187&lt;15,0,IF('10หลักสูตรระยะสั้น'!H187&lt;30,1,IF((MOD('10หลักสูตรระยะสั้น'!H187/30,1))&lt;0.3333,ROUNDDOWN('10หลักสูตรระยะสั้น'!H187/30,0),ROUNDUP('10หลักสูตรระยะสั้น'!H187/30,0))))</f>
        <v>0</v>
      </c>
      <c r="I187" s="60">
        <f>IF('10หลักสูตรระยะสั้น'!I187&lt;15,0,IF('10หลักสูตรระยะสั้น'!I187&lt;30,1,IF((MOD('10หลักสูตรระยะสั้น'!I187/30,1))&lt;0.3333,ROUNDDOWN('10หลักสูตรระยะสั้น'!I187/30,0),ROUNDUP('10หลักสูตรระยะสั้น'!I187/30,0))))</f>
        <v>0</v>
      </c>
      <c r="J187" s="60">
        <f>IF('10หลักสูตรระยะสั้น'!J187&lt;15,0,IF('10หลักสูตรระยะสั้น'!J187&lt;30,1,IF((MOD('10หลักสูตรระยะสั้น'!J187/30,1))&lt;0.3333,ROUNDDOWN('10หลักสูตรระยะสั้น'!J187/30,0),ROUNDUP('10หลักสูตรระยะสั้น'!J187/30,0))))</f>
        <v>0</v>
      </c>
      <c r="K187" s="60">
        <f>IF('10หลักสูตรระยะสั้น'!K187&lt;15,0,IF('10หลักสูตรระยะสั้น'!K187&lt;30,1,IF((MOD('10หลักสูตรระยะสั้น'!K187/30,1))&lt;0.3333,ROUNDDOWN('10หลักสูตรระยะสั้น'!K187/30,0),ROUNDUP('10หลักสูตรระยะสั้น'!K187/30,0))))</f>
        <v>0</v>
      </c>
      <c r="L187" s="60">
        <f>IF('10หลักสูตรระยะสั้น'!L187&lt;15,0,IF('10หลักสูตรระยะสั้น'!L187&lt;30,1,IF((MOD('10หลักสูตรระยะสั้น'!L187/30,1))&lt;0.3333,ROUNDDOWN('10หลักสูตรระยะสั้น'!L187/30,0),ROUNDUP('10หลักสูตรระยะสั้น'!L187/30,0))))</f>
        <v>0</v>
      </c>
      <c r="M187" s="60">
        <f>IF('10หลักสูตรระยะสั้น'!M187&lt;15,0,IF('10หลักสูตรระยะสั้น'!M187&lt;30,1,IF((MOD('10หลักสูตรระยะสั้น'!M187/30,1))&lt;0.3333,ROUNDDOWN('10หลักสูตรระยะสั้น'!M187/30,0),ROUNDUP('10หลักสูตรระยะสั้น'!M187/30,0))))</f>
        <v>0</v>
      </c>
      <c r="N187" s="60">
        <f>IF('10หลักสูตรระยะสั้น'!N187&lt;15,0,IF('10หลักสูตรระยะสั้น'!N187&lt;30,1,IF((MOD('10หลักสูตรระยะสั้น'!N187/30,1))&lt;0.3333,ROUNDDOWN('10หลักสูตรระยะสั้น'!N187/30,0),ROUNDUP('10หลักสูตรระยะสั้น'!N187/30,0))))</f>
        <v>0</v>
      </c>
      <c r="O187" s="60">
        <f>IF('10หลักสูตรระยะสั้น'!O187&lt;15,0,IF('10หลักสูตรระยะสั้น'!O187&lt;30,1,IF((MOD('10หลักสูตรระยะสั้น'!O187/30,1))&lt;0.3333,ROUNDDOWN('10หลักสูตรระยะสั้น'!O187/30,0),ROUNDUP('10หลักสูตรระยะสั้น'!O187/30,0))))</f>
        <v>0</v>
      </c>
      <c r="P187" s="60">
        <f>IF('10หลักสูตรระยะสั้น'!P187&lt;15,0,IF('10หลักสูตรระยะสั้น'!P187&lt;30,1,IF((MOD('10หลักสูตรระยะสั้น'!P187/30,1))&lt;0.3333,ROUNDDOWN('10หลักสูตรระยะสั้น'!P187/30,0),ROUNDUP('10หลักสูตรระยะสั้น'!P187/30,0))))</f>
        <v>0</v>
      </c>
      <c r="Q187" s="60">
        <f>IF('10หลักสูตรระยะสั้น'!Q187&lt;15,0,IF('10หลักสูตรระยะสั้น'!Q187&lt;30,1,IF((MOD('10หลักสูตรระยะสั้น'!Q187/30,1))&lt;0.3333,ROUNDDOWN('10หลักสูตรระยะสั้น'!Q187/30,0),ROUNDUP('10หลักสูตรระยะสั้น'!Q187/30,0))))</f>
        <v>0</v>
      </c>
      <c r="R187" s="60">
        <f>IF('10หลักสูตรระยะสั้น'!R187&lt;15,0,IF('10หลักสูตรระยะสั้น'!R187&lt;30,1,IF((MOD('10หลักสูตรระยะสั้น'!R187/30,1))&lt;0.3333,ROUNDDOWN('10หลักสูตรระยะสั้น'!R187/30,0),ROUNDUP('10หลักสูตรระยะสั้น'!R187/30,0))))</f>
        <v>0</v>
      </c>
      <c r="S187" s="60">
        <f>IF('10หลักสูตรระยะสั้น'!S187&lt;15,0,IF('10หลักสูตรระยะสั้น'!S187&lt;30,1,IF((MOD('10หลักสูตรระยะสั้น'!S187/30,1))&lt;0.3333,ROUNDDOWN('10หลักสูตรระยะสั้น'!S187/30,0),ROUNDUP('10หลักสูตรระยะสั้น'!S187/30,0))))</f>
        <v>0</v>
      </c>
      <c r="T187" s="60">
        <f>IF('10หลักสูตรระยะสั้น'!T187&lt;15,0,IF('10หลักสูตรระยะสั้น'!T187&lt;30,1,IF((MOD('10หลักสูตรระยะสั้น'!T187/30,1))&lt;0.3333,ROUNDDOWN('10หลักสูตรระยะสั้น'!T187/30,0),ROUNDUP('10หลักสูตรระยะสั้น'!T187/30,0))))</f>
        <v>0</v>
      </c>
      <c r="U187" s="60">
        <f>IF('10หลักสูตรระยะสั้น'!U187&lt;15,0,IF('10หลักสูตรระยะสั้น'!U187&lt;30,1,IF((MOD('10หลักสูตรระยะสั้น'!U187/30,1))&lt;0.3333,ROUNDDOWN('10หลักสูตรระยะสั้น'!U187/30,0),ROUNDUP('10หลักสูตรระยะสั้น'!U187/30,0))))</f>
        <v>0</v>
      </c>
      <c r="V187" s="60">
        <f>IF('10หลักสูตรระยะสั้น'!V187&lt;15,0,IF('10หลักสูตรระยะสั้น'!V187&lt;30,1,IF((MOD('10หลักสูตรระยะสั้น'!V187/30,1))&lt;0.3333,ROUNDDOWN('10หลักสูตรระยะสั้น'!V187/30,0),ROUNDUP('10หลักสูตรระยะสั้น'!V187/30,0))))</f>
        <v>0</v>
      </c>
      <c r="W187" s="60">
        <f>IF('10หลักสูตรระยะสั้น'!W187&lt;15,0,IF('10หลักสูตรระยะสั้น'!W187&lt;30,1,IF((MOD('10หลักสูตรระยะสั้น'!W187/30,1))&lt;0.3333,ROUNDDOWN('10หลักสูตรระยะสั้น'!W187/30,0),ROUNDUP('10หลักสูตรระยะสั้น'!W187/30,0))))</f>
        <v>0</v>
      </c>
      <c r="X187" s="60">
        <f>IF('10หลักสูตรระยะสั้น'!X187&lt;15,0,IF('10หลักสูตรระยะสั้น'!X187&lt;30,1,IF((MOD('10หลักสูตรระยะสั้น'!X187/30,1))&lt;0.3333,ROUNDDOWN('10หลักสูตรระยะสั้น'!X187/30,0),ROUNDUP('10หลักสูตรระยะสั้น'!X187/30,0))))</f>
        <v>0</v>
      </c>
      <c r="Y187" s="60">
        <f>IF('10หลักสูตรระยะสั้น'!Y187&lt;15,0,IF('10หลักสูตรระยะสั้น'!Y187&lt;30,1,IF((MOD('10หลักสูตรระยะสั้น'!Y187/30,1))&lt;0.3333,ROUNDDOWN('10หลักสูตรระยะสั้น'!Y187/30,0),ROUNDUP('10หลักสูตรระยะสั้น'!Y187/30,0))))</f>
        <v>0</v>
      </c>
      <c r="Z187" s="60">
        <f>IF('10หลักสูตรระยะสั้น'!Z187&lt;15,0,IF('10หลักสูตรระยะสั้น'!Z187&lt;30,1,IF((MOD('10หลักสูตรระยะสั้น'!Z187/30,1))&lt;0.3333,ROUNDDOWN('10หลักสูตรระยะสั้น'!Z187/30,0),ROUNDUP('10หลักสูตรระยะสั้น'!Z187/30,0))))</f>
        <v>0</v>
      </c>
      <c r="AA187" s="60">
        <f>IF('10หลักสูตรระยะสั้น'!AA187&lt;15,0,IF('10หลักสูตรระยะสั้น'!AA187&lt;30,1,IF((MOD('10หลักสูตรระยะสั้น'!AA187/30,1))&lt;0.3333,ROUNDDOWN('10หลักสูตรระยะสั้น'!AA187/30,0),ROUNDUP('10หลักสูตรระยะสั้น'!AA187/30,0))))</f>
        <v>0</v>
      </c>
      <c r="AB187" s="60">
        <f>IF('10หลักสูตรระยะสั้น'!AB187&lt;15,0,IF('10หลักสูตรระยะสั้น'!AB187&lt;30,1,IF((MOD('10หลักสูตรระยะสั้น'!AB187/30,1))&lt;0.3333,ROUNDDOWN('10หลักสูตรระยะสั้น'!AB187/30,0),ROUNDUP('10หลักสูตรระยะสั้น'!AB187/30,0))))</f>
        <v>0</v>
      </c>
      <c r="AC187" s="60">
        <f>IF('10หลักสูตรระยะสั้น'!AC187&lt;15,0,IF('10หลักสูตรระยะสั้น'!AC187&lt;30,1,IF((MOD('10หลักสูตรระยะสั้น'!AC187/30,1))&lt;0.3333,ROUNDDOWN('10หลักสูตรระยะสั้น'!AC187/30,0),ROUNDUP('10หลักสูตรระยะสั้น'!AC187/30,0))))</f>
        <v>0</v>
      </c>
      <c r="AD187" s="5">
        <f t="shared" si="4"/>
        <v>0</v>
      </c>
      <c r="AE187" s="5">
        <f t="shared" si="5"/>
        <v>0</v>
      </c>
    </row>
    <row r="188" spans="2:31" x14ac:dyDescent="0.55000000000000004">
      <c r="B188" s="5">
        <v>184</v>
      </c>
      <c r="C188" s="5">
        <f>'10หลักสูตรระยะสั้น'!C188</f>
        <v>0</v>
      </c>
      <c r="D188" s="5">
        <f>'10หลักสูตรระยะสั้น'!D188</f>
        <v>0</v>
      </c>
      <c r="E188" s="60">
        <f>IF('10หลักสูตรระยะสั้น'!E188&lt;15,0,IF('10หลักสูตรระยะสั้น'!E188&lt;30,1,IF((MOD('10หลักสูตรระยะสั้น'!E188/30,1))&lt;0.3333,ROUNDDOWN('10หลักสูตรระยะสั้น'!E188/30,0),ROUNDUP('10หลักสูตรระยะสั้น'!E188/30,0))))</f>
        <v>0</v>
      </c>
      <c r="F188" s="60">
        <f>IF('10หลักสูตรระยะสั้น'!F188&lt;15,0,IF('10หลักสูตรระยะสั้น'!F188&lt;30,1,IF((MOD('10หลักสูตรระยะสั้น'!F188/30,1))&lt;0.3333,ROUNDDOWN('10หลักสูตรระยะสั้น'!F188/30,0),ROUNDUP('10หลักสูตรระยะสั้น'!F188/30,0))))</f>
        <v>0</v>
      </c>
      <c r="G188" s="60">
        <f>IF('10หลักสูตรระยะสั้น'!G188&lt;15,0,IF('10หลักสูตรระยะสั้น'!G188&lt;30,1,IF((MOD('10หลักสูตรระยะสั้น'!G188/30,1))&lt;0.3333,ROUNDDOWN('10หลักสูตรระยะสั้น'!G188/30,0),ROUNDUP('10หลักสูตรระยะสั้น'!G188/30,0))))</f>
        <v>0</v>
      </c>
      <c r="H188" s="60">
        <f>IF('10หลักสูตรระยะสั้น'!H188&lt;15,0,IF('10หลักสูตรระยะสั้น'!H188&lt;30,1,IF((MOD('10หลักสูตรระยะสั้น'!H188/30,1))&lt;0.3333,ROUNDDOWN('10หลักสูตรระยะสั้น'!H188/30,0),ROUNDUP('10หลักสูตรระยะสั้น'!H188/30,0))))</f>
        <v>0</v>
      </c>
      <c r="I188" s="60">
        <f>IF('10หลักสูตรระยะสั้น'!I188&lt;15,0,IF('10หลักสูตรระยะสั้น'!I188&lt;30,1,IF((MOD('10หลักสูตรระยะสั้น'!I188/30,1))&lt;0.3333,ROUNDDOWN('10หลักสูตรระยะสั้น'!I188/30,0),ROUNDUP('10หลักสูตรระยะสั้น'!I188/30,0))))</f>
        <v>0</v>
      </c>
      <c r="J188" s="60">
        <f>IF('10หลักสูตรระยะสั้น'!J188&lt;15,0,IF('10หลักสูตรระยะสั้น'!J188&lt;30,1,IF((MOD('10หลักสูตรระยะสั้น'!J188/30,1))&lt;0.3333,ROUNDDOWN('10หลักสูตรระยะสั้น'!J188/30,0),ROUNDUP('10หลักสูตรระยะสั้น'!J188/30,0))))</f>
        <v>0</v>
      </c>
      <c r="K188" s="60">
        <f>IF('10หลักสูตรระยะสั้น'!K188&lt;15,0,IF('10หลักสูตรระยะสั้น'!K188&lt;30,1,IF((MOD('10หลักสูตรระยะสั้น'!K188/30,1))&lt;0.3333,ROUNDDOWN('10หลักสูตรระยะสั้น'!K188/30,0),ROUNDUP('10หลักสูตรระยะสั้น'!K188/30,0))))</f>
        <v>0</v>
      </c>
      <c r="L188" s="60">
        <f>IF('10หลักสูตรระยะสั้น'!L188&lt;15,0,IF('10หลักสูตรระยะสั้น'!L188&lt;30,1,IF((MOD('10หลักสูตรระยะสั้น'!L188/30,1))&lt;0.3333,ROUNDDOWN('10หลักสูตรระยะสั้น'!L188/30,0),ROUNDUP('10หลักสูตรระยะสั้น'!L188/30,0))))</f>
        <v>0</v>
      </c>
      <c r="M188" s="60">
        <f>IF('10หลักสูตรระยะสั้น'!M188&lt;15,0,IF('10หลักสูตรระยะสั้น'!M188&lt;30,1,IF((MOD('10หลักสูตรระยะสั้น'!M188/30,1))&lt;0.3333,ROUNDDOWN('10หลักสูตรระยะสั้น'!M188/30,0),ROUNDUP('10หลักสูตรระยะสั้น'!M188/30,0))))</f>
        <v>0</v>
      </c>
      <c r="N188" s="60">
        <f>IF('10หลักสูตรระยะสั้น'!N188&lt;15,0,IF('10หลักสูตรระยะสั้น'!N188&lt;30,1,IF((MOD('10หลักสูตรระยะสั้น'!N188/30,1))&lt;0.3333,ROUNDDOWN('10หลักสูตรระยะสั้น'!N188/30,0),ROUNDUP('10หลักสูตรระยะสั้น'!N188/30,0))))</f>
        <v>0</v>
      </c>
      <c r="O188" s="60">
        <f>IF('10หลักสูตรระยะสั้น'!O188&lt;15,0,IF('10หลักสูตรระยะสั้น'!O188&lt;30,1,IF((MOD('10หลักสูตรระยะสั้น'!O188/30,1))&lt;0.3333,ROUNDDOWN('10หลักสูตรระยะสั้น'!O188/30,0),ROUNDUP('10หลักสูตรระยะสั้น'!O188/30,0))))</f>
        <v>0</v>
      </c>
      <c r="P188" s="60">
        <f>IF('10หลักสูตรระยะสั้น'!P188&lt;15,0,IF('10หลักสูตรระยะสั้น'!P188&lt;30,1,IF((MOD('10หลักสูตรระยะสั้น'!P188/30,1))&lt;0.3333,ROUNDDOWN('10หลักสูตรระยะสั้น'!P188/30,0),ROUNDUP('10หลักสูตรระยะสั้น'!P188/30,0))))</f>
        <v>0</v>
      </c>
      <c r="Q188" s="60">
        <f>IF('10หลักสูตรระยะสั้น'!Q188&lt;15,0,IF('10หลักสูตรระยะสั้น'!Q188&lt;30,1,IF((MOD('10หลักสูตรระยะสั้น'!Q188/30,1))&lt;0.3333,ROUNDDOWN('10หลักสูตรระยะสั้น'!Q188/30,0),ROUNDUP('10หลักสูตรระยะสั้น'!Q188/30,0))))</f>
        <v>0</v>
      </c>
      <c r="R188" s="60">
        <f>IF('10หลักสูตรระยะสั้น'!R188&lt;15,0,IF('10หลักสูตรระยะสั้น'!R188&lt;30,1,IF((MOD('10หลักสูตรระยะสั้น'!R188/30,1))&lt;0.3333,ROUNDDOWN('10หลักสูตรระยะสั้น'!R188/30,0),ROUNDUP('10หลักสูตรระยะสั้น'!R188/30,0))))</f>
        <v>0</v>
      </c>
      <c r="S188" s="60">
        <f>IF('10หลักสูตรระยะสั้น'!S188&lt;15,0,IF('10หลักสูตรระยะสั้น'!S188&lt;30,1,IF((MOD('10หลักสูตรระยะสั้น'!S188/30,1))&lt;0.3333,ROUNDDOWN('10หลักสูตรระยะสั้น'!S188/30,0),ROUNDUP('10หลักสูตรระยะสั้น'!S188/30,0))))</f>
        <v>0</v>
      </c>
      <c r="T188" s="60">
        <f>IF('10หลักสูตรระยะสั้น'!T188&lt;15,0,IF('10หลักสูตรระยะสั้น'!T188&lt;30,1,IF((MOD('10หลักสูตรระยะสั้น'!T188/30,1))&lt;0.3333,ROUNDDOWN('10หลักสูตรระยะสั้น'!T188/30,0),ROUNDUP('10หลักสูตรระยะสั้น'!T188/30,0))))</f>
        <v>0</v>
      </c>
      <c r="U188" s="60">
        <f>IF('10หลักสูตรระยะสั้น'!U188&lt;15,0,IF('10หลักสูตรระยะสั้น'!U188&lt;30,1,IF((MOD('10หลักสูตรระยะสั้น'!U188/30,1))&lt;0.3333,ROUNDDOWN('10หลักสูตรระยะสั้น'!U188/30,0),ROUNDUP('10หลักสูตรระยะสั้น'!U188/30,0))))</f>
        <v>0</v>
      </c>
      <c r="V188" s="60">
        <f>IF('10หลักสูตรระยะสั้น'!V188&lt;15,0,IF('10หลักสูตรระยะสั้น'!V188&lt;30,1,IF((MOD('10หลักสูตรระยะสั้น'!V188/30,1))&lt;0.3333,ROUNDDOWN('10หลักสูตรระยะสั้น'!V188/30,0),ROUNDUP('10หลักสูตรระยะสั้น'!V188/30,0))))</f>
        <v>0</v>
      </c>
      <c r="W188" s="60">
        <f>IF('10หลักสูตรระยะสั้น'!W188&lt;15,0,IF('10หลักสูตรระยะสั้น'!W188&lt;30,1,IF((MOD('10หลักสูตรระยะสั้น'!W188/30,1))&lt;0.3333,ROUNDDOWN('10หลักสูตรระยะสั้น'!W188/30,0),ROUNDUP('10หลักสูตรระยะสั้น'!W188/30,0))))</f>
        <v>0</v>
      </c>
      <c r="X188" s="60">
        <f>IF('10หลักสูตรระยะสั้น'!X188&lt;15,0,IF('10หลักสูตรระยะสั้น'!X188&lt;30,1,IF((MOD('10หลักสูตรระยะสั้น'!X188/30,1))&lt;0.3333,ROUNDDOWN('10หลักสูตรระยะสั้น'!X188/30,0),ROUNDUP('10หลักสูตรระยะสั้น'!X188/30,0))))</f>
        <v>0</v>
      </c>
      <c r="Y188" s="60">
        <f>IF('10หลักสูตรระยะสั้น'!Y188&lt;15,0,IF('10หลักสูตรระยะสั้น'!Y188&lt;30,1,IF((MOD('10หลักสูตรระยะสั้น'!Y188/30,1))&lt;0.3333,ROUNDDOWN('10หลักสูตรระยะสั้น'!Y188/30,0),ROUNDUP('10หลักสูตรระยะสั้น'!Y188/30,0))))</f>
        <v>0</v>
      </c>
      <c r="Z188" s="60">
        <f>IF('10หลักสูตรระยะสั้น'!Z188&lt;15,0,IF('10หลักสูตรระยะสั้น'!Z188&lt;30,1,IF((MOD('10หลักสูตรระยะสั้น'!Z188/30,1))&lt;0.3333,ROUNDDOWN('10หลักสูตรระยะสั้น'!Z188/30,0),ROUNDUP('10หลักสูตรระยะสั้น'!Z188/30,0))))</f>
        <v>0</v>
      </c>
      <c r="AA188" s="60">
        <f>IF('10หลักสูตรระยะสั้น'!AA188&lt;15,0,IF('10หลักสูตรระยะสั้น'!AA188&lt;30,1,IF((MOD('10หลักสูตรระยะสั้น'!AA188/30,1))&lt;0.3333,ROUNDDOWN('10หลักสูตรระยะสั้น'!AA188/30,0),ROUNDUP('10หลักสูตรระยะสั้น'!AA188/30,0))))</f>
        <v>0</v>
      </c>
      <c r="AB188" s="60">
        <f>IF('10หลักสูตรระยะสั้น'!AB188&lt;15,0,IF('10หลักสูตรระยะสั้น'!AB188&lt;30,1,IF((MOD('10หลักสูตรระยะสั้น'!AB188/30,1))&lt;0.3333,ROUNDDOWN('10หลักสูตรระยะสั้น'!AB188/30,0),ROUNDUP('10หลักสูตรระยะสั้น'!AB188/30,0))))</f>
        <v>0</v>
      </c>
      <c r="AC188" s="60">
        <f>IF('10หลักสูตรระยะสั้น'!AC188&lt;15,0,IF('10หลักสูตรระยะสั้น'!AC188&lt;30,1,IF((MOD('10หลักสูตรระยะสั้น'!AC188/30,1))&lt;0.3333,ROUNDDOWN('10หลักสูตรระยะสั้น'!AC188/30,0),ROUNDUP('10หลักสูตรระยะสั้น'!AC188/30,0))))</f>
        <v>0</v>
      </c>
      <c r="AD188" s="5">
        <f t="shared" si="4"/>
        <v>0</v>
      </c>
      <c r="AE188" s="5">
        <f t="shared" si="5"/>
        <v>0</v>
      </c>
    </row>
    <row r="189" spans="2:31" x14ac:dyDescent="0.55000000000000004">
      <c r="B189" s="5">
        <v>185</v>
      </c>
      <c r="C189" s="5">
        <f>'10หลักสูตรระยะสั้น'!C189</f>
        <v>0</v>
      </c>
      <c r="D189" s="5">
        <f>'10หลักสูตรระยะสั้น'!D189</f>
        <v>0</v>
      </c>
      <c r="E189" s="60">
        <f>IF('10หลักสูตรระยะสั้น'!E189&lt;15,0,IF('10หลักสูตรระยะสั้น'!E189&lt;30,1,IF((MOD('10หลักสูตรระยะสั้น'!E189/30,1))&lt;0.3333,ROUNDDOWN('10หลักสูตรระยะสั้น'!E189/30,0),ROUNDUP('10หลักสูตรระยะสั้น'!E189/30,0))))</f>
        <v>0</v>
      </c>
      <c r="F189" s="60">
        <f>IF('10หลักสูตรระยะสั้น'!F189&lt;15,0,IF('10หลักสูตรระยะสั้น'!F189&lt;30,1,IF((MOD('10หลักสูตรระยะสั้น'!F189/30,1))&lt;0.3333,ROUNDDOWN('10หลักสูตรระยะสั้น'!F189/30,0),ROUNDUP('10หลักสูตรระยะสั้น'!F189/30,0))))</f>
        <v>0</v>
      </c>
      <c r="G189" s="60">
        <f>IF('10หลักสูตรระยะสั้น'!G189&lt;15,0,IF('10หลักสูตรระยะสั้น'!G189&lt;30,1,IF((MOD('10หลักสูตรระยะสั้น'!G189/30,1))&lt;0.3333,ROUNDDOWN('10หลักสูตรระยะสั้น'!G189/30,0),ROUNDUP('10หลักสูตรระยะสั้น'!G189/30,0))))</f>
        <v>0</v>
      </c>
      <c r="H189" s="60">
        <f>IF('10หลักสูตรระยะสั้น'!H189&lt;15,0,IF('10หลักสูตรระยะสั้น'!H189&lt;30,1,IF((MOD('10หลักสูตรระยะสั้น'!H189/30,1))&lt;0.3333,ROUNDDOWN('10หลักสูตรระยะสั้น'!H189/30,0),ROUNDUP('10หลักสูตรระยะสั้น'!H189/30,0))))</f>
        <v>0</v>
      </c>
      <c r="I189" s="60">
        <f>IF('10หลักสูตรระยะสั้น'!I189&lt;15,0,IF('10หลักสูตรระยะสั้น'!I189&lt;30,1,IF((MOD('10หลักสูตรระยะสั้น'!I189/30,1))&lt;0.3333,ROUNDDOWN('10หลักสูตรระยะสั้น'!I189/30,0),ROUNDUP('10หลักสูตรระยะสั้น'!I189/30,0))))</f>
        <v>0</v>
      </c>
      <c r="J189" s="60">
        <f>IF('10หลักสูตรระยะสั้น'!J189&lt;15,0,IF('10หลักสูตรระยะสั้น'!J189&lt;30,1,IF((MOD('10หลักสูตรระยะสั้น'!J189/30,1))&lt;0.3333,ROUNDDOWN('10หลักสูตรระยะสั้น'!J189/30,0),ROUNDUP('10หลักสูตรระยะสั้น'!J189/30,0))))</f>
        <v>0</v>
      </c>
      <c r="K189" s="60">
        <f>IF('10หลักสูตรระยะสั้น'!K189&lt;15,0,IF('10หลักสูตรระยะสั้น'!K189&lt;30,1,IF((MOD('10หลักสูตรระยะสั้น'!K189/30,1))&lt;0.3333,ROUNDDOWN('10หลักสูตรระยะสั้น'!K189/30,0),ROUNDUP('10หลักสูตรระยะสั้น'!K189/30,0))))</f>
        <v>0</v>
      </c>
      <c r="L189" s="60">
        <f>IF('10หลักสูตรระยะสั้น'!L189&lt;15,0,IF('10หลักสูตรระยะสั้น'!L189&lt;30,1,IF((MOD('10หลักสูตรระยะสั้น'!L189/30,1))&lt;0.3333,ROUNDDOWN('10หลักสูตรระยะสั้น'!L189/30,0),ROUNDUP('10หลักสูตรระยะสั้น'!L189/30,0))))</f>
        <v>0</v>
      </c>
      <c r="M189" s="60">
        <f>IF('10หลักสูตรระยะสั้น'!M189&lt;15,0,IF('10หลักสูตรระยะสั้น'!M189&lt;30,1,IF((MOD('10หลักสูตรระยะสั้น'!M189/30,1))&lt;0.3333,ROUNDDOWN('10หลักสูตรระยะสั้น'!M189/30,0),ROUNDUP('10หลักสูตรระยะสั้น'!M189/30,0))))</f>
        <v>0</v>
      </c>
      <c r="N189" s="60">
        <f>IF('10หลักสูตรระยะสั้น'!N189&lt;15,0,IF('10หลักสูตรระยะสั้น'!N189&lt;30,1,IF((MOD('10หลักสูตรระยะสั้น'!N189/30,1))&lt;0.3333,ROUNDDOWN('10หลักสูตรระยะสั้น'!N189/30,0),ROUNDUP('10หลักสูตรระยะสั้น'!N189/30,0))))</f>
        <v>0</v>
      </c>
      <c r="O189" s="60">
        <f>IF('10หลักสูตรระยะสั้น'!O189&lt;15,0,IF('10หลักสูตรระยะสั้น'!O189&lt;30,1,IF((MOD('10หลักสูตรระยะสั้น'!O189/30,1))&lt;0.3333,ROUNDDOWN('10หลักสูตรระยะสั้น'!O189/30,0),ROUNDUP('10หลักสูตรระยะสั้น'!O189/30,0))))</f>
        <v>0</v>
      </c>
      <c r="P189" s="60">
        <f>IF('10หลักสูตรระยะสั้น'!P189&lt;15,0,IF('10หลักสูตรระยะสั้น'!P189&lt;30,1,IF((MOD('10หลักสูตรระยะสั้น'!P189/30,1))&lt;0.3333,ROUNDDOWN('10หลักสูตรระยะสั้น'!P189/30,0),ROUNDUP('10หลักสูตรระยะสั้น'!P189/30,0))))</f>
        <v>0</v>
      </c>
      <c r="Q189" s="60">
        <f>IF('10หลักสูตรระยะสั้น'!Q189&lt;15,0,IF('10หลักสูตรระยะสั้น'!Q189&lt;30,1,IF((MOD('10หลักสูตรระยะสั้น'!Q189/30,1))&lt;0.3333,ROUNDDOWN('10หลักสูตรระยะสั้น'!Q189/30,0),ROUNDUP('10หลักสูตรระยะสั้น'!Q189/30,0))))</f>
        <v>0</v>
      </c>
      <c r="R189" s="60">
        <f>IF('10หลักสูตรระยะสั้น'!R189&lt;15,0,IF('10หลักสูตรระยะสั้น'!R189&lt;30,1,IF((MOD('10หลักสูตรระยะสั้น'!R189/30,1))&lt;0.3333,ROUNDDOWN('10หลักสูตรระยะสั้น'!R189/30,0),ROUNDUP('10หลักสูตรระยะสั้น'!R189/30,0))))</f>
        <v>0</v>
      </c>
      <c r="S189" s="60">
        <f>IF('10หลักสูตรระยะสั้น'!S189&lt;15,0,IF('10หลักสูตรระยะสั้น'!S189&lt;30,1,IF((MOD('10หลักสูตรระยะสั้น'!S189/30,1))&lt;0.3333,ROUNDDOWN('10หลักสูตรระยะสั้น'!S189/30,0),ROUNDUP('10หลักสูตรระยะสั้น'!S189/30,0))))</f>
        <v>0</v>
      </c>
      <c r="T189" s="60">
        <f>IF('10หลักสูตรระยะสั้น'!T189&lt;15,0,IF('10หลักสูตรระยะสั้น'!T189&lt;30,1,IF((MOD('10หลักสูตรระยะสั้น'!T189/30,1))&lt;0.3333,ROUNDDOWN('10หลักสูตรระยะสั้น'!T189/30,0),ROUNDUP('10หลักสูตรระยะสั้น'!T189/30,0))))</f>
        <v>0</v>
      </c>
      <c r="U189" s="60">
        <f>IF('10หลักสูตรระยะสั้น'!U189&lt;15,0,IF('10หลักสูตรระยะสั้น'!U189&lt;30,1,IF((MOD('10หลักสูตรระยะสั้น'!U189/30,1))&lt;0.3333,ROUNDDOWN('10หลักสูตรระยะสั้น'!U189/30,0),ROUNDUP('10หลักสูตรระยะสั้น'!U189/30,0))))</f>
        <v>0</v>
      </c>
      <c r="V189" s="60">
        <f>IF('10หลักสูตรระยะสั้น'!V189&lt;15,0,IF('10หลักสูตรระยะสั้น'!V189&lt;30,1,IF((MOD('10หลักสูตรระยะสั้น'!V189/30,1))&lt;0.3333,ROUNDDOWN('10หลักสูตรระยะสั้น'!V189/30,0),ROUNDUP('10หลักสูตรระยะสั้น'!V189/30,0))))</f>
        <v>0</v>
      </c>
      <c r="W189" s="60">
        <f>IF('10หลักสูตรระยะสั้น'!W189&lt;15,0,IF('10หลักสูตรระยะสั้น'!W189&lt;30,1,IF((MOD('10หลักสูตรระยะสั้น'!W189/30,1))&lt;0.3333,ROUNDDOWN('10หลักสูตรระยะสั้น'!W189/30,0),ROUNDUP('10หลักสูตรระยะสั้น'!W189/30,0))))</f>
        <v>0</v>
      </c>
      <c r="X189" s="60">
        <f>IF('10หลักสูตรระยะสั้น'!X189&lt;15,0,IF('10หลักสูตรระยะสั้น'!X189&lt;30,1,IF((MOD('10หลักสูตรระยะสั้น'!X189/30,1))&lt;0.3333,ROUNDDOWN('10หลักสูตรระยะสั้น'!X189/30,0),ROUNDUP('10หลักสูตรระยะสั้น'!X189/30,0))))</f>
        <v>0</v>
      </c>
      <c r="Y189" s="60">
        <f>IF('10หลักสูตรระยะสั้น'!Y189&lt;15,0,IF('10หลักสูตรระยะสั้น'!Y189&lt;30,1,IF((MOD('10หลักสูตรระยะสั้น'!Y189/30,1))&lt;0.3333,ROUNDDOWN('10หลักสูตรระยะสั้น'!Y189/30,0),ROUNDUP('10หลักสูตรระยะสั้น'!Y189/30,0))))</f>
        <v>0</v>
      </c>
      <c r="Z189" s="60">
        <f>IF('10หลักสูตรระยะสั้น'!Z189&lt;15,0,IF('10หลักสูตรระยะสั้น'!Z189&lt;30,1,IF((MOD('10หลักสูตรระยะสั้น'!Z189/30,1))&lt;0.3333,ROUNDDOWN('10หลักสูตรระยะสั้น'!Z189/30,0),ROUNDUP('10หลักสูตรระยะสั้น'!Z189/30,0))))</f>
        <v>0</v>
      </c>
      <c r="AA189" s="60">
        <f>IF('10หลักสูตรระยะสั้น'!AA189&lt;15,0,IF('10หลักสูตรระยะสั้น'!AA189&lt;30,1,IF((MOD('10หลักสูตรระยะสั้น'!AA189/30,1))&lt;0.3333,ROUNDDOWN('10หลักสูตรระยะสั้น'!AA189/30,0),ROUNDUP('10หลักสูตรระยะสั้น'!AA189/30,0))))</f>
        <v>0</v>
      </c>
      <c r="AB189" s="60">
        <f>IF('10หลักสูตรระยะสั้น'!AB189&lt;15,0,IF('10หลักสูตรระยะสั้น'!AB189&lt;30,1,IF((MOD('10หลักสูตรระยะสั้น'!AB189/30,1))&lt;0.3333,ROUNDDOWN('10หลักสูตรระยะสั้น'!AB189/30,0),ROUNDUP('10หลักสูตรระยะสั้น'!AB189/30,0))))</f>
        <v>0</v>
      </c>
      <c r="AC189" s="60">
        <f>IF('10หลักสูตรระยะสั้น'!AC189&lt;15,0,IF('10หลักสูตรระยะสั้น'!AC189&lt;30,1,IF((MOD('10หลักสูตรระยะสั้น'!AC189/30,1))&lt;0.3333,ROUNDDOWN('10หลักสูตรระยะสั้น'!AC189/30,0),ROUNDUP('10หลักสูตรระยะสั้น'!AC189/30,0))))</f>
        <v>0</v>
      </c>
      <c r="AD189" s="5">
        <f t="shared" si="4"/>
        <v>0</v>
      </c>
      <c r="AE189" s="5">
        <f t="shared" si="5"/>
        <v>0</v>
      </c>
    </row>
    <row r="190" spans="2:31" x14ac:dyDescent="0.55000000000000004">
      <c r="B190" s="5">
        <v>186</v>
      </c>
      <c r="C190" s="5">
        <f>'10หลักสูตรระยะสั้น'!C190</f>
        <v>0</v>
      </c>
      <c r="D190" s="5">
        <f>'10หลักสูตรระยะสั้น'!D190</f>
        <v>0</v>
      </c>
      <c r="E190" s="60">
        <f>IF('10หลักสูตรระยะสั้น'!E190&lt;15,0,IF('10หลักสูตรระยะสั้น'!E190&lt;30,1,IF((MOD('10หลักสูตรระยะสั้น'!E190/30,1))&lt;0.3333,ROUNDDOWN('10หลักสูตรระยะสั้น'!E190/30,0),ROUNDUP('10หลักสูตรระยะสั้น'!E190/30,0))))</f>
        <v>0</v>
      </c>
      <c r="F190" s="60">
        <f>IF('10หลักสูตรระยะสั้น'!F190&lt;15,0,IF('10หลักสูตรระยะสั้น'!F190&lt;30,1,IF((MOD('10หลักสูตรระยะสั้น'!F190/30,1))&lt;0.3333,ROUNDDOWN('10หลักสูตรระยะสั้น'!F190/30,0),ROUNDUP('10หลักสูตรระยะสั้น'!F190/30,0))))</f>
        <v>0</v>
      </c>
      <c r="G190" s="60">
        <f>IF('10หลักสูตรระยะสั้น'!G190&lt;15,0,IF('10หลักสูตรระยะสั้น'!G190&lt;30,1,IF((MOD('10หลักสูตรระยะสั้น'!G190/30,1))&lt;0.3333,ROUNDDOWN('10หลักสูตรระยะสั้น'!G190/30,0),ROUNDUP('10หลักสูตรระยะสั้น'!G190/30,0))))</f>
        <v>0</v>
      </c>
      <c r="H190" s="60">
        <f>IF('10หลักสูตรระยะสั้น'!H190&lt;15,0,IF('10หลักสูตรระยะสั้น'!H190&lt;30,1,IF((MOD('10หลักสูตรระยะสั้น'!H190/30,1))&lt;0.3333,ROUNDDOWN('10หลักสูตรระยะสั้น'!H190/30,0),ROUNDUP('10หลักสูตรระยะสั้น'!H190/30,0))))</f>
        <v>0</v>
      </c>
      <c r="I190" s="60">
        <f>IF('10หลักสูตรระยะสั้น'!I190&lt;15,0,IF('10หลักสูตรระยะสั้น'!I190&lt;30,1,IF((MOD('10หลักสูตรระยะสั้น'!I190/30,1))&lt;0.3333,ROUNDDOWN('10หลักสูตรระยะสั้น'!I190/30,0),ROUNDUP('10หลักสูตรระยะสั้น'!I190/30,0))))</f>
        <v>0</v>
      </c>
      <c r="J190" s="60">
        <f>IF('10หลักสูตรระยะสั้น'!J190&lt;15,0,IF('10หลักสูตรระยะสั้น'!J190&lt;30,1,IF((MOD('10หลักสูตรระยะสั้น'!J190/30,1))&lt;0.3333,ROUNDDOWN('10หลักสูตรระยะสั้น'!J190/30,0),ROUNDUP('10หลักสูตรระยะสั้น'!J190/30,0))))</f>
        <v>0</v>
      </c>
      <c r="K190" s="60">
        <f>IF('10หลักสูตรระยะสั้น'!K190&lt;15,0,IF('10หลักสูตรระยะสั้น'!K190&lt;30,1,IF((MOD('10หลักสูตรระยะสั้น'!K190/30,1))&lt;0.3333,ROUNDDOWN('10หลักสูตรระยะสั้น'!K190/30,0),ROUNDUP('10หลักสูตรระยะสั้น'!K190/30,0))))</f>
        <v>0</v>
      </c>
      <c r="L190" s="60">
        <f>IF('10หลักสูตรระยะสั้น'!L190&lt;15,0,IF('10หลักสูตรระยะสั้น'!L190&lt;30,1,IF((MOD('10หลักสูตรระยะสั้น'!L190/30,1))&lt;0.3333,ROUNDDOWN('10หลักสูตรระยะสั้น'!L190/30,0),ROUNDUP('10หลักสูตรระยะสั้น'!L190/30,0))))</f>
        <v>0</v>
      </c>
      <c r="M190" s="60">
        <f>IF('10หลักสูตรระยะสั้น'!M190&lt;15,0,IF('10หลักสูตรระยะสั้น'!M190&lt;30,1,IF((MOD('10หลักสูตรระยะสั้น'!M190/30,1))&lt;0.3333,ROUNDDOWN('10หลักสูตรระยะสั้น'!M190/30,0),ROUNDUP('10หลักสูตรระยะสั้น'!M190/30,0))))</f>
        <v>0</v>
      </c>
      <c r="N190" s="60">
        <f>IF('10หลักสูตรระยะสั้น'!N190&lt;15,0,IF('10หลักสูตรระยะสั้น'!N190&lt;30,1,IF((MOD('10หลักสูตรระยะสั้น'!N190/30,1))&lt;0.3333,ROUNDDOWN('10หลักสูตรระยะสั้น'!N190/30,0),ROUNDUP('10หลักสูตรระยะสั้น'!N190/30,0))))</f>
        <v>0</v>
      </c>
      <c r="O190" s="60">
        <f>IF('10หลักสูตรระยะสั้น'!O190&lt;15,0,IF('10หลักสูตรระยะสั้น'!O190&lt;30,1,IF((MOD('10หลักสูตรระยะสั้น'!O190/30,1))&lt;0.3333,ROUNDDOWN('10หลักสูตรระยะสั้น'!O190/30,0),ROUNDUP('10หลักสูตรระยะสั้น'!O190/30,0))))</f>
        <v>0</v>
      </c>
      <c r="P190" s="60">
        <f>IF('10หลักสูตรระยะสั้น'!P190&lt;15,0,IF('10หลักสูตรระยะสั้น'!P190&lt;30,1,IF((MOD('10หลักสูตรระยะสั้น'!P190/30,1))&lt;0.3333,ROUNDDOWN('10หลักสูตรระยะสั้น'!P190/30,0),ROUNDUP('10หลักสูตรระยะสั้น'!P190/30,0))))</f>
        <v>0</v>
      </c>
      <c r="Q190" s="60">
        <f>IF('10หลักสูตรระยะสั้น'!Q190&lt;15,0,IF('10หลักสูตรระยะสั้น'!Q190&lt;30,1,IF((MOD('10หลักสูตรระยะสั้น'!Q190/30,1))&lt;0.3333,ROUNDDOWN('10หลักสูตรระยะสั้น'!Q190/30,0),ROUNDUP('10หลักสูตรระยะสั้น'!Q190/30,0))))</f>
        <v>0</v>
      </c>
      <c r="R190" s="60">
        <f>IF('10หลักสูตรระยะสั้น'!R190&lt;15,0,IF('10หลักสูตรระยะสั้น'!R190&lt;30,1,IF((MOD('10หลักสูตรระยะสั้น'!R190/30,1))&lt;0.3333,ROUNDDOWN('10หลักสูตรระยะสั้น'!R190/30,0),ROUNDUP('10หลักสูตรระยะสั้น'!R190/30,0))))</f>
        <v>0</v>
      </c>
      <c r="S190" s="60">
        <f>IF('10หลักสูตรระยะสั้น'!S190&lt;15,0,IF('10หลักสูตรระยะสั้น'!S190&lt;30,1,IF((MOD('10หลักสูตรระยะสั้น'!S190/30,1))&lt;0.3333,ROUNDDOWN('10หลักสูตรระยะสั้น'!S190/30,0),ROUNDUP('10หลักสูตรระยะสั้น'!S190/30,0))))</f>
        <v>0</v>
      </c>
      <c r="T190" s="60">
        <f>IF('10หลักสูตรระยะสั้น'!T190&lt;15,0,IF('10หลักสูตรระยะสั้น'!T190&lt;30,1,IF((MOD('10หลักสูตรระยะสั้น'!T190/30,1))&lt;0.3333,ROUNDDOWN('10หลักสูตรระยะสั้น'!T190/30,0),ROUNDUP('10หลักสูตรระยะสั้น'!T190/30,0))))</f>
        <v>0</v>
      </c>
      <c r="U190" s="60">
        <f>IF('10หลักสูตรระยะสั้น'!U190&lt;15,0,IF('10หลักสูตรระยะสั้น'!U190&lt;30,1,IF((MOD('10หลักสูตรระยะสั้น'!U190/30,1))&lt;0.3333,ROUNDDOWN('10หลักสูตรระยะสั้น'!U190/30,0),ROUNDUP('10หลักสูตรระยะสั้น'!U190/30,0))))</f>
        <v>0</v>
      </c>
      <c r="V190" s="60">
        <f>IF('10หลักสูตรระยะสั้น'!V190&lt;15,0,IF('10หลักสูตรระยะสั้น'!V190&lt;30,1,IF((MOD('10หลักสูตรระยะสั้น'!V190/30,1))&lt;0.3333,ROUNDDOWN('10หลักสูตรระยะสั้น'!V190/30,0),ROUNDUP('10หลักสูตรระยะสั้น'!V190/30,0))))</f>
        <v>0</v>
      </c>
      <c r="W190" s="60">
        <f>IF('10หลักสูตรระยะสั้น'!W190&lt;15,0,IF('10หลักสูตรระยะสั้น'!W190&lt;30,1,IF((MOD('10หลักสูตรระยะสั้น'!W190/30,1))&lt;0.3333,ROUNDDOWN('10หลักสูตรระยะสั้น'!W190/30,0),ROUNDUP('10หลักสูตรระยะสั้น'!W190/30,0))))</f>
        <v>0</v>
      </c>
      <c r="X190" s="60">
        <f>IF('10หลักสูตรระยะสั้น'!X190&lt;15,0,IF('10หลักสูตรระยะสั้น'!X190&lt;30,1,IF((MOD('10หลักสูตรระยะสั้น'!X190/30,1))&lt;0.3333,ROUNDDOWN('10หลักสูตรระยะสั้น'!X190/30,0),ROUNDUP('10หลักสูตรระยะสั้น'!X190/30,0))))</f>
        <v>0</v>
      </c>
      <c r="Y190" s="60">
        <f>IF('10หลักสูตรระยะสั้น'!Y190&lt;15,0,IF('10หลักสูตรระยะสั้น'!Y190&lt;30,1,IF((MOD('10หลักสูตรระยะสั้น'!Y190/30,1))&lt;0.3333,ROUNDDOWN('10หลักสูตรระยะสั้น'!Y190/30,0),ROUNDUP('10หลักสูตรระยะสั้น'!Y190/30,0))))</f>
        <v>0</v>
      </c>
      <c r="Z190" s="60">
        <f>IF('10หลักสูตรระยะสั้น'!Z190&lt;15,0,IF('10หลักสูตรระยะสั้น'!Z190&lt;30,1,IF((MOD('10หลักสูตรระยะสั้น'!Z190/30,1))&lt;0.3333,ROUNDDOWN('10หลักสูตรระยะสั้น'!Z190/30,0),ROUNDUP('10หลักสูตรระยะสั้น'!Z190/30,0))))</f>
        <v>0</v>
      </c>
      <c r="AA190" s="60">
        <f>IF('10หลักสูตรระยะสั้น'!AA190&lt;15,0,IF('10หลักสูตรระยะสั้น'!AA190&lt;30,1,IF((MOD('10หลักสูตรระยะสั้น'!AA190/30,1))&lt;0.3333,ROUNDDOWN('10หลักสูตรระยะสั้น'!AA190/30,0),ROUNDUP('10หลักสูตรระยะสั้น'!AA190/30,0))))</f>
        <v>0</v>
      </c>
      <c r="AB190" s="60">
        <f>IF('10หลักสูตรระยะสั้น'!AB190&lt;15,0,IF('10หลักสูตรระยะสั้น'!AB190&lt;30,1,IF((MOD('10หลักสูตรระยะสั้น'!AB190/30,1))&lt;0.3333,ROUNDDOWN('10หลักสูตรระยะสั้น'!AB190/30,0),ROUNDUP('10หลักสูตรระยะสั้น'!AB190/30,0))))</f>
        <v>0</v>
      </c>
      <c r="AC190" s="60">
        <f>IF('10หลักสูตรระยะสั้น'!AC190&lt;15,0,IF('10หลักสูตรระยะสั้น'!AC190&lt;30,1,IF((MOD('10หลักสูตรระยะสั้น'!AC190/30,1))&lt;0.3333,ROUNDDOWN('10หลักสูตรระยะสั้น'!AC190/30,0),ROUNDUP('10หลักสูตรระยะสั้น'!AC190/30,0))))</f>
        <v>0</v>
      </c>
      <c r="AD190" s="5">
        <f t="shared" si="4"/>
        <v>0</v>
      </c>
      <c r="AE190" s="5">
        <f t="shared" si="5"/>
        <v>0</v>
      </c>
    </row>
    <row r="191" spans="2:31" x14ac:dyDescent="0.55000000000000004">
      <c r="B191" s="5">
        <v>187</v>
      </c>
      <c r="C191" s="5">
        <f>'10หลักสูตรระยะสั้น'!C191</f>
        <v>0</v>
      </c>
      <c r="D191" s="5">
        <f>'10หลักสูตรระยะสั้น'!D191</f>
        <v>0</v>
      </c>
      <c r="E191" s="60">
        <f>IF('10หลักสูตรระยะสั้น'!E191&lt;15,0,IF('10หลักสูตรระยะสั้น'!E191&lt;30,1,IF((MOD('10หลักสูตรระยะสั้น'!E191/30,1))&lt;0.3333,ROUNDDOWN('10หลักสูตรระยะสั้น'!E191/30,0),ROUNDUP('10หลักสูตรระยะสั้น'!E191/30,0))))</f>
        <v>0</v>
      </c>
      <c r="F191" s="60">
        <f>IF('10หลักสูตรระยะสั้น'!F191&lt;15,0,IF('10หลักสูตรระยะสั้น'!F191&lt;30,1,IF((MOD('10หลักสูตรระยะสั้น'!F191/30,1))&lt;0.3333,ROUNDDOWN('10หลักสูตรระยะสั้น'!F191/30,0),ROUNDUP('10หลักสูตรระยะสั้น'!F191/30,0))))</f>
        <v>0</v>
      </c>
      <c r="G191" s="60">
        <f>IF('10หลักสูตรระยะสั้น'!G191&lt;15,0,IF('10หลักสูตรระยะสั้น'!G191&lt;30,1,IF((MOD('10หลักสูตรระยะสั้น'!G191/30,1))&lt;0.3333,ROUNDDOWN('10หลักสูตรระยะสั้น'!G191/30,0),ROUNDUP('10หลักสูตรระยะสั้น'!G191/30,0))))</f>
        <v>0</v>
      </c>
      <c r="H191" s="60">
        <f>IF('10หลักสูตรระยะสั้น'!H191&lt;15,0,IF('10หลักสูตรระยะสั้น'!H191&lt;30,1,IF((MOD('10หลักสูตรระยะสั้น'!H191/30,1))&lt;0.3333,ROUNDDOWN('10หลักสูตรระยะสั้น'!H191/30,0),ROUNDUP('10หลักสูตรระยะสั้น'!H191/30,0))))</f>
        <v>0</v>
      </c>
      <c r="I191" s="60">
        <f>IF('10หลักสูตรระยะสั้น'!I191&lt;15,0,IF('10หลักสูตรระยะสั้น'!I191&lt;30,1,IF((MOD('10หลักสูตรระยะสั้น'!I191/30,1))&lt;0.3333,ROUNDDOWN('10หลักสูตรระยะสั้น'!I191/30,0),ROUNDUP('10หลักสูตรระยะสั้น'!I191/30,0))))</f>
        <v>0</v>
      </c>
      <c r="J191" s="60">
        <f>IF('10หลักสูตรระยะสั้น'!J191&lt;15,0,IF('10หลักสูตรระยะสั้น'!J191&lt;30,1,IF((MOD('10หลักสูตรระยะสั้น'!J191/30,1))&lt;0.3333,ROUNDDOWN('10หลักสูตรระยะสั้น'!J191/30,0),ROUNDUP('10หลักสูตรระยะสั้น'!J191/30,0))))</f>
        <v>0</v>
      </c>
      <c r="K191" s="60">
        <f>IF('10หลักสูตรระยะสั้น'!K191&lt;15,0,IF('10หลักสูตรระยะสั้น'!K191&lt;30,1,IF((MOD('10หลักสูตรระยะสั้น'!K191/30,1))&lt;0.3333,ROUNDDOWN('10หลักสูตรระยะสั้น'!K191/30,0),ROUNDUP('10หลักสูตรระยะสั้น'!K191/30,0))))</f>
        <v>0</v>
      </c>
      <c r="L191" s="60">
        <f>IF('10หลักสูตรระยะสั้น'!L191&lt;15,0,IF('10หลักสูตรระยะสั้น'!L191&lt;30,1,IF((MOD('10หลักสูตรระยะสั้น'!L191/30,1))&lt;0.3333,ROUNDDOWN('10หลักสูตรระยะสั้น'!L191/30,0),ROUNDUP('10หลักสูตรระยะสั้น'!L191/30,0))))</f>
        <v>0</v>
      </c>
      <c r="M191" s="60">
        <f>IF('10หลักสูตรระยะสั้น'!M191&lt;15,0,IF('10หลักสูตรระยะสั้น'!M191&lt;30,1,IF((MOD('10หลักสูตรระยะสั้น'!M191/30,1))&lt;0.3333,ROUNDDOWN('10หลักสูตรระยะสั้น'!M191/30,0),ROUNDUP('10หลักสูตรระยะสั้น'!M191/30,0))))</f>
        <v>0</v>
      </c>
      <c r="N191" s="60">
        <f>IF('10หลักสูตรระยะสั้น'!N191&lt;15,0,IF('10หลักสูตรระยะสั้น'!N191&lt;30,1,IF((MOD('10หลักสูตรระยะสั้น'!N191/30,1))&lt;0.3333,ROUNDDOWN('10หลักสูตรระยะสั้น'!N191/30,0),ROUNDUP('10หลักสูตรระยะสั้น'!N191/30,0))))</f>
        <v>0</v>
      </c>
      <c r="O191" s="60">
        <f>IF('10หลักสูตรระยะสั้น'!O191&lt;15,0,IF('10หลักสูตรระยะสั้น'!O191&lt;30,1,IF((MOD('10หลักสูตรระยะสั้น'!O191/30,1))&lt;0.3333,ROUNDDOWN('10หลักสูตรระยะสั้น'!O191/30,0),ROUNDUP('10หลักสูตรระยะสั้น'!O191/30,0))))</f>
        <v>0</v>
      </c>
      <c r="P191" s="60">
        <f>IF('10หลักสูตรระยะสั้น'!P191&lt;15,0,IF('10หลักสูตรระยะสั้น'!P191&lt;30,1,IF((MOD('10หลักสูตรระยะสั้น'!P191/30,1))&lt;0.3333,ROUNDDOWN('10หลักสูตรระยะสั้น'!P191/30,0),ROUNDUP('10หลักสูตรระยะสั้น'!P191/30,0))))</f>
        <v>0</v>
      </c>
      <c r="Q191" s="60">
        <f>IF('10หลักสูตรระยะสั้น'!Q191&lt;15,0,IF('10หลักสูตรระยะสั้น'!Q191&lt;30,1,IF((MOD('10หลักสูตรระยะสั้น'!Q191/30,1))&lt;0.3333,ROUNDDOWN('10หลักสูตรระยะสั้น'!Q191/30,0),ROUNDUP('10หลักสูตรระยะสั้น'!Q191/30,0))))</f>
        <v>0</v>
      </c>
      <c r="R191" s="60">
        <f>IF('10หลักสูตรระยะสั้น'!R191&lt;15,0,IF('10หลักสูตรระยะสั้น'!R191&lt;30,1,IF((MOD('10หลักสูตรระยะสั้น'!R191/30,1))&lt;0.3333,ROUNDDOWN('10หลักสูตรระยะสั้น'!R191/30,0),ROUNDUP('10หลักสูตรระยะสั้น'!R191/30,0))))</f>
        <v>0</v>
      </c>
      <c r="S191" s="60">
        <f>IF('10หลักสูตรระยะสั้น'!S191&lt;15,0,IF('10หลักสูตรระยะสั้น'!S191&lt;30,1,IF((MOD('10หลักสูตรระยะสั้น'!S191/30,1))&lt;0.3333,ROUNDDOWN('10หลักสูตรระยะสั้น'!S191/30,0),ROUNDUP('10หลักสูตรระยะสั้น'!S191/30,0))))</f>
        <v>0</v>
      </c>
      <c r="T191" s="60">
        <f>IF('10หลักสูตรระยะสั้น'!T191&lt;15,0,IF('10หลักสูตรระยะสั้น'!T191&lt;30,1,IF((MOD('10หลักสูตรระยะสั้น'!T191/30,1))&lt;0.3333,ROUNDDOWN('10หลักสูตรระยะสั้น'!T191/30,0),ROUNDUP('10หลักสูตรระยะสั้น'!T191/30,0))))</f>
        <v>0</v>
      </c>
      <c r="U191" s="60">
        <f>IF('10หลักสูตรระยะสั้น'!U191&lt;15,0,IF('10หลักสูตรระยะสั้น'!U191&lt;30,1,IF((MOD('10หลักสูตรระยะสั้น'!U191/30,1))&lt;0.3333,ROUNDDOWN('10หลักสูตรระยะสั้น'!U191/30,0),ROUNDUP('10หลักสูตรระยะสั้น'!U191/30,0))))</f>
        <v>0</v>
      </c>
      <c r="V191" s="60">
        <f>IF('10หลักสูตรระยะสั้น'!V191&lt;15,0,IF('10หลักสูตรระยะสั้น'!V191&lt;30,1,IF((MOD('10หลักสูตรระยะสั้น'!V191/30,1))&lt;0.3333,ROUNDDOWN('10หลักสูตรระยะสั้น'!V191/30,0),ROUNDUP('10หลักสูตรระยะสั้น'!V191/30,0))))</f>
        <v>0</v>
      </c>
      <c r="W191" s="60">
        <f>IF('10หลักสูตรระยะสั้น'!W191&lt;15,0,IF('10หลักสูตรระยะสั้น'!W191&lt;30,1,IF((MOD('10หลักสูตรระยะสั้น'!W191/30,1))&lt;0.3333,ROUNDDOWN('10หลักสูตรระยะสั้น'!W191/30,0),ROUNDUP('10หลักสูตรระยะสั้น'!W191/30,0))))</f>
        <v>0</v>
      </c>
      <c r="X191" s="60">
        <f>IF('10หลักสูตรระยะสั้น'!X191&lt;15,0,IF('10หลักสูตรระยะสั้น'!X191&lt;30,1,IF((MOD('10หลักสูตรระยะสั้น'!X191/30,1))&lt;0.3333,ROUNDDOWN('10หลักสูตรระยะสั้น'!X191/30,0),ROUNDUP('10หลักสูตรระยะสั้น'!X191/30,0))))</f>
        <v>0</v>
      </c>
      <c r="Y191" s="60">
        <f>IF('10หลักสูตรระยะสั้น'!Y191&lt;15,0,IF('10หลักสูตรระยะสั้น'!Y191&lt;30,1,IF((MOD('10หลักสูตรระยะสั้น'!Y191/30,1))&lt;0.3333,ROUNDDOWN('10หลักสูตรระยะสั้น'!Y191/30,0),ROUNDUP('10หลักสูตรระยะสั้น'!Y191/30,0))))</f>
        <v>0</v>
      </c>
      <c r="Z191" s="60">
        <f>IF('10หลักสูตรระยะสั้น'!Z191&lt;15,0,IF('10หลักสูตรระยะสั้น'!Z191&lt;30,1,IF((MOD('10หลักสูตรระยะสั้น'!Z191/30,1))&lt;0.3333,ROUNDDOWN('10หลักสูตรระยะสั้น'!Z191/30,0),ROUNDUP('10หลักสูตรระยะสั้น'!Z191/30,0))))</f>
        <v>0</v>
      </c>
      <c r="AA191" s="60">
        <f>IF('10หลักสูตรระยะสั้น'!AA191&lt;15,0,IF('10หลักสูตรระยะสั้น'!AA191&lt;30,1,IF((MOD('10หลักสูตรระยะสั้น'!AA191/30,1))&lt;0.3333,ROUNDDOWN('10หลักสูตรระยะสั้น'!AA191/30,0),ROUNDUP('10หลักสูตรระยะสั้น'!AA191/30,0))))</f>
        <v>0</v>
      </c>
      <c r="AB191" s="60">
        <f>IF('10หลักสูตรระยะสั้น'!AB191&lt;15,0,IF('10หลักสูตรระยะสั้น'!AB191&lt;30,1,IF((MOD('10หลักสูตรระยะสั้น'!AB191/30,1))&lt;0.3333,ROUNDDOWN('10หลักสูตรระยะสั้น'!AB191/30,0),ROUNDUP('10หลักสูตรระยะสั้น'!AB191/30,0))))</f>
        <v>0</v>
      </c>
      <c r="AC191" s="60">
        <f>IF('10หลักสูตรระยะสั้น'!AC191&lt;15,0,IF('10หลักสูตรระยะสั้น'!AC191&lt;30,1,IF((MOD('10หลักสูตรระยะสั้น'!AC191/30,1))&lt;0.3333,ROUNDDOWN('10หลักสูตรระยะสั้น'!AC191/30,0),ROUNDUP('10หลักสูตรระยะสั้น'!AC191/30,0))))</f>
        <v>0</v>
      </c>
      <c r="AD191" s="5">
        <f t="shared" si="4"/>
        <v>0</v>
      </c>
      <c r="AE191" s="5">
        <f t="shared" si="5"/>
        <v>0</v>
      </c>
    </row>
    <row r="192" spans="2:31" x14ac:dyDescent="0.55000000000000004">
      <c r="B192" s="5">
        <v>188</v>
      </c>
      <c r="C192" s="5">
        <f>'10หลักสูตรระยะสั้น'!C192</f>
        <v>0</v>
      </c>
      <c r="D192" s="5">
        <f>'10หลักสูตรระยะสั้น'!D192</f>
        <v>0</v>
      </c>
      <c r="E192" s="60">
        <f>IF('10หลักสูตรระยะสั้น'!E192&lt;15,0,IF('10หลักสูตรระยะสั้น'!E192&lt;30,1,IF((MOD('10หลักสูตรระยะสั้น'!E192/30,1))&lt;0.3333,ROUNDDOWN('10หลักสูตรระยะสั้น'!E192/30,0),ROUNDUP('10หลักสูตรระยะสั้น'!E192/30,0))))</f>
        <v>0</v>
      </c>
      <c r="F192" s="60">
        <f>IF('10หลักสูตรระยะสั้น'!F192&lt;15,0,IF('10หลักสูตรระยะสั้น'!F192&lt;30,1,IF((MOD('10หลักสูตรระยะสั้น'!F192/30,1))&lt;0.3333,ROUNDDOWN('10หลักสูตรระยะสั้น'!F192/30,0),ROUNDUP('10หลักสูตรระยะสั้น'!F192/30,0))))</f>
        <v>0</v>
      </c>
      <c r="G192" s="60">
        <f>IF('10หลักสูตรระยะสั้น'!G192&lt;15,0,IF('10หลักสูตรระยะสั้น'!G192&lt;30,1,IF((MOD('10หลักสูตรระยะสั้น'!G192/30,1))&lt;0.3333,ROUNDDOWN('10หลักสูตรระยะสั้น'!G192/30,0),ROUNDUP('10หลักสูตรระยะสั้น'!G192/30,0))))</f>
        <v>0</v>
      </c>
      <c r="H192" s="60">
        <f>IF('10หลักสูตรระยะสั้น'!H192&lt;15,0,IF('10หลักสูตรระยะสั้น'!H192&lt;30,1,IF((MOD('10หลักสูตรระยะสั้น'!H192/30,1))&lt;0.3333,ROUNDDOWN('10หลักสูตรระยะสั้น'!H192/30,0),ROUNDUP('10หลักสูตรระยะสั้น'!H192/30,0))))</f>
        <v>0</v>
      </c>
      <c r="I192" s="60">
        <f>IF('10หลักสูตรระยะสั้น'!I192&lt;15,0,IF('10หลักสูตรระยะสั้น'!I192&lt;30,1,IF((MOD('10หลักสูตรระยะสั้น'!I192/30,1))&lt;0.3333,ROUNDDOWN('10หลักสูตรระยะสั้น'!I192/30,0),ROUNDUP('10หลักสูตรระยะสั้น'!I192/30,0))))</f>
        <v>0</v>
      </c>
      <c r="J192" s="60">
        <f>IF('10หลักสูตรระยะสั้น'!J192&lt;15,0,IF('10หลักสูตรระยะสั้น'!J192&lt;30,1,IF((MOD('10หลักสูตรระยะสั้น'!J192/30,1))&lt;0.3333,ROUNDDOWN('10หลักสูตรระยะสั้น'!J192/30,0),ROUNDUP('10หลักสูตรระยะสั้น'!J192/30,0))))</f>
        <v>0</v>
      </c>
      <c r="K192" s="60">
        <f>IF('10หลักสูตรระยะสั้น'!K192&lt;15,0,IF('10หลักสูตรระยะสั้น'!K192&lt;30,1,IF((MOD('10หลักสูตรระยะสั้น'!K192/30,1))&lt;0.3333,ROUNDDOWN('10หลักสูตรระยะสั้น'!K192/30,0),ROUNDUP('10หลักสูตรระยะสั้น'!K192/30,0))))</f>
        <v>0</v>
      </c>
      <c r="L192" s="60">
        <f>IF('10หลักสูตรระยะสั้น'!L192&lt;15,0,IF('10หลักสูตรระยะสั้น'!L192&lt;30,1,IF((MOD('10หลักสูตรระยะสั้น'!L192/30,1))&lt;0.3333,ROUNDDOWN('10หลักสูตรระยะสั้น'!L192/30,0),ROUNDUP('10หลักสูตรระยะสั้น'!L192/30,0))))</f>
        <v>0</v>
      </c>
      <c r="M192" s="60">
        <f>IF('10หลักสูตรระยะสั้น'!M192&lt;15,0,IF('10หลักสูตรระยะสั้น'!M192&lt;30,1,IF((MOD('10หลักสูตรระยะสั้น'!M192/30,1))&lt;0.3333,ROUNDDOWN('10หลักสูตรระยะสั้น'!M192/30,0),ROUNDUP('10หลักสูตรระยะสั้น'!M192/30,0))))</f>
        <v>0</v>
      </c>
      <c r="N192" s="60">
        <f>IF('10หลักสูตรระยะสั้น'!N192&lt;15,0,IF('10หลักสูตรระยะสั้น'!N192&lt;30,1,IF((MOD('10หลักสูตรระยะสั้น'!N192/30,1))&lt;0.3333,ROUNDDOWN('10หลักสูตรระยะสั้น'!N192/30,0),ROUNDUP('10หลักสูตรระยะสั้น'!N192/30,0))))</f>
        <v>0</v>
      </c>
      <c r="O192" s="60">
        <f>IF('10หลักสูตรระยะสั้น'!O192&lt;15,0,IF('10หลักสูตรระยะสั้น'!O192&lt;30,1,IF((MOD('10หลักสูตรระยะสั้น'!O192/30,1))&lt;0.3333,ROUNDDOWN('10หลักสูตรระยะสั้น'!O192/30,0),ROUNDUP('10หลักสูตรระยะสั้น'!O192/30,0))))</f>
        <v>0</v>
      </c>
      <c r="P192" s="60">
        <f>IF('10หลักสูตรระยะสั้น'!P192&lt;15,0,IF('10หลักสูตรระยะสั้น'!P192&lt;30,1,IF((MOD('10หลักสูตรระยะสั้น'!P192/30,1))&lt;0.3333,ROUNDDOWN('10หลักสูตรระยะสั้น'!P192/30,0),ROUNDUP('10หลักสูตรระยะสั้น'!P192/30,0))))</f>
        <v>0</v>
      </c>
      <c r="Q192" s="60">
        <f>IF('10หลักสูตรระยะสั้น'!Q192&lt;15,0,IF('10หลักสูตรระยะสั้น'!Q192&lt;30,1,IF((MOD('10หลักสูตรระยะสั้น'!Q192/30,1))&lt;0.3333,ROUNDDOWN('10หลักสูตรระยะสั้น'!Q192/30,0),ROUNDUP('10หลักสูตรระยะสั้น'!Q192/30,0))))</f>
        <v>0</v>
      </c>
      <c r="R192" s="60">
        <f>IF('10หลักสูตรระยะสั้น'!R192&lt;15,0,IF('10หลักสูตรระยะสั้น'!R192&lt;30,1,IF((MOD('10หลักสูตรระยะสั้น'!R192/30,1))&lt;0.3333,ROUNDDOWN('10หลักสูตรระยะสั้น'!R192/30,0),ROUNDUP('10หลักสูตรระยะสั้น'!R192/30,0))))</f>
        <v>0</v>
      </c>
      <c r="S192" s="60">
        <f>IF('10หลักสูตรระยะสั้น'!S192&lt;15,0,IF('10หลักสูตรระยะสั้น'!S192&lt;30,1,IF((MOD('10หลักสูตรระยะสั้น'!S192/30,1))&lt;0.3333,ROUNDDOWN('10หลักสูตรระยะสั้น'!S192/30,0),ROUNDUP('10หลักสูตรระยะสั้น'!S192/30,0))))</f>
        <v>0</v>
      </c>
      <c r="T192" s="60">
        <f>IF('10หลักสูตรระยะสั้น'!T192&lt;15,0,IF('10หลักสูตรระยะสั้น'!T192&lt;30,1,IF((MOD('10หลักสูตรระยะสั้น'!T192/30,1))&lt;0.3333,ROUNDDOWN('10หลักสูตรระยะสั้น'!T192/30,0),ROUNDUP('10หลักสูตรระยะสั้น'!T192/30,0))))</f>
        <v>0</v>
      </c>
      <c r="U192" s="60">
        <f>IF('10หลักสูตรระยะสั้น'!U192&lt;15,0,IF('10หลักสูตรระยะสั้น'!U192&lt;30,1,IF((MOD('10หลักสูตรระยะสั้น'!U192/30,1))&lt;0.3333,ROUNDDOWN('10หลักสูตรระยะสั้น'!U192/30,0),ROUNDUP('10หลักสูตรระยะสั้น'!U192/30,0))))</f>
        <v>0</v>
      </c>
      <c r="V192" s="60">
        <f>IF('10หลักสูตรระยะสั้น'!V192&lt;15,0,IF('10หลักสูตรระยะสั้น'!V192&lt;30,1,IF((MOD('10หลักสูตรระยะสั้น'!V192/30,1))&lt;0.3333,ROUNDDOWN('10หลักสูตรระยะสั้น'!V192/30,0),ROUNDUP('10หลักสูตรระยะสั้น'!V192/30,0))))</f>
        <v>0</v>
      </c>
      <c r="W192" s="60">
        <f>IF('10หลักสูตรระยะสั้น'!W192&lt;15,0,IF('10หลักสูตรระยะสั้น'!W192&lt;30,1,IF((MOD('10หลักสูตรระยะสั้น'!W192/30,1))&lt;0.3333,ROUNDDOWN('10หลักสูตรระยะสั้น'!W192/30,0),ROUNDUP('10หลักสูตรระยะสั้น'!W192/30,0))))</f>
        <v>0</v>
      </c>
      <c r="X192" s="60">
        <f>IF('10หลักสูตรระยะสั้น'!X192&lt;15,0,IF('10หลักสูตรระยะสั้น'!X192&lt;30,1,IF((MOD('10หลักสูตรระยะสั้น'!X192/30,1))&lt;0.3333,ROUNDDOWN('10หลักสูตรระยะสั้น'!X192/30,0),ROUNDUP('10หลักสูตรระยะสั้น'!X192/30,0))))</f>
        <v>0</v>
      </c>
      <c r="Y192" s="60">
        <f>IF('10หลักสูตรระยะสั้น'!Y192&lt;15,0,IF('10หลักสูตรระยะสั้น'!Y192&lt;30,1,IF((MOD('10หลักสูตรระยะสั้น'!Y192/30,1))&lt;0.3333,ROUNDDOWN('10หลักสูตรระยะสั้น'!Y192/30,0),ROUNDUP('10หลักสูตรระยะสั้น'!Y192/30,0))))</f>
        <v>0</v>
      </c>
      <c r="Z192" s="60">
        <f>IF('10หลักสูตรระยะสั้น'!Z192&lt;15,0,IF('10หลักสูตรระยะสั้น'!Z192&lt;30,1,IF((MOD('10หลักสูตรระยะสั้น'!Z192/30,1))&lt;0.3333,ROUNDDOWN('10หลักสูตรระยะสั้น'!Z192/30,0),ROUNDUP('10หลักสูตรระยะสั้น'!Z192/30,0))))</f>
        <v>0</v>
      </c>
      <c r="AA192" s="60">
        <f>IF('10หลักสูตรระยะสั้น'!AA192&lt;15,0,IF('10หลักสูตรระยะสั้น'!AA192&lt;30,1,IF((MOD('10หลักสูตรระยะสั้น'!AA192/30,1))&lt;0.3333,ROUNDDOWN('10หลักสูตรระยะสั้น'!AA192/30,0),ROUNDUP('10หลักสูตรระยะสั้น'!AA192/30,0))))</f>
        <v>0</v>
      </c>
      <c r="AB192" s="60">
        <f>IF('10หลักสูตรระยะสั้น'!AB192&lt;15,0,IF('10หลักสูตรระยะสั้น'!AB192&lt;30,1,IF((MOD('10หลักสูตรระยะสั้น'!AB192/30,1))&lt;0.3333,ROUNDDOWN('10หลักสูตรระยะสั้น'!AB192/30,0),ROUNDUP('10หลักสูตรระยะสั้น'!AB192/30,0))))</f>
        <v>0</v>
      </c>
      <c r="AC192" s="60">
        <f>IF('10หลักสูตรระยะสั้น'!AC192&lt;15,0,IF('10หลักสูตรระยะสั้น'!AC192&lt;30,1,IF((MOD('10หลักสูตรระยะสั้น'!AC192/30,1))&lt;0.3333,ROUNDDOWN('10หลักสูตรระยะสั้น'!AC192/30,0),ROUNDUP('10หลักสูตรระยะสั้น'!AC192/30,0))))</f>
        <v>0</v>
      </c>
      <c r="AD192" s="5">
        <f t="shared" si="4"/>
        <v>0</v>
      </c>
      <c r="AE192" s="5">
        <f t="shared" si="5"/>
        <v>0</v>
      </c>
    </row>
    <row r="193" spans="2:31" x14ac:dyDescent="0.55000000000000004">
      <c r="B193" s="5">
        <v>189</v>
      </c>
      <c r="C193" s="5">
        <f>'10หลักสูตรระยะสั้น'!C193</f>
        <v>0</v>
      </c>
      <c r="D193" s="5">
        <f>'10หลักสูตรระยะสั้น'!D193</f>
        <v>0</v>
      </c>
      <c r="E193" s="60">
        <f>IF('10หลักสูตรระยะสั้น'!E193&lt;15,0,IF('10หลักสูตรระยะสั้น'!E193&lt;30,1,IF((MOD('10หลักสูตรระยะสั้น'!E193/30,1))&lt;0.3333,ROUNDDOWN('10หลักสูตรระยะสั้น'!E193/30,0),ROUNDUP('10หลักสูตรระยะสั้น'!E193/30,0))))</f>
        <v>0</v>
      </c>
      <c r="F193" s="60">
        <f>IF('10หลักสูตรระยะสั้น'!F193&lt;15,0,IF('10หลักสูตรระยะสั้น'!F193&lt;30,1,IF((MOD('10หลักสูตรระยะสั้น'!F193/30,1))&lt;0.3333,ROUNDDOWN('10หลักสูตรระยะสั้น'!F193/30,0),ROUNDUP('10หลักสูตรระยะสั้น'!F193/30,0))))</f>
        <v>0</v>
      </c>
      <c r="G193" s="60">
        <f>IF('10หลักสูตรระยะสั้น'!G193&lt;15,0,IF('10หลักสูตรระยะสั้น'!G193&lt;30,1,IF((MOD('10หลักสูตรระยะสั้น'!G193/30,1))&lt;0.3333,ROUNDDOWN('10หลักสูตรระยะสั้น'!G193/30,0),ROUNDUP('10หลักสูตรระยะสั้น'!G193/30,0))))</f>
        <v>0</v>
      </c>
      <c r="H193" s="60">
        <f>IF('10หลักสูตรระยะสั้น'!H193&lt;15,0,IF('10หลักสูตรระยะสั้น'!H193&lt;30,1,IF((MOD('10หลักสูตรระยะสั้น'!H193/30,1))&lt;0.3333,ROUNDDOWN('10หลักสูตรระยะสั้น'!H193/30,0),ROUNDUP('10หลักสูตรระยะสั้น'!H193/30,0))))</f>
        <v>0</v>
      </c>
      <c r="I193" s="60">
        <f>IF('10หลักสูตรระยะสั้น'!I193&lt;15,0,IF('10หลักสูตรระยะสั้น'!I193&lt;30,1,IF((MOD('10หลักสูตรระยะสั้น'!I193/30,1))&lt;0.3333,ROUNDDOWN('10หลักสูตรระยะสั้น'!I193/30,0),ROUNDUP('10หลักสูตรระยะสั้น'!I193/30,0))))</f>
        <v>0</v>
      </c>
      <c r="J193" s="60">
        <f>IF('10หลักสูตรระยะสั้น'!J193&lt;15,0,IF('10หลักสูตรระยะสั้น'!J193&lt;30,1,IF((MOD('10หลักสูตรระยะสั้น'!J193/30,1))&lt;0.3333,ROUNDDOWN('10หลักสูตรระยะสั้น'!J193/30,0),ROUNDUP('10หลักสูตรระยะสั้น'!J193/30,0))))</f>
        <v>0</v>
      </c>
      <c r="K193" s="60">
        <f>IF('10หลักสูตรระยะสั้น'!K193&lt;15,0,IF('10หลักสูตรระยะสั้น'!K193&lt;30,1,IF((MOD('10หลักสูตรระยะสั้น'!K193/30,1))&lt;0.3333,ROUNDDOWN('10หลักสูตรระยะสั้น'!K193/30,0),ROUNDUP('10หลักสูตรระยะสั้น'!K193/30,0))))</f>
        <v>0</v>
      </c>
      <c r="L193" s="60">
        <f>IF('10หลักสูตรระยะสั้น'!L193&lt;15,0,IF('10หลักสูตรระยะสั้น'!L193&lt;30,1,IF((MOD('10หลักสูตรระยะสั้น'!L193/30,1))&lt;0.3333,ROUNDDOWN('10หลักสูตรระยะสั้น'!L193/30,0),ROUNDUP('10หลักสูตรระยะสั้น'!L193/30,0))))</f>
        <v>0</v>
      </c>
      <c r="M193" s="60">
        <f>IF('10หลักสูตรระยะสั้น'!M193&lt;15,0,IF('10หลักสูตรระยะสั้น'!M193&lt;30,1,IF((MOD('10หลักสูตรระยะสั้น'!M193/30,1))&lt;0.3333,ROUNDDOWN('10หลักสูตรระยะสั้น'!M193/30,0),ROUNDUP('10หลักสูตรระยะสั้น'!M193/30,0))))</f>
        <v>0</v>
      </c>
      <c r="N193" s="60">
        <f>IF('10หลักสูตรระยะสั้น'!N193&lt;15,0,IF('10หลักสูตรระยะสั้น'!N193&lt;30,1,IF((MOD('10หลักสูตรระยะสั้น'!N193/30,1))&lt;0.3333,ROUNDDOWN('10หลักสูตรระยะสั้น'!N193/30,0),ROUNDUP('10หลักสูตรระยะสั้น'!N193/30,0))))</f>
        <v>0</v>
      </c>
      <c r="O193" s="60">
        <f>IF('10หลักสูตรระยะสั้น'!O193&lt;15,0,IF('10หลักสูตรระยะสั้น'!O193&lt;30,1,IF((MOD('10หลักสูตรระยะสั้น'!O193/30,1))&lt;0.3333,ROUNDDOWN('10หลักสูตรระยะสั้น'!O193/30,0),ROUNDUP('10หลักสูตรระยะสั้น'!O193/30,0))))</f>
        <v>0</v>
      </c>
      <c r="P193" s="60">
        <f>IF('10หลักสูตรระยะสั้น'!P193&lt;15,0,IF('10หลักสูตรระยะสั้น'!P193&lt;30,1,IF((MOD('10หลักสูตรระยะสั้น'!P193/30,1))&lt;0.3333,ROUNDDOWN('10หลักสูตรระยะสั้น'!P193/30,0),ROUNDUP('10หลักสูตรระยะสั้น'!P193/30,0))))</f>
        <v>0</v>
      </c>
      <c r="Q193" s="60">
        <f>IF('10หลักสูตรระยะสั้น'!Q193&lt;15,0,IF('10หลักสูตรระยะสั้น'!Q193&lt;30,1,IF((MOD('10หลักสูตรระยะสั้น'!Q193/30,1))&lt;0.3333,ROUNDDOWN('10หลักสูตรระยะสั้น'!Q193/30,0),ROUNDUP('10หลักสูตรระยะสั้น'!Q193/30,0))))</f>
        <v>0</v>
      </c>
      <c r="R193" s="60">
        <f>IF('10หลักสูตรระยะสั้น'!R193&lt;15,0,IF('10หลักสูตรระยะสั้น'!R193&lt;30,1,IF((MOD('10หลักสูตรระยะสั้น'!R193/30,1))&lt;0.3333,ROUNDDOWN('10หลักสูตรระยะสั้น'!R193/30,0),ROUNDUP('10หลักสูตรระยะสั้น'!R193/30,0))))</f>
        <v>0</v>
      </c>
      <c r="S193" s="60">
        <f>IF('10หลักสูตรระยะสั้น'!S193&lt;15,0,IF('10หลักสูตรระยะสั้น'!S193&lt;30,1,IF((MOD('10หลักสูตรระยะสั้น'!S193/30,1))&lt;0.3333,ROUNDDOWN('10หลักสูตรระยะสั้น'!S193/30,0),ROUNDUP('10หลักสูตรระยะสั้น'!S193/30,0))))</f>
        <v>0</v>
      </c>
      <c r="T193" s="60">
        <f>IF('10หลักสูตรระยะสั้น'!T193&lt;15,0,IF('10หลักสูตรระยะสั้น'!T193&lt;30,1,IF((MOD('10หลักสูตรระยะสั้น'!T193/30,1))&lt;0.3333,ROUNDDOWN('10หลักสูตรระยะสั้น'!T193/30,0),ROUNDUP('10หลักสูตรระยะสั้น'!T193/30,0))))</f>
        <v>0</v>
      </c>
      <c r="U193" s="60">
        <f>IF('10หลักสูตรระยะสั้น'!U193&lt;15,0,IF('10หลักสูตรระยะสั้น'!U193&lt;30,1,IF((MOD('10หลักสูตรระยะสั้น'!U193/30,1))&lt;0.3333,ROUNDDOWN('10หลักสูตรระยะสั้น'!U193/30,0),ROUNDUP('10หลักสูตรระยะสั้น'!U193/30,0))))</f>
        <v>0</v>
      </c>
      <c r="V193" s="60">
        <f>IF('10หลักสูตรระยะสั้น'!V193&lt;15,0,IF('10หลักสูตรระยะสั้น'!V193&lt;30,1,IF((MOD('10หลักสูตรระยะสั้น'!V193/30,1))&lt;0.3333,ROUNDDOWN('10หลักสูตรระยะสั้น'!V193/30,0),ROUNDUP('10หลักสูตรระยะสั้น'!V193/30,0))))</f>
        <v>0</v>
      </c>
      <c r="W193" s="60">
        <f>IF('10หลักสูตรระยะสั้น'!W193&lt;15,0,IF('10หลักสูตรระยะสั้น'!W193&lt;30,1,IF((MOD('10หลักสูตรระยะสั้น'!W193/30,1))&lt;0.3333,ROUNDDOWN('10หลักสูตรระยะสั้น'!W193/30,0),ROUNDUP('10หลักสูตรระยะสั้น'!W193/30,0))))</f>
        <v>0</v>
      </c>
      <c r="X193" s="60">
        <f>IF('10หลักสูตรระยะสั้น'!X193&lt;15,0,IF('10หลักสูตรระยะสั้น'!X193&lt;30,1,IF((MOD('10หลักสูตรระยะสั้น'!X193/30,1))&lt;0.3333,ROUNDDOWN('10หลักสูตรระยะสั้น'!X193/30,0),ROUNDUP('10หลักสูตรระยะสั้น'!X193/30,0))))</f>
        <v>0</v>
      </c>
      <c r="Y193" s="60">
        <f>IF('10หลักสูตรระยะสั้น'!Y193&lt;15,0,IF('10หลักสูตรระยะสั้น'!Y193&lt;30,1,IF((MOD('10หลักสูตรระยะสั้น'!Y193/30,1))&lt;0.3333,ROUNDDOWN('10หลักสูตรระยะสั้น'!Y193/30,0),ROUNDUP('10หลักสูตรระยะสั้น'!Y193/30,0))))</f>
        <v>0</v>
      </c>
      <c r="Z193" s="60">
        <f>IF('10หลักสูตรระยะสั้น'!Z193&lt;15,0,IF('10หลักสูตรระยะสั้น'!Z193&lt;30,1,IF((MOD('10หลักสูตรระยะสั้น'!Z193/30,1))&lt;0.3333,ROUNDDOWN('10หลักสูตรระยะสั้น'!Z193/30,0),ROUNDUP('10หลักสูตรระยะสั้น'!Z193/30,0))))</f>
        <v>0</v>
      </c>
      <c r="AA193" s="60">
        <f>IF('10หลักสูตรระยะสั้น'!AA193&lt;15,0,IF('10หลักสูตรระยะสั้น'!AA193&lt;30,1,IF((MOD('10หลักสูตรระยะสั้น'!AA193/30,1))&lt;0.3333,ROUNDDOWN('10หลักสูตรระยะสั้น'!AA193/30,0),ROUNDUP('10หลักสูตรระยะสั้น'!AA193/30,0))))</f>
        <v>0</v>
      </c>
      <c r="AB193" s="60">
        <f>IF('10หลักสูตรระยะสั้น'!AB193&lt;15,0,IF('10หลักสูตรระยะสั้น'!AB193&lt;30,1,IF((MOD('10หลักสูตรระยะสั้น'!AB193/30,1))&lt;0.3333,ROUNDDOWN('10หลักสูตรระยะสั้น'!AB193/30,0),ROUNDUP('10หลักสูตรระยะสั้น'!AB193/30,0))))</f>
        <v>0</v>
      </c>
      <c r="AC193" s="60">
        <f>IF('10หลักสูตรระยะสั้น'!AC193&lt;15,0,IF('10หลักสูตรระยะสั้น'!AC193&lt;30,1,IF((MOD('10หลักสูตรระยะสั้น'!AC193/30,1))&lt;0.3333,ROUNDDOWN('10หลักสูตรระยะสั้น'!AC193/30,0),ROUNDUP('10หลักสูตรระยะสั้น'!AC193/30,0))))</f>
        <v>0</v>
      </c>
      <c r="AD193" s="5">
        <f t="shared" si="4"/>
        <v>0</v>
      </c>
      <c r="AE193" s="5">
        <f t="shared" si="5"/>
        <v>0</v>
      </c>
    </row>
    <row r="194" spans="2:31" x14ac:dyDescent="0.55000000000000004">
      <c r="B194" s="5">
        <v>190</v>
      </c>
      <c r="C194" s="5">
        <f>'10หลักสูตรระยะสั้น'!C194</f>
        <v>0</v>
      </c>
      <c r="D194" s="5">
        <f>'10หลักสูตรระยะสั้น'!D194</f>
        <v>0</v>
      </c>
      <c r="E194" s="60">
        <f>IF('10หลักสูตรระยะสั้น'!E194&lt;15,0,IF('10หลักสูตรระยะสั้น'!E194&lt;30,1,IF((MOD('10หลักสูตรระยะสั้น'!E194/30,1))&lt;0.3333,ROUNDDOWN('10หลักสูตรระยะสั้น'!E194/30,0),ROUNDUP('10หลักสูตรระยะสั้น'!E194/30,0))))</f>
        <v>0</v>
      </c>
      <c r="F194" s="60">
        <f>IF('10หลักสูตรระยะสั้น'!F194&lt;15,0,IF('10หลักสูตรระยะสั้น'!F194&lt;30,1,IF((MOD('10หลักสูตรระยะสั้น'!F194/30,1))&lt;0.3333,ROUNDDOWN('10หลักสูตรระยะสั้น'!F194/30,0),ROUNDUP('10หลักสูตรระยะสั้น'!F194/30,0))))</f>
        <v>0</v>
      </c>
      <c r="G194" s="60">
        <f>IF('10หลักสูตรระยะสั้น'!G194&lt;15,0,IF('10หลักสูตรระยะสั้น'!G194&lt;30,1,IF((MOD('10หลักสูตรระยะสั้น'!G194/30,1))&lt;0.3333,ROUNDDOWN('10หลักสูตรระยะสั้น'!G194/30,0),ROUNDUP('10หลักสูตรระยะสั้น'!G194/30,0))))</f>
        <v>0</v>
      </c>
      <c r="H194" s="60">
        <f>IF('10หลักสูตรระยะสั้น'!H194&lt;15,0,IF('10หลักสูตรระยะสั้น'!H194&lt;30,1,IF((MOD('10หลักสูตรระยะสั้น'!H194/30,1))&lt;0.3333,ROUNDDOWN('10หลักสูตรระยะสั้น'!H194/30,0),ROUNDUP('10หลักสูตรระยะสั้น'!H194/30,0))))</f>
        <v>0</v>
      </c>
      <c r="I194" s="60">
        <f>IF('10หลักสูตรระยะสั้น'!I194&lt;15,0,IF('10หลักสูตรระยะสั้น'!I194&lt;30,1,IF((MOD('10หลักสูตรระยะสั้น'!I194/30,1))&lt;0.3333,ROUNDDOWN('10หลักสูตรระยะสั้น'!I194/30,0),ROUNDUP('10หลักสูตรระยะสั้น'!I194/30,0))))</f>
        <v>0</v>
      </c>
      <c r="J194" s="60">
        <f>IF('10หลักสูตรระยะสั้น'!J194&lt;15,0,IF('10หลักสูตรระยะสั้น'!J194&lt;30,1,IF((MOD('10หลักสูตรระยะสั้น'!J194/30,1))&lt;0.3333,ROUNDDOWN('10หลักสูตรระยะสั้น'!J194/30,0),ROUNDUP('10หลักสูตรระยะสั้น'!J194/30,0))))</f>
        <v>0</v>
      </c>
      <c r="K194" s="60">
        <f>IF('10หลักสูตรระยะสั้น'!K194&lt;15,0,IF('10หลักสูตรระยะสั้น'!K194&lt;30,1,IF((MOD('10หลักสูตรระยะสั้น'!K194/30,1))&lt;0.3333,ROUNDDOWN('10หลักสูตรระยะสั้น'!K194/30,0),ROUNDUP('10หลักสูตรระยะสั้น'!K194/30,0))))</f>
        <v>0</v>
      </c>
      <c r="L194" s="60">
        <f>IF('10หลักสูตรระยะสั้น'!L194&lt;15,0,IF('10หลักสูตรระยะสั้น'!L194&lt;30,1,IF((MOD('10หลักสูตรระยะสั้น'!L194/30,1))&lt;0.3333,ROUNDDOWN('10หลักสูตรระยะสั้น'!L194/30,0),ROUNDUP('10หลักสูตรระยะสั้น'!L194/30,0))))</f>
        <v>0</v>
      </c>
      <c r="M194" s="60">
        <f>IF('10หลักสูตรระยะสั้น'!M194&lt;15,0,IF('10หลักสูตรระยะสั้น'!M194&lt;30,1,IF((MOD('10หลักสูตรระยะสั้น'!M194/30,1))&lt;0.3333,ROUNDDOWN('10หลักสูตรระยะสั้น'!M194/30,0),ROUNDUP('10หลักสูตรระยะสั้น'!M194/30,0))))</f>
        <v>0</v>
      </c>
      <c r="N194" s="60">
        <f>IF('10หลักสูตรระยะสั้น'!N194&lt;15,0,IF('10หลักสูตรระยะสั้น'!N194&lt;30,1,IF((MOD('10หลักสูตรระยะสั้น'!N194/30,1))&lt;0.3333,ROUNDDOWN('10หลักสูตรระยะสั้น'!N194/30,0),ROUNDUP('10หลักสูตรระยะสั้น'!N194/30,0))))</f>
        <v>0</v>
      </c>
      <c r="O194" s="60">
        <f>IF('10หลักสูตรระยะสั้น'!O194&lt;15,0,IF('10หลักสูตรระยะสั้น'!O194&lt;30,1,IF((MOD('10หลักสูตรระยะสั้น'!O194/30,1))&lt;0.3333,ROUNDDOWN('10หลักสูตรระยะสั้น'!O194/30,0),ROUNDUP('10หลักสูตรระยะสั้น'!O194/30,0))))</f>
        <v>0</v>
      </c>
      <c r="P194" s="60">
        <f>IF('10หลักสูตรระยะสั้น'!P194&lt;15,0,IF('10หลักสูตรระยะสั้น'!P194&lt;30,1,IF((MOD('10หลักสูตรระยะสั้น'!P194/30,1))&lt;0.3333,ROUNDDOWN('10หลักสูตรระยะสั้น'!P194/30,0),ROUNDUP('10หลักสูตรระยะสั้น'!P194/30,0))))</f>
        <v>0</v>
      </c>
      <c r="Q194" s="60">
        <f>IF('10หลักสูตรระยะสั้น'!Q194&lt;15,0,IF('10หลักสูตรระยะสั้น'!Q194&lt;30,1,IF((MOD('10หลักสูตรระยะสั้น'!Q194/30,1))&lt;0.3333,ROUNDDOWN('10หลักสูตรระยะสั้น'!Q194/30,0),ROUNDUP('10หลักสูตรระยะสั้น'!Q194/30,0))))</f>
        <v>0</v>
      </c>
      <c r="R194" s="60">
        <f>IF('10หลักสูตรระยะสั้น'!R194&lt;15,0,IF('10หลักสูตรระยะสั้น'!R194&lt;30,1,IF((MOD('10หลักสูตรระยะสั้น'!R194/30,1))&lt;0.3333,ROUNDDOWN('10หลักสูตรระยะสั้น'!R194/30,0),ROUNDUP('10หลักสูตรระยะสั้น'!R194/30,0))))</f>
        <v>0</v>
      </c>
      <c r="S194" s="60">
        <f>IF('10หลักสูตรระยะสั้น'!S194&lt;15,0,IF('10หลักสูตรระยะสั้น'!S194&lt;30,1,IF((MOD('10หลักสูตรระยะสั้น'!S194/30,1))&lt;0.3333,ROUNDDOWN('10หลักสูตรระยะสั้น'!S194/30,0),ROUNDUP('10หลักสูตรระยะสั้น'!S194/30,0))))</f>
        <v>0</v>
      </c>
      <c r="T194" s="60">
        <f>IF('10หลักสูตรระยะสั้น'!T194&lt;15,0,IF('10หลักสูตรระยะสั้น'!T194&lt;30,1,IF((MOD('10หลักสูตรระยะสั้น'!T194/30,1))&lt;0.3333,ROUNDDOWN('10หลักสูตรระยะสั้น'!T194/30,0),ROUNDUP('10หลักสูตรระยะสั้น'!T194/30,0))))</f>
        <v>0</v>
      </c>
      <c r="U194" s="60">
        <f>IF('10หลักสูตรระยะสั้น'!U194&lt;15,0,IF('10หลักสูตรระยะสั้น'!U194&lt;30,1,IF((MOD('10หลักสูตรระยะสั้น'!U194/30,1))&lt;0.3333,ROUNDDOWN('10หลักสูตรระยะสั้น'!U194/30,0),ROUNDUP('10หลักสูตรระยะสั้น'!U194/30,0))))</f>
        <v>0</v>
      </c>
      <c r="V194" s="60">
        <f>IF('10หลักสูตรระยะสั้น'!V194&lt;15,0,IF('10หลักสูตรระยะสั้น'!V194&lt;30,1,IF((MOD('10หลักสูตรระยะสั้น'!V194/30,1))&lt;0.3333,ROUNDDOWN('10หลักสูตรระยะสั้น'!V194/30,0),ROUNDUP('10หลักสูตรระยะสั้น'!V194/30,0))))</f>
        <v>0</v>
      </c>
      <c r="W194" s="60">
        <f>IF('10หลักสูตรระยะสั้น'!W194&lt;15,0,IF('10หลักสูตรระยะสั้น'!W194&lt;30,1,IF((MOD('10หลักสูตรระยะสั้น'!W194/30,1))&lt;0.3333,ROUNDDOWN('10หลักสูตรระยะสั้น'!W194/30,0),ROUNDUP('10หลักสูตรระยะสั้น'!W194/30,0))))</f>
        <v>0</v>
      </c>
      <c r="X194" s="60">
        <f>IF('10หลักสูตรระยะสั้น'!X194&lt;15,0,IF('10หลักสูตรระยะสั้น'!X194&lt;30,1,IF((MOD('10หลักสูตรระยะสั้น'!X194/30,1))&lt;0.3333,ROUNDDOWN('10หลักสูตรระยะสั้น'!X194/30,0),ROUNDUP('10หลักสูตรระยะสั้น'!X194/30,0))))</f>
        <v>0</v>
      </c>
      <c r="Y194" s="60">
        <f>IF('10หลักสูตรระยะสั้น'!Y194&lt;15,0,IF('10หลักสูตรระยะสั้น'!Y194&lt;30,1,IF((MOD('10หลักสูตรระยะสั้น'!Y194/30,1))&lt;0.3333,ROUNDDOWN('10หลักสูตรระยะสั้น'!Y194/30,0),ROUNDUP('10หลักสูตรระยะสั้น'!Y194/30,0))))</f>
        <v>0</v>
      </c>
      <c r="Z194" s="60">
        <f>IF('10หลักสูตรระยะสั้น'!Z194&lt;15,0,IF('10หลักสูตรระยะสั้น'!Z194&lt;30,1,IF((MOD('10หลักสูตรระยะสั้น'!Z194/30,1))&lt;0.3333,ROUNDDOWN('10หลักสูตรระยะสั้น'!Z194/30,0),ROUNDUP('10หลักสูตรระยะสั้น'!Z194/30,0))))</f>
        <v>0</v>
      </c>
      <c r="AA194" s="60">
        <f>IF('10หลักสูตรระยะสั้น'!AA194&lt;15,0,IF('10หลักสูตรระยะสั้น'!AA194&lt;30,1,IF((MOD('10หลักสูตรระยะสั้น'!AA194/30,1))&lt;0.3333,ROUNDDOWN('10หลักสูตรระยะสั้น'!AA194/30,0),ROUNDUP('10หลักสูตรระยะสั้น'!AA194/30,0))))</f>
        <v>0</v>
      </c>
      <c r="AB194" s="60">
        <f>IF('10หลักสูตรระยะสั้น'!AB194&lt;15,0,IF('10หลักสูตรระยะสั้น'!AB194&lt;30,1,IF((MOD('10หลักสูตรระยะสั้น'!AB194/30,1))&lt;0.3333,ROUNDDOWN('10หลักสูตรระยะสั้น'!AB194/30,0),ROUNDUP('10หลักสูตรระยะสั้น'!AB194/30,0))))</f>
        <v>0</v>
      </c>
      <c r="AC194" s="60">
        <f>IF('10หลักสูตรระยะสั้น'!AC194&lt;15,0,IF('10หลักสูตรระยะสั้น'!AC194&lt;30,1,IF((MOD('10หลักสูตรระยะสั้น'!AC194/30,1))&lt;0.3333,ROUNDDOWN('10หลักสูตรระยะสั้น'!AC194/30,0),ROUNDUP('10หลักสูตรระยะสั้น'!AC194/30,0))))</f>
        <v>0</v>
      </c>
      <c r="AD194" s="5">
        <f t="shared" si="4"/>
        <v>0</v>
      </c>
      <c r="AE194" s="5">
        <f t="shared" si="5"/>
        <v>0</v>
      </c>
    </row>
    <row r="195" spans="2:31" x14ac:dyDescent="0.55000000000000004">
      <c r="B195" s="5">
        <v>191</v>
      </c>
      <c r="C195" s="5">
        <f>'10หลักสูตรระยะสั้น'!C195</f>
        <v>0</v>
      </c>
      <c r="D195" s="5">
        <f>'10หลักสูตรระยะสั้น'!D195</f>
        <v>0</v>
      </c>
      <c r="E195" s="60">
        <f>IF('10หลักสูตรระยะสั้น'!E195&lt;15,0,IF('10หลักสูตรระยะสั้น'!E195&lt;30,1,IF((MOD('10หลักสูตรระยะสั้น'!E195/30,1))&lt;0.3333,ROUNDDOWN('10หลักสูตรระยะสั้น'!E195/30,0),ROUNDUP('10หลักสูตรระยะสั้น'!E195/30,0))))</f>
        <v>0</v>
      </c>
      <c r="F195" s="60">
        <f>IF('10หลักสูตรระยะสั้น'!F195&lt;15,0,IF('10หลักสูตรระยะสั้น'!F195&lt;30,1,IF((MOD('10หลักสูตรระยะสั้น'!F195/30,1))&lt;0.3333,ROUNDDOWN('10หลักสูตรระยะสั้น'!F195/30,0),ROUNDUP('10หลักสูตรระยะสั้น'!F195/30,0))))</f>
        <v>0</v>
      </c>
      <c r="G195" s="60">
        <f>IF('10หลักสูตรระยะสั้น'!G195&lt;15,0,IF('10หลักสูตรระยะสั้น'!G195&lt;30,1,IF((MOD('10หลักสูตรระยะสั้น'!G195/30,1))&lt;0.3333,ROUNDDOWN('10หลักสูตรระยะสั้น'!G195/30,0),ROUNDUP('10หลักสูตรระยะสั้น'!G195/30,0))))</f>
        <v>0</v>
      </c>
      <c r="H195" s="60">
        <f>IF('10หลักสูตรระยะสั้น'!H195&lt;15,0,IF('10หลักสูตรระยะสั้น'!H195&lt;30,1,IF((MOD('10หลักสูตรระยะสั้น'!H195/30,1))&lt;0.3333,ROUNDDOWN('10หลักสูตรระยะสั้น'!H195/30,0),ROUNDUP('10หลักสูตรระยะสั้น'!H195/30,0))))</f>
        <v>0</v>
      </c>
      <c r="I195" s="60">
        <f>IF('10หลักสูตรระยะสั้น'!I195&lt;15,0,IF('10หลักสูตรระยะสั้น'!I195&lt;30,1,IF((MOD('10หลักสูตรระยะสั้น'!I195/30,1))&lt;0.3333,ROUNDDOWN('10หลักสูตรระยะสั้น'!I195/30,0),ROUNDUP('10หลักสูตรระยะสั้น'!I195/30,0))))</f>
        <v>0</v>
      </c>
      <c r="J195" s="60">
        <f>IF('10หลักสูตรระยะสั้น'!J195&lt;15,0,IF('10หลักสูตรระยะสั้น'!J195&lt;30,1,IF((MOD('10หลักสูตรระยะสั้น'!J195/30,1))&lt;0.3333,ROUNDDOWN('10หลักสูตรระยะสั้น'!J195/30,0),ROUNDUP('10หลักสูตรระยะสั้น'!J195/30,0))))</f>
        <v>0</v>
      </c>
      <c r="K195" s="60">
        <f>IF('10หลักสูตรระยะสั้น'!K195&lt;15,0,IF('10หลักสูตรระยะสั้น'!K195&lt;30,1,IF((MOD('10หลักสูตรระยะสั้น'!K195/30,1))&lt;0.3333,ROUNDDOWN('10หลักสูตรระยะสั้น'!K195/30,0),ROUNDUP('10หลักสูตรระยะสั้น'!K195/30,0))))</f>
        <v>0</v>
      </c>
      <c r="L195" s="60">
        <f>IF('10หลักสูตรระยะสั้น'!L195&lt;15,0,IF('10หลักสูตรระยะสั้น'!L195&lt;30,1,IF((MOD('10หลักสูตรระยะสั้น'!L195/30,1))&lt;0.3333,ROUNDDOWN('10หลักสูตรระยะสั้น'!L195/30,0),ROUNDUP('10หลักสูตรระยะสั้น'!L195/30,0))))</f>
        <v>0</v>
      </c>
      <c r="M195" s="60">
        <f>IF('10หลักสูตรระยะสั้น'!M195&lt;15,0,IF('10หลักสูตรระยะสั้น'!M195&lt;30,1,IF((MOD('10หลักสูตรระยะสั้น'!M195/30,1))&lt;0.3333,ROUNDDOWN('10หลักสูตรระยะสั้น'!M195/30,0),ROUNDUP('10หลักสูตรระยะสั้น'!M195/30,0))))</f>
        <v>0</v>
      </c>
      <c r="N195" s="60">
        <f>IF('10หลักสูตรระยะสั้น'!N195&lt;15,0,IF('10หลักสูตรระยะสั้น'!N195&lt;30,1,IF((MOD('10หลักสูตรระยะสั้น'!N195/30,1))&lt;0.3333,ROUNDDOWN('10หลักสูตรระยะสั้น'!N195/30,0),ROUNDUP('10หลักสูตรระยะสั้น'!N195/30,0))))</f>
        <v>0</v>
      </c>
      <c r="O195" s="60">
        <f>IF('10หลักสูตรระยะสั้น'!O195&lt;15,0,IF('10หลักสูตรระยะสั้น'!O195&lt;30,1,IF((MOD('10หลักสูตรระยะสั้น'!O195/30,1))&lt;0.3333,ROUNDDOWN('10หลักสูตรระยะสั้น'!O195/30,0),ROUNDUP('10หลักสูตรระยะสั้น'!O195/30,0))))</f>
        <v>0</v>
      </c>
      <c r="P195" s="60">
        <f>IF('10หลักสูตรระยะสั้น'!P195&lt;15,0,IF('10หลักสูตรระยะสั้น'!P195&lt;30,1,IF((MOD('10หลักสูตรระยะสั้น'!P195/30,1))&lt;0.3333,ROUNDDOWN('10หลักสูตรระยะสั้น'!P195/30,0),ROUNDUP('10หลักสูตรระยะสั้น'!P195/30,0))))</f>
        <v>0</v>
      </c>
      <c r="Q195" s="60">
        <f>IF('10หลักสูตรระยะสั้น'!Q195&lt;15,0,IF('10หลักสูตรระยะสั้น'!Q195&lt;30,1,IF((MOD('10หลักสูตรระยะสั้น'!Q195/30,1))&lt;0.3333,ROUNDDOWN('10หลักสูตรระยะสั้น'!Q195/30,0),ROUNDUP('10หลักสูตรระยะสั้น'!Q195/30,0))))</f>
        <v>0</v>
      </c>
      <c r="R195" s="60">
        <f>IF('10หลักสูตรระยะสั้น'!R195&lt;15,0,IF('10หลักสูตรระยะสั้น'!R195&lt;30,1,IF((MOD('10หลักสูตรระยะสั้น'!R195/30,1))&lt;0.3333,ROUNDDOWN('10หลักสูตรระยะสั้น'!R195/30,0),ROUNDUP('10หลักสูตรระยะสั้น'!R195/30,0))))</f>
        <v>0</v>
      </c>
      <c r="S195" s="60">
        <f>IF('10หลักสูตรระยะสั้น'!S195&lt;15,0,IF('10หลักสูตรระยะสั้น'!S195&lt;30,1,IF((MOD('10หลักสูตรระยะสั้น'!S195/30,1))&lt;0.3333,ROUNDDOWN('10หลักสูตรระยะสั้น'!S195/30,0),ROUNDUP('10หลักสูตรระยะสั้น'!S195/30,0))))</f>
        <v>0</v>
      </c>
      <c r="T195" s="60">
        <f>IF('10หลักสูตรระยะสั้น'!T195&lt;15,0,IF('10หลักสูตรระยะสั้น'!T195&lt;30,1,IF((MOD('10หลักสูตรระยะสั้น'!T195/30,1))&lt;0.3333,ROUNDDOWN('10หลักสูตรระยะสั้น'!T195/30,0),ROUNDUP('10หลักสูตรระยะสั้น'!T195/30,0))))</f>
        <v>0</v>
      </c>
      <c r="U195" s="60">
        <f>IF('10หลักสูตรระยะสั้น'!U195&lt;15,0,IF('10หลักสูตรระยะสั้น'!U195&lt;30,1,IF((MOD('10หลักสูตรระยะสั้น'!U195/30,1))&lt;0.3333,ROUNDDOWN('10หลักสูตรระยะสั้น'!U195/30,0),ROUNDUP('10หลักสูตรระยะสั้น'!U195/30,0))))</f>
        <v>0</v>
      </c>
      <c r="V195" s="60">
        <f>IF('10หลักสูตรระยะสั้น'!V195&lt;15,0,IF('10หลักสูตรระยะสั้น'!V195&lt;30,1,IF((MOD('10หลักสูตรระยะสั้น'!V195/30,1))&lt;0.3333,ROUNDDOWN('10หลักสูตรระยะสั้น'!V195/30,0),ROUNDUP('10หลักสูตรระยะสั้น'!V195/30,0))))</f>
        <v>0</v>
      </c>
      <c r="W195" s="60">
        <f>IF('10หลักสูตรระยะสั้น'!W195&lt;15,0,IF('10หลักสูตรระยะสั้น'!W195&lt;30,1,IF((MOD('10หลักสูตรระยะสั้น'!W195/30,1))&lt;0.3333,ROUNDDOWN('10หลักสูตรระยะสั้น'!W195/30,0),ROUNDUP('10หลักสูตรระยะสั้น'!W195/30,0))))</f>
        <v>0</v>
      </c>
      <c r="X195" s="60">
        <f>IF('10หลักสูตรระยะสั้น'!X195&lt;15,0,IF('10หลักสูตรระยะสั้น'!X195&lt;30,1,IF((MOD('10หลักสูตรระยะสั้น'!X195/30,1))&lt;0.3333,ROUNDDOWN('10หลักสูตรระยะสั้น'!X195/30,0),ROUNDUP('10หลักสูตรระยะสั้น'!X195/30,0))))</f>
        <v>0</v>
      </c>
      <c r="Y195" s="60">
        <f>IF('10หลักสูตรระยะสั้น'!Y195&lt;15,0,IF('10หลักสูตรระยะสั้น'!Y195&lt;30,1,IF((MOD('10หลักสูตรระยะสั้น'!Y195/30,1))&lt;0.3333,ROUNDDOWN('10หลักสูตรระยะสั้น'!Y195/30,0),ROUNDUP('10หลักสูตรระยะสั้น'!Y195/30,0))))</f>
        <v>0</v>
      </c>
      <c r="Z195" s="60">
        <f>IF('10หลักสูตรระยะสั้น'!Z195&lt;15,0,IF('10หลักสูตรระยะสั้น'!Z195&lt;30,1,IF((MOD('10หลักสูตรระยะสั้น'!Z195/30,1))&lt;0.3333,ROUNDDOWN('10หลักสูตรระยะสั้น'!Z195/30,0),ROUNDUP('10หลักสูตรระยะสั้น'!Z195/30,0))))</f>
        <v>0</v>
      </c>
      <c r="AA195" s="60">
        <f>IF('10หลักสูตรระยะสั้น'!AA195&lt;15,0,IF('10หลักสูตรระยะสั้น'!AA195&lt;30,1,IF((MOD('10หลักสูตรระยะสั้น'!AA195/30,1))&lt;0.3333,ROUNDDOWN('10หลักสูตรระยะสั้น'!AA195/30,0),ROUNDUP('10หลักสูตรระยะสั้น'!AA195/30,0))))</f>
        <v>0</v>
      </c>
      <c r="AB195" s="60">
        <f>IF('10หลักสูตรระยะสั้น'!AB195&lt;15,0,IF('10หลักสูตรระยะสั้น'!AB195&lt;30,1,IF((MOD('10หลักสูตรระยะสั้น'!AB195/30,1))&lt;0.3333,ROUNDDOWN('10หลักสูตรระยะสั้น'!AB195/30,0),ROUNDUP('10หลักสูตรระยะสั้น'!AB195/30,0))))</f>
        <v>0</v>
      </c>
      <c r="AC195" s="60">
        <f>IF('10หลักสูตรระยะสั้น'!AC195&lt;15,0,IF('10หลักสูตรระยะสั้น'!AC195&lt;30,1,IF((MOD('10หลักสูตรระยะสั้น'!AC195/30,1))&lt;0.3333,ROUNDDOWN('10หลักสูตรระยะสั้น'!AC195/30,0),ROUNDUP('10หลักสูตรระยะสั้น'!AC195/30,0))))</f>
        <v>0</v>
      </c>
      <c r="AD195" s="5">
        <f t="shared" si="4"/>
        <v>0</v>
      </c>
      <c r="AE195" s="5">
        <f t="shared" si="5"/>
        <v>0</v>
      </c>
    </row>
    <row r="196" spans="2:31" x14ac:dyDescent="0.55000000000000004">
      <c r="B196" s="5">
        <v>192</v>
      </c>
      <c r="C196" s="5">
        <f>'10หลักสูตรระยะสั้น'!C196</f>
        <v>0</v>
      </c>
      <c r="D196" s="5">
        <f>'10หลักสูตรระยะสั้น'!D196</f>
        <v>0</v>
      </c>
      <c r="E196" s="60">
        <f>IF('10หลักสูตรระยะสั้น'!E196&lt;15,0,IF('10หลักสูตรระยะสั้น'!E196&lt;30,1,IF((MOD('10หลักสูตรระยะสั้น'!E196/30,1))&lt;0.3333,ROUNDDOWN('10หลักสูตรระยะสั้น'!E196/30,0),ROUNDUP('10หลักสูตรระยะสั้น'!E196/30,0))))</f>
        <v>0</v>
      </c>
      <c r="F196" s="60">
        <f>IF('10หลักสูตรระยะสั้น'!F196&lt;15,0,IF('10หลักสูตรระยะสั้น'!F196&lt;30,1,IF((MOD('10หลักสูตรระยะสั้น'!F196/30,1))&lt;0.3333,ROUNDDOWN('10หลักสูตรระยะสั้น'!F196/30,0),ROUNDUP('10หลักสูตรระยะสั้น'!F196/30,0))))</f>
        <v>0</v>
      </c>
      <c r="G196" s="60">
        <f>IF('10หลักสูตรระยะสั้น'!G196&lt;15,0,IF('10หลักสูตรระยะสั้น'!G196&lt;30,1,IF((MOD('10หลักสูตรระยะสั้น'!G196/30,1))&lt;0.3333,ROUNDDOWN('10หลักสูตรระยะสั้น'!G196/30,0),ROUNDUP('10หลักสูตรระยะสั้น'!G196/30,0))))</f>
        <v>0</v>
      </c>
      <c r="H196" s="60">
        <f>IF('10หลักสูตรระยะสั้น'!H196&lt;15,0,IF('10หลักสูตรระยะสั้น'!H196&lt;30,1,IF((MOD('10หลักสูตรระยะสั้น'!H196/30,1))&lt;0.3333,ROUNDDOWN('10หลักสูตรระยะสั้น'!H196/30,0),ROUNDUP('10หลักสูตรระยะสั้น'!H196/30,0))))</f>
        <v>0</v>
      </c>
      <c r="I196" s="60">
        <f>IF('10หลักสูตรระยะสั้น'!I196&lt;15,0,IF('10หลักสูตรระยะสั้น'!I196&lt;30,1,IF((MOD('10หลักสูตรระยะสั้น'!I196/30,1))&lt;0.3333,ROUNDDOWN('10หลักสูตรระยะสั้น'!I196/30,0),ROUNDUP('10หลักสูตรระยะสั้น'!I196/30,0))))</f>
        <v>0</v>
      </c>
      <c r="J196" s="60">
        <f>IF('10หลักสูตรระยะสั้น'!J196&lt;15,0,IF('10หลักสูตรระยะสั้น'!J196&lt;30,1,IF((MOD('10หลักสูตรระยะสั้น'!J196/30,1))&lt;0.3333,ROUNDDOWN('10หลักสูตรระยะสั้น'!J196/30,0),ROUNDUP('10หลักสูตรระยะสั้น'!J196/30,0))))</f>
        <v>0</v>
      </c>
      <c r="K196" s="60">
        <f>IF('10หลักสูตรระยะสั้น'!K196&lt;15,0,IF('10หลักสูตรระยะสั้น'!K196&lt;30,1,IF((MOD('10หลักสูตรระยะสั้น'!K196/30,1))&lt;0.3333,ROUNDDOWN('10หลักสูตรระยะสั้น'!K196/30,0),ROUNDUP('10หลักสูตรระยะสั้น'!K196/30,0))))</f>
        <v>0</v>
      </c>
      <c r="L196" s="60">
        <f>IF('10หลักสูตรระยะสั้น'!L196&lt;15,0,IF('10หลักสูตรระยะสั้น'!L196&lt;30,1,IF((MOD('10หลักสูตรระยะสั้น'!L196/30,1))&lt;0.3333,ROUNDDOWN('10หลักสูตรระยะสั้น'!L196/30,0),ROUNDUP('10หลักสูตรระยะสั้น'!L196/30,0))))</f>
        <v>0</v>
      </c>
      <c r="M196" s="60">
        <f>IF('10หลักสูตรระยะสั้น'!M196&lt;15,0,IF('10หลักสูตรระยะสั้น'!M196&lt;30,1,IF((MOD('10หลักสูตรระยะสั้น'!M196/30,1))&lt;0.3333,ROUNDDOWN('10หลักสูตรระยะสั้น'!M196/30,0),ROUNDUP('10หลักสูตรระยะสั้น'!M196/30,0))))</f>
        <v>0</v>
      </c>
      <c r="N196" s="60">
        <f>IF('10หลักสูตรระยะสั้น'!N196&lt;15,0,IF('10หลักสูตรระยะสั้น'!N196&lt;30,1,IF((MOD('10หลักสูตรระยะสั้น'!N196/30,1))&lt;0.3333,ROUNDDOWN('10หลักสูตรระยะสั้น'!N196/30,0),ROUNDUP('10หลักสูตรระยะสั้น'!N196/30,0))))</f>
        <v>0</v>
      </c>
      <c r="O196" s="60">
        <f>IF('10หลักสูตรระยะสั้น'!O196&lt;15,0,IF('10หลักสูตรระยะสั้น'!O196&lt;30,1,IF((MOD('10หลักสูตรระยะสั้น'!O196/30,1))&lt;0.3333,ROUNDDOWN('10หลักสูตรระยะสั้น'!O196/30,0),ROUNDUP('10หลักสูตรระยะสั้น'!O196/30,0))))</f>
        <v>0</v>
      </c>
      <c r="P196" s="60">
        <f>IF('10หลักสูตรระยะสั้น'!P196&lt;15,0,IF('10หลักสูตรระยะสั้น'!P196&lt;30,1,IF((MOD('10หลักสูตรระยะสั้น'!P196/30,1))&lt;0.3333,ROUNDDOWN('10หลักสูตรระยะสั้น'!P196/30,0),ROUNDUP('10หลักสูตรระยะสั้น'!P196/30,0))))</f>
        <v>0</v>
      </c>
      <c r="Q196" s="60">
        <f>IF('10หลักสูตรระยะสั้น'!Q196&lt;15,0,IF('10หลักสูตรระยะสั้น'!Q196&lt;30,1,IF((MOD('10หลักสูตรระยะสั้น'!Q196/30,1))&lt;0.3333,ROUNDDOWN('10หลักสูตรระยะสั้น'!Q196/30,0),ROUNDUP('10หลักสูตรระยะสั้น'!Q196/30,0))))</f>
        <v>0</v>
      </c>
      <c r="R196" s="60">
        <f>IF('10หลักสูตรระยะสั้น'!R196&lt;15,0,IF('10หลักสูตรระยะสั้น'!R196&lt;30,1,IF((MOD('10หลักสูตรระยะสั้น'!R196/30,1))&lt;0.3333,ROUNDDOWN('10หลักสูตรระยะสั้น'!R196/30,0),ROUNDUP('10หลักสูตรระยะสั้น'!R196/30,0))))</f>
        <v>0</v>
      </c>
      <c r="S196" s="60">
        <f>IF('10หลักสูตรระยะสั้น'!S196&lt;15,0,IF('10หลักสูตรระยะสั้น'!S196&lt;30,1,IF((MOD('10หลักสูตรระยะสั้น'!S196/30,1))&lt;0.3333,ROUNDDOWN('10หลักสูตรระยะสั้น'!S196/30,0),ROUNDUP('10หลักสูตรระยะสั้น'!S196/30,0))))</f>
        <v>0</v>
      </c>
      <c r="T196" s="60">
        <f>IF('10หลักสูตรระยะสั้น'!T196&lt;15,0,IF('10หลักสูตรระยะสั้น'!T196&lt;30,1,IF((MOD('10หลักสูตรระยะสั้น'!T196/30,1))&lt;0.3333,ROUNDDOWN('10หลักสูตรระยะสั้น'!T196/30,0),ROUNDUP('10หลักสูตรระยะสั้น'!T196/30,0))))</f>
        <v>0</v>
      </c>
      <c r="U196" s="60">
        <f>IF('10หลักสูตรระยะสั้น'!U196&lt;15,0,IF('10หลักสูตรระยะสั้น'!U196&lt;30,1,IF((MOD('10หลักสูตรระยะสั้น'!U196/30,1))&lt;0.3333,ROUNDDOWN('10หลักสูตรระยะสั้น'!U196/30,0),ROUNDUP('10หลักสูตรระยะสั้น'!U196/30,0))))</f>
        <v>0</v>
      </c>
      <c r="V196" s="60">
        <f>IF('10หลักสูตรระยะสั้น'!V196&lt;15,0,IF('10หลักสูตรระยะสั้น'!V196&lt;30,1,IF((MOD('10หลักสูตรระยะสั้น'!V196/30,1))&lt;0.3333,ROUNDDOWN('10หลักสูตรระยะสั้น'!V196/30,0),ROUNDUP('10หลักสูตรระยะสั้น'!V196/30,0))))</f>
        <v>0</v>
      </c>
      <c r="W196" s="60">
        <f>IF('10หลักสูตรระยะสั้น'!W196&lt;15,0,IF('10หลักสูตรระยะสั้น'!W196&lt;30,1,IF((MOD('10หลักสูตรระยะสั้น'!W196/30,1))&lt;0.3333,ROUNDDOWN('10หลักสูตรระยะสั้น'!W196/30,0),ROUNDUP('10หลักสูตรระยะสั้น'!W196/30,0))))</f>
        <v>0</v>
      </c>
      <c r="X196" s="60">
        <f>IF('10หลักสูตรระยะสั้น'!X196&lt;15,0,IF('10หลักสูตรระยะสั้น'!X196&lt;30,1,IF((MOD('10หลักสูตรระยะสั้น'!X196/30,1))&lt;0.3333,ROUNDDOWN('10หลักสูตรระยะสั้น'!X196/30,0),ROUNDUP('10หลักสูตรระยะสั้น'!X196/30,0))))</f>
        <v>0</v>
      </c>
      <c r="Y196" s="60">
        <f>IF('10หลักสูตรระยะสั้น'!Y196&lt;15,0,IF('10หลักสูตรระยะสั้น'!Y196&lt;30,1,IF((MOD('10หลักสูตรระยะสั้น'!Y196/30,1))&lt;0.3333,ROUNDDOWN('10หลักสูตรระยะสั้น'!Y196/30,0),ROUNDUP('10หลักสูตรระยะสั้น'!Y196/30,0))))</f>
        <v>0</v>
      </c>
      <c r="Z196" s="60">
        <f>IF('10หลักสูตรระยะสั้น'!Z196&lt;15,0,IF('10หลักสูตรระยะสั้น'!Z196&lt;30,1,IF((MOD('10หลักสูตรระยะสั้น'!Z196/30,1))&lt;0.3333,ROUNDDOWN('10หลักสูตรระยะสั้น'!Z196/30,0),ROUNDUP('10หลักสูตรระยะสั้น'!Z196/30,0))))</f>
        <v>0</v>
      </c>
      <c r="AA196" s="60">
        <f>IF('10หลักสูตรระยะสั้น'!AA196&lt;15,0,IF('10หลักสูตรระยะสั้น'!AA196&lt;30,1,IF((MOD('10หลักสูตรระยะสั้น'!AA196/30,1))&lt;0.3333,ROUNDDOWN('10หลักสูตรระยะสั้น'!AA196/30,0),ROUNDUP('10หลักสูตรระยะสั้น'!AA196/30,0))))</f>
        <v>0</v>
      </c>
      <c r="AB196" s="60">
        <f>IF('10หลักสูตรระยะสั้น'!AB196&lt;15,0,IF('10หลักสูตรระยะสั้น'!AB196&lt;30,1,IF((MOD('10หลักสูตรระยะสั้น'!AB196/30,1))&lt;0.3333,ROUNDDOWN('10หลักสูตรระยะสั้น'!AB196/30,0),ROUNDUP('10หลักสูตรระยะสั้น'!AB196/30,0))))</f>
        <v>0</v>
      </c>
      <c r="AC196" s="60">
        <f>IF('10หลักสูตรระยะสั้น'!AC196&lt;15,0,IF('10หลักสูตรระยะสั้น'!AC196&lt;30,1,IF((MOD('10หลักสูตรระยะสั้น'!AC196/30,1))&lt;0.3333,ROUNDDOWN('10หลักสูตรระยะสั้น'!AC196/30,0),ROUNDUP('10หลักสูตรระยะสั้น'!AC196/30,0))))</f>
        <v>0</v>
      </c>
      <c r="AD196" s="5">
        <f t="shared" si="4"/>
        <v>0</v>
      </c>
      <c r="AE196" s="5">
        <f t="shared" si="5"/>
        <v>0</v>
      </c>
    </row>
    <row r="197" spans="2:31" x14ac:dyDescent="0.55000000000000004">
      <c r="B197" s="5">
        <v>193</v>
      </c>
      <c r="C197" s="5">
        <f>'10หลักสูตรระยะสั้น'!C197</f>
        <v>0</v>
      </c>
      <c r="D197" s="5">
        <f>'10หลักสูตรระยะสั้น'!D197</f>
        <v>0</v>
      </c>
      <c r="E197" s="60">
        <f>IF('10หลักสูตรระยะสั้น'!E197&lt;15,0,IF('10หลักสูตรระยะสั้น'!E197&lt;30,1,IF((MOD('10หลักสูตรระยะสั้น'!E197/30,1))&lt;0.3333,ROUNDDOWN('10หลักสูตรระยะสั้น'!E197/30,0),ROUNDUP('10หลักสูตรระยะสั้น'!E197/30,0))))</f>
        <v>0</v>
      </c>
      <c r="F197" s="60">
        <f>IF('10หลักสูตรระยะสั้น'!F197&lt;15,0,IF('10หลักสูตรระยะสั้น'!F197&lt;30,1,IF((MOD('10หลักสูตรระยะสั้น'!F197/30,1))&lt;0.3333,ROUNDDOWN('10หลักสูตรระยะสั้น'!F197/30,0),ROUNDUP('10หลักสูตรระยะสั้น'!F197/30,0))))</f>
        <v>0</v>
      </c>
      <c r="G197" s="60">
        <f>IF('10หลักสูตรระยะสั้น'!G197&lt;15,0,IF('10หลักสูตรระยะสั้น'!G197&lt;30,1,IF((MOD('10หลักสูตรระยะสั้น'!G197/30,1))&lt;0.3333,ROUNDDOWN('10หลักสูตรระยะสั้น'!G197/30,0),ROUNDUP('10หลักสูตรระยะสั้น'!G197/30,0))))</f>
        <v>0</v>
      </c>
      <c r="H197" s="60">
        <f>IF('10หลักสูตรระยะสั้น'!H197&lt;15,0,IF('10หลักสูตรระยะสั้น'!H197&lt;30,1,IF((MOD('10หลักสูตรระยะสั้น'!H197/30,1))&lt;0.3333,ROUNDDOWN('10หลักสูตรระยะสั้น'!H197/30,0),ROUNDUP('10หลักสูตรระยะสั้น'!H197/30,0))))</f>
        <v>0</v>
      </c>
      <c r="I197" s="60">
        <f>IF('10หลักสูตรระยะสั้น'!I197&lt;15,0,IF('10หลักสูตรระยะสั้น'!I197&lt;30,1,IF((MOD('10หลักสูตรระยะสั้น'!I197/30,1))&lt;0.3333,ROUNDDOWN('10หลักสูตรระยะสั้น'!I197/30,0),ROUNDUP('10หลักสูตรระยะสั้น'!I197/30,0))))</f>
        <v>0</v>
      </c>
      <c r="J197" s="60">
        <f>IF('10หลักสูตรระยะสั้น'!J197&lt;15,0,IF('10หลักสูตรระยะสั้น'!J197&lt;30,1,IF((MOD('10หลักสูตรระยะสั้น'!J197/30,1))&lt;0.3333,ROUNDDOWN('10หลักสูตรระยะสั้น'!J197/30,0),ROUNDUP('10หลักสูตรระยะสั้น'!J197/30,0))))</f>
        <v>0</v>
      </c>
      <c r="K197" s="60">
        <f>IF('10หลักสูตรระยะสั้น'!K197&lt;15,0,IF('10หลักสูตรระยะสั้น'!K197&lt;30,1,IF((MOD('10หลักสูตรระยะสั้น'!K197/30,1))&lt;0.3333,ROUNDDOWN('10หลักสูตรระยะสั้น'!K197/30,0),ROUNDUP('10หลักสูตรระยะสั้น'!K197/30,0))))</f>
        <v>0</v>
      </c>
      <c r="L197" s="60">
        <f>IF('10หลักสูตรระยะสั้น'!L197&lt;15,0,IF('10หลักสูตรระยะสั้น'!L197&lt;30,1,IF((MOD('10หลักสูตรระยะสั้น'!L197/30,1))&lt;0.3333,ROUNDDOWN('10หลักสูตรระยะสั้น'!L197/30,0),ROUNDUP('10หลักสูตรระยะสั้น'!L197/30,0))))</f>
        <v>0</v>
      </c>
      <c r="M197" s="60">
        <f>IF('10หลักสูตรระยะสั้น'!M197&lt;15,0,IF('10หลักสูตรระยะสั้น'!M197&lt;30,1,IF((MOD('10หลักสูตรระยะสั้น'!M197/30,1))&lt;0.3333,ROUNDDOWN('10หลักสูตรระยะสั้น'!M197/30,0),ROUNDUP('10หลักสูตรระยะสั้น'!M197/30,0))))</f>
        <v>0</v>
      </c>
      <c r="N197" s="60">
        <f>IF('10หลักสูตรระยะสั้น'!N197&lt;15,0,IF('10หลักสูตรระยะสั้น'!N197&lt;30,1,IF((MOD('10หลักสูตรระยะสั้น'!N197/30,1))&lt;0.3333,ROUNDDOWN('10หลักสูตรระยะสั้น'!N197/30,0),ROUNDUP('10หลักสูตรระยะสั้น'!N197/30,0))))</f>
        <v>0</v>
      </c>
      <c r="O197" s="60">
        <f>IF('10หลักสูตรระยะสั้น'!O197&lt;15,0,IF('10หลักสูตรระยะสั้น'!O197&lt;30,1,IF((MOD('10หลักสูตรระยะสั้น'!O197/30,1))&lt;0.3333,ROUNDDOWN('10หลักสูตรระยะสั้น'!O197/30,0),ROUNDUP('10หลักสูตรระยะสั้น'!O197/30,0))))</f>
        <v>0</v>
      </c>
      <c r="P197" s="60">
        <f>IF('10หลักสูตรระยะสั้น'!P197&lt;15,0,IF('10หลักสูตรระยะสั้น'!P197&lt;30,1,IF((MOD('10หลักสูตรระยะสั้น'!P197/30,1))&lt;0.3333,ROUNDDOWN('10หลักสูตรระยะสั้น'!P197/30,0),ROUNDUP('10หลักสูตรระยะสั้น'!P197/30,0))))</f>
        <v>0</v>
      </c>
      <c r="Q197" s="60">
        <f>IF('10หลักสูตรระยะสั้น'!Q197&lt;15,0,IF('10หลักสูตรระยะสั้น'!Q197&lt;30,1,IF((MOD('10หลักสูตรระยะสั้น'!Q197/30,1))&lt;0.3333,ROUNDDOWN('10หลักสูตรระยะสั้น'!Q197/30,0),ROUNDUP('10หลักสูตรระยะสั้น'!Q197/30,0))))</f>
        <v>0</v>
      </c>
      <c r="R197" s="60">
        <f>IF('10หลักสูตรระยะสั้น'!R197&lt;15,0,IF('10หลักสูตรระยะสั้น'!R197&lt;30,1,IF((MOD('10หลักสูตรระยะสั้น'!R197/30,1))&lt;0.3333,ROUNDDOWN('10หลักสูตรระยะสั้น'!R197/30,0),ROUNDUP('10หลักสูตรระยะสั้น'!R197/30,0))))</f>
        <v>0</v>
      </c>
      <c r="S197" s="60">
        <f>IF('10หลักสูตรระยะสั้น'!S197&lt;15,0,IF('10หลักสูตรระยะสั้น'!S197&lt;30,1,IF((MOD('10หลักสูตรระยะสั้น'!S197/30,1))&lt;0.3333,ROUNDDOWN('10หลักสูตรระยะสั้น'!S197/30,0),ROUNDUP('10หลักสูตรระยะสั้น'!S197/30,0))))</f>
        <v>0</v>
      </c>
      <c r="T197" s="60">
        <f>IF('10หลักสูตรระยะสั้น'!T197&lt;15,0,IF('10หลักสูตรระยะสั้น'!T197&lt;30,1,IF((MOD('10หลักสูตรระยะสั้น'!T197/30,1))&lt;0.3333,ROUNDDOWN('10หลักสูตรระยะสั้น'!T197/30,0),ROUNDUP('10หลักสูตรระยะสั้น'!T197/30,0))))</f>
        <v>0</v>
      </c>
      <c r="U197" s="60">
        <f>IF('10หลักสูตรระยะสั้น'!U197&lt;15,0,IF('10หลักสูตรระยะสั้น'!U197&lt;30,1,IF((MOD('10หลักสูตรระยะสั้น'!U197/30,1))&lt;0.3333,ROUNDDOWN('10หลักสูตรระยะสั้น'!U197/30,0),ROUNDUP('10หลักสูตรระยะสั้น'!U197/30,0))))</f>
        <v>0</v>
      </c>
      <c r="V197" s="60">
        <f>IF('10หลักสูตรระยะสั้น'!V197&lt;15,0,IF('10หลักสูตรระยะสั้น'!V197&lt;30,1,IF((MOD('10หลักสูตรระยะสั้น'!V197/30,1))&lt;0.3333,ROUNDDOWN('10หลักสูตรระยะสั้น'!V197/30,0),ROUNDUP('10หลักสูตรระยะสั้น'!V197/30,0))))</f>
        <v>0</v>
      </c>
      <c r="W197" s="60">
        <f>IF('10หลักสูตรระยะสั้น'!W197&lt;15,0,IF('10หลักสูตรระยะสั้น'!W197&lt;30,1,IF((MOD('10หลักสูตรระยะสั้น'!W197/30,1))&lt;0.3333,ROUNDDOWN('10หลักสูตรระยะสั้น'!W197/30,0),ROUNDUP('10หลักสูตรระยะสั้น'!W197/30,0))))</f>
        <v>0</v>
      </c>
      <c r="X197" s="60">
        <f>IF('10หลักสูตรระยะสั้น'!X197&lt;15,0,IF('10หลักสูตรระยะสั้น'!X197&lt;30,1,IF((MOD('10หลักสูตรระยะสั้น'!X197/30,1))&lt;0.3333,ROUNDDOWN('10หลักสูตรระยะสั้น'!X197/30,0),ROUNDUP('10หลักสูตรระยะสั้น'!X197/30,0))))</f>
        <v>0</v>
      </c>
      <c r="Y197" s="60">
        <f>IF('10หลักสูตรระยะสั้น'!Y197&lt;15,0,IF('10หลักสูตรระยะสั้น'!Y197&lt;30,1,IF((MOD('10หลักสูตรระยะสั้น'!Y197/30,1))&lt;0.3333,ROUNDDOWN('10หลักสูตรระยะสั้น'!Y197/30,0),ROUNDUP('10หลักสูตรระยะสั้น'!Y197/30,0))))</f>
        <v>0</v>
      </c>
      <c r="Z197" s="60">
        <f>IF('10หลักสูตรระยะสั้น'!Z197&lt;15,0,IF('10หลักสูตรระยะสั้น'!Z197&lt;30,1,IF((MOD('10หลักสูตรระยะสั้น'!Z197/30,1))&lt;0.3333,ROUNDDOWN('10หลักสูตรระยะสั้น'!Z197/30,0),ROUNDUP('10หลักสูตรระยะสั้น'!Z197/30,0))))</f>
        <v>0</v>
      </c>
      <c r="AA197" s="60">
        <f>IF('10หลักสูตรระยะสั้น'!AA197&lt;15,0,IF('10หลักสูตรระยะสั้น'!AA197&lt;30,1,IF((MOD('10หลักสูตรระยะสั้น'!AA197/30,1))&lt;0.3333,ROUNDDOWN('10หลักสูตรระยะสั้น'!AA197/30,0),ROUNDUP('10หลักสูตรระยะสั้น'!AA197/30,0))))</f>
        <v>0</v>
      </c>
      <c r="AB197" s="60">
        <f>IF('10หลักสูตรระยะสั้น'!AB197&lt;15,0,IF('10หลักสูตรระยะสั้น'!AB197&lt;30,1,IF((MOD('10หลักสูตรระยะสั้น'!AB197/30,1))&lt;0.3333,ROUNDDOWN('10หลักสูตรระยะสั้น'!AB197/30,0),ROUNDUP('10หลักสูตรระยะสั้น'!AB197/30,0))))</f>
        <v>0</v>
      </c>
      <c r="AC197" s="60">
        <f>IF('10หลักสูตรระยะสั้น'!AC197&lt;15,0,IF('10หลักสูตรระยะสั้น'!AC197&lt;30,1,IF((MOD('10หลักสูตรระยะสั้น'!AC197/30,1))&lt;0.3333,ROUNDDOWN('10หลักสูตรระยะสั้น'!AC197/30,0),ROUNDUP('10หลักสูตรระยะสั้น'!AC197/30,0))))</f>
        <v>0</v>
      </c>
      <c r="AD197" s="5">
        <f t="shared" si="4"/>
        <v>0</v>
      </c>
      <c r="AE197" s="5">
        <f t="shared" si="5"/>
        <v>0</v>
      </c>
    </row>
    <row r="198" spans="2:31" x14ac:dyDescent="0.55000000000000004">
      <c r="B198" s="5">
        <v>194</v>
      </c>
      <c r="C198" s="5">
        <f>'10หลักสูตรระยะสั้น'!C198</f>
        <v>0</v>
      </c>
      <c r="D198" s="5">
        <f>'10หลักสูตรระยะสั้น'!D198</f>
        <v>0</v>
      </c>
      <c r="E198" s="60">
        <f>IF('10หลักสูตรระยะสั้น'!E198&lt;15,0,IF('10หลักสูตรระยะสั้น'!E198&lt;30,1,IF((MOD('10หลักสูตรระยะสั้น'!E198/30,1))&lt;0.3333,ROUNDDOWN('10หลักสูตรระยะสั้น'!E198/30,0),ROUNDUP('10หลักสูตรระยะสั้น'!E198/30,0))))</f>
        <v>0</v>
      </c>
      <c r="F198" s="60">
        <f>IF('10หลักสูตรระยะสั้น'!F198&lt;15,0,IF('10หลักสูตรระยะสั้น'!F198&lt;30,1,IF((MOD('10หลักสูตรระยะสั้น'!F198/30,1))&lt;0.3333,ROUNDDOWN('10หลักสูตรระยะสั้น'!F198/30,0),ROUNDUP('10หลักสูตรระยะสั้น'!F198/30,0))))</f>
        <v>0</v>
      </c>
      <c r="G198" s="60">
        <f>IF('10หลักสูตรระยะสั้น'!G198&lt;15,0,IF('10หลักสูตรระยะสั้น'!G198&lt;30,1,IF((MOD('10หลักสูตรระยะสั้น'!G198/30,1))&lt;0.3333,ROUNDDOWN('10หลักสูตรระยะสั้น'!G198/30,0),ROUNDUP('10หลักสูตรระยะสั้น'!G198/30,0))))</f>
        <v>0</v>
      </c>
      <c r="H198" s="60">
        <f>IF('10หลักสูตรระยะสั้น'!H198&lt;15,0,IF('10หลักสูตรระยะสั้น'!H198&lt;30,1,IF((MOD('10หลักสูตรระยะสั้น'!H198/30,1))&lt;0.3333,ROUNDDOWN('10หลักสูตรระยะสั้น'!H198/30,0),ROUNDUP('10หลักสูตรระยะสั้น'!H198/30,0))))</f>
        <v>0</v>
      </c>
      <c r="I198" s="60">
        <f>IF('10หลักสูตรระยะสั้น'!I198&lt;15,0,IF('10หลักสูตรระยะสั้น'!I198&lt;30,1,IF((MOD('10หลักสูตรระยะสั้น'!I198/30,1))&lt;0.3333,ROUNDDOWN('10หลักสูตรระยะสั้น'!I198/30,0),ROUNDUP('10หลักสูตรระยะสั้น'!I198/30,0))))</f>
        <v>0</v>
      </c>
      <c r="J198" s="60">
        <f>IF('10หลักสูตรระยะสั้น'!J198&lt;15,0,IF('10หลักสูตรระยะสั้น'!J198&lt;30,1,IF((MOD('10หลักสูตรระยะสั้น'!J198/30,1))&lt;0.3333,ROUNDDOWN('10หลักสูตรระยะสั้น'!J198/30,0),ROUNDUP('10หลักสูตรระยะสั้น'!J198/30,0))))</f>
        <v>0</v>
      </c>
      <c r="K198" s="60">
        <f>IF('10หลักสูตรระยะสั้น'!K198&lt;15,0,IF('10หลักสูตรระยะสั้น'!K198&lt;30,1,IF((MOD('10หลักสูตรระยะสั้น'!K198/30,1))&lt;0.3333,ROUNDDOWN('10หลักสูตรระยะสั้น'!K198/30,0),ROUNDUP('10หลักสูตรระยะสั้น'!K198/30,0))))</f>
        <v>0</v>
      </c>
      <c r="L198" s="60">
        <f>IF('10หลักสูตรระยะสั้น'!L198&lt;15,0,IF('10หลักสูตรระยะสั้น'!L198&lt;30,1,IF((MOD('10หลักสูตรระยะสั้น'!L198/30,1))&lt;0.3333,ROUNDDOWN('10หลักสูตรระยะสั้น'!L198/30,0),ROUNDUP('10หลักสูตรระยะสั้น'!L198/30,0))))</f>
        <v>0</v>
      </c>
      <c r="M198" s="60">
        <f>IF('10หลักสูตรระยะสั้น'!M198&lt;15,0,IF('10หลักสูตรระยะสั้น'!M198&lt;30,1,IF((MOD('10หลักสูตรระยะสั้น'!M198/30,1))&lt;0.3333,ROUNDDOWN('10หลักสูตรระยะสั้น'!M198/30,0),ROUNDUP('10หลักสูตรระยะสั้น'!M198/30,0))))</f>
        <v>0</v>
      </c>
      <c r="N198" s="60">
        <f>IF('10หลักสูตรระยะสั้น'!N198&lt;15,0,IF('10หลักสูตรระยะสั้น'!N198&lt;30,1,IF((MOD('10หลักสูตรระยะสั้น'!N198/30,1))&lt;0.3333,ROUNDDOWN('10หลักสูตรระยะสั้น'!N198/30,0),ROUNDUP('10หลักสูตรระยะสั้น'!N198/30,0))))</f>
        <v>0</v>
      </c>
      <c r="O198" s="60">
        <f>IF('10หลักสูตรระยะสั้น'!O198&lt;15,0,IF('10หลักสูตรระยะสั้น'!O198&lt;30,1,IF((MOD('10หลักสูตรระยะสั้น'!O198/30,1))&lt;0.3333,ROUNDDOWN('10หลักสูตรระยะสั้น'!O198/30,0),ROUNDUP('10หลักสูตรระยะสั้น'!O198/30,0))))</f>
        <v>0</v>
      </c>
      <c r="P198" s="60">
        <f>IF('10หลักสูตรระยะสั้น'!P198&lt;15,0,IF('10หลักสูตรระยะสั้น'!P198&lt;30,1,IF((MOD('10หลักสูตรระยะสั้น'!P198/30,1))&lt;0.3333,ROUNDDOWN('10หลักสูตรระยะสั้น'!P198/30,0),ROUNDUP('10หลักสูตรระยะสั้น'!P198/30,0))))</f>
        <v>0</v>
      </c>
      <c r="Q198" s="60">
        <f>IF('10หลักสูตรระยะสั้น'!Q198&lt;15,0,IF('10หลักสูตรระยะสั้น'!Q198&lt;30,1,IF((MOD('10หลักสูตรระยะสั้น'!Q198/30,1))&lt;0.3333,ROUNDDOWN('10หลักสูตรระยะสั้น'!Q198/30,0),ROUNDUP('10หลักสูตรระยะสั้น'!Q198/30,0))))</f>
        <v>0</v>
      </c>
      <c r="R198" s="60">
        <f>IF('10หลักสูตรระยะสั้น'!R198&lt;15,0,IF('10หลักสูตรระยะสั้น'!R198&lt;30,1,IF((MOD('10หลักสูตรระยะสั้น'!R198/30,1))&lt;0.3333,ROUNDDOWN('10หลักสูตรระยะสั้น'!R198/30,0),ROUNDUP('10หลักสูตรระยะสั้น'!R198/30,0))))</f>
        <v>0</v>
      </c>
      <c r="S198" s="60">
        <f>IF('10หลักสูตรระยะสั้น'!S198&lt;15,0,IF('10หลักสูตรระยะสั้น'!S198&lt;30,1,IF((MOD('10หลักสูตรระยะสั้น'!S198/30,1))&lt;0.3333,ROUNDDOWN('10หลักสูตรระยะสั้น'!S198/30,0),ROUNDUP('10หลักสูตรระยะสั้น'!S198/30,0))))</f>
        <v>0</v>
      </c>
      <c r="T198" s="60">
        <f>IF('10หลักสูตรระยะสั้น'!T198&lt;15,0,IF('10หลักสูตรระยะสั้น'!T198&lt;30,1,IF((MOD('10หลักสูตรระยะสั้น'!T198/30,1))&lt;0.3333,ROUNDDOWN('10หลักสูตรระยะสั้น'!T198/30,0),ROUNDUP('10หลักสูตรระยะสั้น'!T198/30,0))))</f>
        <v>0</v>
      </c>
      <c r="U198" s="60">
        <f>IF('10หลักสูตรระยะสั้น'!U198&lt;15,0,IF('10หลักสูตรระยะสั้น'!U198&lt;30,1,IF((MOD('10หลักสูตรระยะสั้น'!U198/30,1))&lt;0.3333,ROUNDDOWN('10หลักสูตรระยะสั้น'!U198/30,0),ROUNDUP('10หลักสูตรระยะสั้น'!U198/30,0))))</f>
        <v>0</v>
      </c>
      <c r="V198" s="60">
        <f>IF('10หลักสูตรระยะสั้น'!V198&lt;15,0,IF('10หลักสูตรระยะสั้น'!V198&lt;30,1,IF((MOD('10หลักสูตรระยะสั้น'!V198/30,1))&lt;0.3333,ROUNDDOWN('10หลักสูตรระยะสั้น'!V198/30,0),ROUNDUP('10หลักสูตรระยะสั้น'!V198/30,0))))</f>
        <v>0</v>
      </c>
      <c r="W198" s="60">
        <f>IF('10หลักสูตรระยะสั้น'!W198&lt;15,0,IF('10หลักสูตรระยะสั้น'!W198&lt;30,1,IF((MOD('10หลักสูตรระยะสั้น'!W198/30,1))&lt;0.3333,ROUNDDOWN('10หลักสูตรระยะสั้น'!W198/30,0),ROUNDUP('10หลักสูตรระยะสั้น'!W198/30,0))))</f>
        <v>0</v>
      </c>
      <c r="X198" s="60">
        <f>IF('10หลักสูตรระยะสั้น'!X198&lt;15,0,IF('10หลักสูตรระยะสั้น'!X198&lt;30,1,IF((MOD('10หลักสูตรระยะสั้น'!X198/30,1))&lt;0.3333,ROUNDDOWN('10หลักสูตรระยะสั้น'!X198/30,0),ROUNDUP('10หลักสูตรระยะสั้น'!X198/30,0))))</f>
        <v>0</v>
      </c>
      <c r="Y198" s="60">
        <f>IF('10หลักสูตรระยะสั้น'!Y198&lt;15,0,IF('10หลักสูตรระยะสั้น'!Y198&lt;30,1,IF((MOD('10หลักสูตรระยะสั้น'!Y198/30,1))&lt;0.3333,ROUNDDOWN('10หลักสูตรระยะสั้น'!Y198/30,0),ROUNDUP('10หลักสูตรระยะสั้น'!Y198/30,0))))</f>
        <v>0</v>
      </c>
      <c r="Z198" s="60">
        <f>IF('10หลักสูตรระยะสั้น'!Z198&lt;15,0,IF('10หลักสูตรระยะสั้น'!Z198&lt;30,1,IF((MOD('10หลักสูตรระยะสั้น'!Z198/30,1))&lt;0.3333,ROUNDDOWN('10หลักสูตรระยะสั้น'!Z198/30,0),ROUNDUP('10หลักสูตรระยะสั้น'!Z198/30,0))))</f>
        <v>0</v>
      </c>
      <c r="AA198" s="60">
        <f>IF('10หลักสูตรระยะสั้น'!AA198&lt;15,0,IF('10หลักสูตรระยะสั้น'!AA198&lt;30,1,IF((MOD('10หลักสูตรระยะสั้น'!AA198/30,1))&lt;0.3333,ROUNDDOWN('10หลักสูตรระยะสั้น'!AA198/30,0),ROUNDUP('10หลักสูตรระยะสั้น'!AA198/30,0))))</f>
        <v>0</v>
      </c>
      <c r="AB198" s="60">
        <f>IF('10หลักสูตรระยะสั้น'!AB198&lt;15,0,IF('10หลักสูตรระยะสั้น'!AB198&lt;30,1,IF((MOD('10หลักสูตรระยะสั้น'!AB198/30,1))&lt;0.3333,ROUNDDOWN('10หลักสูตรระยะสั้น'!AB198/30,0),ROUNDUP('10หลักสูตรระยะสั้น'!AB198/30,0))))</f>
        <v>0</v>
      </c>
      <c r="AC198" s="60">
        <f>IF('10หลักสูตรระยะสั้น'!AC198&lt;15,0,IF('10หลักสูตรระยะสั้น'!AC198&lt;30,1,IF((MOD('10หลักสูตรระยะสั้น'!AC198/30,1))&lt;0.3333,ROUNDDOWN('10หลักสูตรระยะสั้น'!AC198/30,0),ROUNDUP('10หลักสูตรระยะสั้น'!AC198/30,0))))</f>
        <v>0</v>
      </c>
      <c r="AD198" s="5">
        <f t="shared" ref="AD198:AD261" si="6">SUM(E198:AC198)</f>
        <v>0</v>
      </c>
      <c r="AE198" s="5">
        <f t="shared" ref="AE198:AE261" si="7">AD198*D198</f>
        <v>0</v>
      </c>
    </row>
    <row r="199" spans="2:31" x14ac:dyDescent="0.55000000000000004">
      <c r="B199" s="5">
        <v>195</v>
      </c>
      <c r="C199" s="5">
        <f>'10หลักสูตรระยะสั้น'!C199</f>
        <v>0</v>
      </c>
      <c r="D199" s="5">
        <f>'10หลักสูตรระยะสั้น'!D199</f>
        <v>0</v>
      </c>
      <c r="E199" s="60">
        <f>IF('10หลักสูตรระยะสั้น'!E199&lt;15,0,IF('10หลักสูตรระยะสั้น'!E199&lt;30,1,IF((MOD('10หลักสูตรระยะสั้น'!E199/30,1))&lt;0.3333,ROUNDDOWN('10หลักสูตรระยะสั้น'!E199/30,0),ROUNDUP('10หลักสูตรระยะสั้น'!E199/30,0))))</f>
        <v>0</v>
      </c>
      <c r="F199" s="60">
        <f>IF('10หลักสูตรระยะสั้น'!F199&lt;15,0,IF('10หลักสูตรระยะสั้น'!F199&lt;30,1,IF((MOD('10หลักสูตรระยะสั้น'!F199/30,1))&lt;0.3333,ROUNDDOWN('10หลักสูตรระยะสั้น'!F199/30,0),ROUNDUP('10หลักสูตรระยะสั้น'!F199/30,0))))</f>
        <v>0</v>
      </c>
      <c r="G199" s="60">
        <f>IF('10หลักสูตรระยะสั้น'!G199&lt;15,0,IF('10หลักสูตรระยะสั้น'!G199&lt;30,1,IF((MOD('10หลักสูตรระยะสั้น'!G199/30,1))&lt;0.3333,ROUNDDOWN('10หลักสูตรระยะสั้น'!G199/30,0),ROUNDUP('10หลักสูตรระยะสั้น'!G199/30,0))))</f>
        <v>0</v>
      </c>
      <c r="H199" s="60">
        <f>IF('10หลักสูตรระยะสั้น'!H199&lt;15,0,IF('10หลักสูตรระยะสั้น'!H199&lt;30,1,IF((MOD('10หลักสูตรระยะสั้น'!H199/30,1))&lt;0.3333,ROUNDDOWN('10หลักสูตรระยะสั้น'!H199/30,0),ROUNDUP('10หลักสูตรระยะสั้น'!H199/30,0))))</f>
        <v>0</v>
      </c>
      <c r="I199" s="60">
        <f>IF('10หลักสูตรระยะสั้น'!I199&lt;15,0,IF('10หลักสูตรระยะสั้น'!I199&lt;30,1,IF((MOD('10หลักสูตรระยะสั้น'!I199/30,1))&lt;0.3333,ROUNDDOWN('10หลักสูตรระยะสั้น'!I199/30,0),ROUNDUP('10หลักสูตรระยะสั้น'!I199/30,0))))</f>
        <v>0</v>
      </c>
      <c r="J199" s="60">
        <f>IF('10หลักสูตรระยะสั้น'!J199&lt;15,0,IF('10หลักสูตรระยะสั้น'!J199&lt;30,1,IF((MOD('10หลักสูตรระยะสั้น'!J199/30,1))&lt;0.3333,ROUNDDOWN('10หลักสูตรระยะสั้น'!J199/30,0),ROUNDUP('10หลักสูตรระยะสั้น'!J199/30,0))))</f>
        <v>0</v>
      </c>
      <c r="K199" s="60">
        <f>IF('10หลักสูตรระยะสั้น'!K199&lt;15,0,IF('10หลักสูตรระยะสั้น'!K199&lt;30,1,IF((MOD('10หลักสูตรระยะสั้น'!K199/30,1))&lt;0.3333,ROUNDDOWN('10หลักสูตรระยะสั้น'!K199/30,0),ROUNDUP('10หลักสูตรระยะสั้น'!K199/30,0))))</f>
        <v>0</v>
      </c>
      <c r="L199" s="60">
        <f>IF('10หลักสูตรระยะสั้น'!L199&lt;15,0,IF('10หลักสูตรระยะสั้น'!L199&lt;30,1,IF((MOD('10หลักสูตรระยะสั้น'!L199/30,1))&lt;0.3333,ROUNDDOWN('10หลักสูตรระยะสั้น'!L199/30,0),ROUNDUP('10หลักสูตรระยะสั้น'!L199/30,0))))</f>
        <v>0</v>
      </c>
      <c r="M199" s="60">
        <f>IF('10หลักสูตรระยะสั้น'!M199&lt;15,0,IF('10หลักสูตรระยะสั้น'!M199&lt;30,1,IF((MOD('10หลักสูตรระยะสั้น'!M199/30,1))&lt;0.3333,ROUNDDOWN('10หลักสูตรระยะสั้น'!M199/30,0),ROUNDUP('10หลักสูตรระยะสั้น'!M199/30,0))))</f>
        <v>0</v>
      </c>
      <c r="N199" s="60">
        <f>IF('10หลักสูตรระยะสั้น'!N199&lt;15,0,IF('10หลักสูตรระยะสั้น'!N199&lt;30,1,IF((MOD('10หลักสูตรระยะสั้น'!N199/30,1))&lt;0.3333,ROUNDDOWN('10หลักสูตรระยะสั้น'!N199/30,0),ROUNDUP('10หลักสูตรระยะสั้น'!N199/30,0))))</f>
        <v>0</v>
      </c>
      <c r="O199" s="60">
        <f>IF('10หลักสูตรระยะสั้น'!O199&lt;15,0,IF('10หลักสูตรระยะสั้น'!O199&lt;30,1,IF((MOD('10หลักสูตรระยะสั้น'!O199/30,1))&lt;0.3333,ROUNDDOWN('10หลักสูตรระยะสั้น'!O199/30,0),ROUNDUP('10หลักสูตรระยะสั้น'!O199/30,0))))</f>
        <v>0</v>
      </c>
      <c r="P199" s="60">
        <f>IF('10หลักสูตรระยะสั้น'!P199&lt;15,0,IF('10หลักสูตรระยะสั้น'!P199&lt;30,1,IF((MOD('10หลักสูตรระยะสั้น'!P199/30,1))&lt;0.3333,ROUNDDOWN('10หลักสูตรระยะสั้น'!P199/30,0),ROUNDUP('10หลักสูตรระยะสั้น'!P199/30,0))))</f>
        <v>0</v>
      </c>
      <c r="Q199" s="60">
        <f>IF('10หลักสูตรระยะสั้น'!Q199&lt;15,0,IF('10หลักสูตรระยะสั้น'!Q199&lt;30,1,IF((MOD('10หลักสูตรระยะสั้น'!Q199/30,1))&lt;0.3333,ROUNDDOWN('10หลักสูตรระยะสั้น'!Q199/30,0),ROUNDUP('10หลักสูตรระยะสั้น'!Q199/30,0))))</f>
        <v>0</v>
      </c>
      <c r="R199" s="60">
        <f>IF('10หลักสูตรระยะสั้น'!R199&lt;15,0,IF('10หลักสูตรระยะสั้น'!R199&lt;30,1,IF((MOD('10หลักสูตรระยะสั้น'!R199/30,1))&lt;0.3333,ROUNDDOWN('10หลักสูตรระยะสั้น'!R199/30,0),ROUNDUP('10หลักสูตรระยะสั้น'!R199/30,0))))</f>
        <v>0</v>
      </c>
      <c r="S199" s="60">
        <f>IF('10หลักสูตรระยะสั้น'!S199&lt;15,0,IF('10หลักสูตรระยะสั้น'!S199&lt;30,1,IF((MOD('10หลักสูตรระยะสั้น'!S199/30,1))&lt;0.3333,ROUNDDOWN('10หลักสูตรระยะสั้น'!S199/30,0),ROUNDUP('10หลักสูตรระยะสั้น'!S199/30,0))))</f>
        <v>0</v>
      </c>
      <c r="T199" s="60">
        <f>IF('10หลักสูตรระยะสั้น'!T199&lt;15,0,IF('10หลักสูตรระยะสั้น'!T199&lt;30,1,IF((MOD('10หลักสูตรระยะสั้น'!T199/30,1))&lt;0.3333,ROUNDDOWN('10หลักสูตรระยะสั้น'!T199/30,0),ROUNDUP('10หลักสูตรระยะสั้น'!T199/30,0))))</f>
        <v>0</v>
      </c>
      <c r="U199" s="60">
        <f>IF('10หลักสูตรระยะสั้น'!U199&lt;15,0,IF('10หลักสูตรระยะสั้น'!U199&lt;30,1,IF((MOD('10หลักสูตรระยะสั้น'!U199/30,1))&lt;0.3333,ROUNDDOWN('10หลักสูตรระยะสั้น'!U199/30,0),ROUNDUP('10หลักสูตรระยะสั้น'!U199/30,0))))</f>
        <v>0</v>
      </c>
      <c r="V199" s="60">
        <f>IF('10หลักสูตรระยะสั้น'!V199&lt;15,0,IF('10หลักสูตรระยะสั้น'!V199&lt;30,1,IF((MOD('10หลักสูตรระยะสั้น'!V199/30,1))&lt;0.3333,ROUNDDOWN('10หลักสูตรระยะสั้น'!V199/30,0),ROUNDUP('10หลักสูตรระยะสั้น'!V199/30,0))))</f>
        <v>0</v>
      </c>
      <c r="W199" s="60">
        <f>IF('10หลักสูตรระยะสั้น'!W199&lt;15,0,IF('10หลักสูตรระยะสั้น'!W199&lt;30,1,IF((MOD('10หลักสูตรระยะสั้น'!W199/30,1))&lt;0.3333,ROUNDDOWN('10หลักสูตรระยะสั้น'!W199/30,0),ROUNDUP('10หลักสูตรระยะสั้น'!W199/30,0))))</f>
        <v>0</v>
      </c>
      <c r="X199" s="60">
        <f>IF('10หลักสูตรระยะสั้น'!X199&lt;15,0,IF('10หลักสูตรระยะสั้น'!X199&lt;30,1,IF((MOD('10หลักสูตรระยะสั้น'!X199/30,1))&lt;0.3333,ROUNDDOWN('10หลักสูตรระยะสั้น'!X199/30,0),ROUNDUP('10หลักสูตรระยะสั้น'!X199/30,0))))</f>
        <v>0</v>
      </c>
      <c r="Y199" s="60">
        <f>IF('10หลักสูตรระยะสั้น'!Y199&lt;15,0,IF('10หลักสูตรระยะสั้น'!Y199&lt;30,1,IF((MOD('10หลักสูตรระยะสั้น'!Y199/30,1))&lt;0.3333,ROUNDDOWN('10หลักสูตรระยะสั้น'!Y199/30,0),ROUNDUP('10หลักสูตรระยะสั้น'!Y199/30,0))))</f>
        <v>0</v>
      </c>
      <c r="Z199" s="60">
        <f>IF('10หลักสูตรระยะสั้น'!Z199&lt;15,0,IF('10หลักสูตรระยะสั้น'!Z199&lt;30,1,IF((MOD('10หลักสูตรระยะสั้น'!Z199/30,1))&lt;0.3333,ROUNDDOWN('10หลักสูตรระยะสั้น'!Z199/30,0),ROUNDUP('10หลักสูตรระยะสั้น'!Z199/30,0))))</f>
        <v>0</v>
      </c>
      <c r="AA199" s="60">
        <f>IF('10หลักสูตรระยะสั้น'!AA199&lt;15,0,IF('10หลักสูตรระยะสั้น'!AA199&lt;30,1,IF((MOD('10หลักสูตรระยะสั้น'!AA199/30,1))&lt;0.3333,ROUNDDOWN('10หลักสูตรระยะสั้น'!AA199/30,0),ROUNDUP('10หลักสูตรระยะสั้น'!AA199/30,0))))</f>
        <v>0</v>
      </c>
      <c r="AB199" s="60">
        <f>IF('10หลักสูตรระยะสั้น'!AB199&lt;15,0,IF('10หลักสูตรระยะสั้น'!AB199&lt;30,1,IF((MOD('10หลักสูตรระยะสั้น'!AB199/30,1))&lt;0.3333,ROUNDDOWN('10หลักสูตรระยะสั้น'!AB199/30,0),ROUNDUP('10หลักสูตรระยะสั้น'!AB199/30,0))))</f>
        <v>0</v>
      </c>
      <c r="AC199" s="60">
        <f>IF('10หลักสูตรระยะสั้น'!AC199&lt;15,0,IF('10หลักสูตรระยะสั้น'!AC199&lt;30,1,IF((MOD('10หลักสูตรระยะสั้น'!AC199/30,1))&lt;0.3333,ROUNDDOWN('10หลักสูตรระยะสั้น'!AC199/30,0),ROUNDUP('10หลักสูตรระยะสั้น'!AC199/30,0))))</f>
        <v>0</v>
      </c>
      <c r="AD199" s="5">
        <f t="shared" si="6"/>
        <v>0</v>
      </c>
      <c r="AE199" s="5">
        <f t="shared" si="7"/>
        <v>0</v>
      </c>
    </row>
    <row r="200" spans="2:31" x14ac:dyDescent="0.55000000000000004">
      <c r="B200" s="5">
        <v>196</v>
      </c>
      <c r="C200" s="5">
        <f>'10หลักสูตรระยะสั้น'!C200</f>
        <v>0</v>
      </c>
      <c r="D200" s="5">
        <f>'10หลักสูตรระยะสั้น'!D200</f>
        <v>0</v>
      </c>
      <c r="E200" s="60">
        <f>IF('10หลักสูตรระยะสั้น'!E200&lt;15,0,IF('10หลักสูตรระยะสั้น'!E200&lt;30,1,IF((MOD('10หลักสูตรระยะสั้น'!E200/30,1))&lt;0.3333,ROUNDDOWN('10หลักสูตรระยะสั้น'!E200/30,0),ROUNDUP('10หลักสูตรระยะสั้น'!E200/30,0))))</f>
        <v>0</v>
      </c>
      <c r="F200" s="60">
        <f>IF('10หลักสูตรระยะสั้น'!F200&lt;15,0,IF('10หลักสูตรระยะสั้น'!F200&lt;30,1,IF((MOD('10หลักสูตรระยะสั้น'!F200/30,1))&lt;0.3333,ROUNDDOWN('10หลักสูตรระยะสั้น'!F200/30,0),ROUNDUP('10หลักสูตรระยะสั้น'!F200/30,0))))</f>
        <v>0</v>
      </c>
      <c r="G200" s="60">
        <f>IF('10หลักสูตรระยะสั้น'!G200&lt;15,0,IF('10หลักสูตรระยะสั้น'!G200&lt;30,1,IF((MOD('10หลักสูตรระยะสั้น'!G200/30,1))&lt;0.3333,ROUNDDOWN('10หลักสูตรระยะสั้น'!G200/30,0),ROUNDUP('10หลักสูตรระยะสั้น'!G200/30,0))))</f>
        <v>0</v>
      </c>
      <c r="H200" s="60">
        <f>IF('10หลักสูตรระยะสั้น'!H200&lt;15,0,IF('10หลักสูตรระยะสั้น'!H200&lt;30,1,IF((MOD('10หลักสูตรระยะสั้น'!H200/30,1))&lt;0.3333,ROUNDDOWN('10หลักสูตรระยะสั้น'!H200/30,0),ROUNDUP('10หลักสูตรระยะสั้น'!H200/30,0))))</f>
        <v>0</v>
      </c>
      <c r="I200" s="60">
        <f>IF('10หลักสูตรระยะสั้น'!I200&lt;15,0,IF('10หลักสูตรระยะสั้น'!I200&lt;30,1,IF((MOD('10หลักสูตรระยะสั้น'!I200/30,1))&lt;0.3333,ROUNDDOWN('10หลักสูตรระยะสั้น'!I200/30,0),ROUNDUP('10หลักสูตรระยะสั้น'!I200/30,0))))</f>
        <v>0</v>
      </c>
      <c r="J200" s="60">
        <f>IF('10หลักสูตรระยะสั้น'!J200&lt;15,0,IF('10หลักสูตรระยะสั้น'!J200&lt;30,1,IF((MOD('10หลักสูตรระยะสั้น'!J200/30,1))&lt;0.3333,ROUNDDOWN('10หลักสูตรระยะสั้น'!J200/30,0),ROUNDUP('10หลักสูตรระยะสั้น'!J200/30,0))))</f>
        <v>0</v>
      </c>
      <c r="K200" s="60">
        <f>IF('10หลักสูตรระยะสั้น'!K200&lt;15,0,IF('10หลักสูตรระยะสั้น'!K200&lt;30,1,IF((MOD('10หลักสูตรระยะสั้น'!K200/30,1))&lt;0.3333,ROUNDDOWN('10หลักสูตรระยะสั้น'!K200/30,0),ROUNDUP('10หลักสูตรระยะสั้น'!K200/30,0))))</f>
        <v>0</v>
      </c>
      <c r="L200" s="60">
        <f>IF('10หลักสูตรระยะสั้น'!L200&lt;15,0,IF('10หลักสูตรระยะสั้น'!L200&lt;30,1,IF((MOD('10หลักสูตรระยะสั้น'!L200/30,1))&lt;0.3333,ROUNDDOWN('10หลักสูตรระยะสั้น'!L200/30,0),ROUNDUP('10หลักสูตรระยะสั้น'!L200/30,0))))</f>
        <v>0</v>
      </c>
      <c r="M200" s="60">
        <f>IF('10หลักสูตรระยะสั้น'!M200&lt;15,0,IF('10หลักสูตรระยะสั้น'!M200&lt;30,1,IF((MOD('10หลักสูตรระยะสั้น'!M200/30,1))&lt;0.3333,ROUNDDOWN('10หลักสูตรระยะสั้น'!M200/30,0),ROUNDUP('10หลักสูตรระยะสั้น'!M200/30,0))))</f>
        <v>0</v>
      </c>
      <c r="N200" s="60">
        <f>IF('10หลักสูตรระยะสั้น'!N200&lt;15,0,IF('10หลักสูตรระยะสั้น'!N200&lt;30,1,IF((MOD('10หลักสูตรระยะสั้น'!N200/30,1))&lt;0.3333,ROUNDDOWN('10หลักสูตรระยะสั้น'!N200/30,0),ROUNDUP('10หลักสูตรระยะสั้น'!N200/30,0))))</f>
        <v>0</v>
      </c>
      <c r="O200" s="60">
        <f>IF('10หลักสูตรระยะสั้น'!O200&lt;15,0,IF('10หลักสูตรระยะสั้น'!O200&lt;30,1,IF((MOD('10หลักสูตรระยะสั้น'!O200/30,1))&lt;0.3333,ROUNDDOWN('10หลักสูตรระยะสั้น'!O200/30,0),ROUNDUP('10หลักสูตรระยะสั้น'!O200/30,0))))</f>
        <v>0</v>
      </c>
      <c r="P200" s="60">
        <f>IF('10หลักสูตรระยะสั้น'!P200&lt;15,0,IF('10หลักสูตรระยะสั้น'!P200&lt;30,1,IF((MOD('10หลักสูตรระยะสั้น'!P200/30,1))&lt;0.3333,ROUNDDOWN('10หลักสูตรระยะสั้น'!P200/30,0),ROUNDUP('10หลักสูตรระยะสั้น'!P200/30,0))))</f>
        <v>0</v>
      </c>
      <c r="Q200" s="60">
        <f>IF('10หลักสูตรระยะสั้น'!Q200&lt;15,0,IF('10หลักสูตรระยะสั้น'!Q200&lt;30,1,IF((MOD('10หลักสูตรระยะสั้น'!Q200/30,1))&lt;0.3333,ROUNDDOWN('10หลักสูตรระยะสั้น'!Q200/30,0),ROUNDUP('10หลักสูตรระยะสั้น'!Q200/30,0))))</f>
        <v>0</v>
      </c>
      <c r="R200" s="60">
        <f>IF('10หลักสูตรระยะสั้น'!R200&lt;15,0,IF('10หลักสูตรระยะสั้น'!R200&lt;30,1,IF((MOD('10หลักสูตรระยะสั้น'!R200/30,1))&lt;0.3333,ROUNDDOWN('10หลักสูตรระยะสั้น'!R200/30,0),ROUNDUP('10หลักสูตรระยะสั้น'!R200/30,0))))</f>
        <v>0</v>
      </c>
      <c r="S200" s="60">
        <f>IF('10หลักสูตรระยะสั้น'!S200&lt;15,0,IF('10หลักสูตรระยะสั้น'!S200&lt;30,1,IF((MOD('10หลักสูตรระยะสั้น'!S200/30,1))&lt;0.3333,ROUNDDOWN('10หลักสูตรระยะสั้น'!S200/30,0),ROUNDUP('10หลักสูตรระยะสั้น'!S200/30,0))))</f>
        <v>0</v>
      </c>
      <c r="T200" s="60">
        <f>IF('10หลักสูตรระยะสั้น'!T200&lt;15,0,IF('10หลักสูตรระยะสั้น'!T200&lt;30,1,IF((MOD('10หลักสูตรระยะสั้น'!T200/30,1))&lt;0.3333,ROUNDDOWN('10หลักสูตรระยะสั้น'!T200/30,0),ROUNDUP('10หลักสูตรระยะสั้น'!T200/30,0))))</f>
        <v>0</v>
      </c>
      <c r="U200" s="60">
        <f>IF('10หลักสูตรระยะสั้น'!U200&lt;15,0,IF('10หลักสูตรระยะสั้น'!U200&lt;30,1,IF((MOD('10หลักสูตรระยะสั้น'!U200/30,1))&lt;0.3333,ROUNDDOWN('10หลักสูตรระยะสั้น'!U200/30,0),ROUNDUP('10หลักสูตรระยะสั้น'!U200/30,0))))</f>
        <v>0</v>
      </c>
      <c r="V200" s="60">
        <f>IF('10หลักสูตรระยะสั้น'!V200&lt;15,0,IF('10หลักสูตรระยะสั้น'!V200&lt;30,1,IF((MOD('10หลักสูตรระยะสั้น'!V200/30,1))&lt;0.3333,ROUNDDOWN('10หลักสูตรระยะสั้น'!V200/30,0),ROUNDUP('10หลักสูตรระยะสั้น'!V200/30,0))))</f>
        <v>0</v>
      </c>
      <c r="W200" s="60">
        <f>IF('10หลักสูตรระยะสั้น'!W200&lt;15,0,IF('10หลักสูตรระยะสั้น'!W200&lt;30,1,IF((MOD('10หลักสูตรระยะสั้น'!W200/30,1))&lt;0.3333,ROUNDDOWN('10หลักสูตรระยะสั้น'!W200/30,0),ROUNDUP('10หลักสูตรระยะสั้น'!W200/30,0))))</f>
        <v>0</v>
      </c>
      <c r="X200" s="60">
        <f>IF('10หลักสูตรระยะสั้น'!X200&lt;15,0,IF('10หลักสูตรระยะสั้น'!X200&lt;30,1,IF((MOD('10หลักสูตรระยะสั้น'!X200/30,1))&lt;0.3333,ROUNDDOWN('10หลักสูตรระยะสั้น'!X200/30,0),ROUNDUP('10หลักสูตรระยะสั้น'!X200/30,0))))</f>
        <v>0</v>
      </c>
      <c r="Y200" s="60">
        <f>IF('10หลักสูตรระยะสั้น'!Y200&lt;15,0,IF('10หลักสูตรระยะสั้น'!Y200&lt;30,1,IF((MOD('10หลักสูตรระยะสั้น'!Y200/30,1))&lt;0.3333,ROUNDDOWN('10หลักสูตรระยะสั้น'!Y200/30,0),ROUNDUP('10หลักสูตรระยะสั้น'!Y200/30,0))))</f>
        <v>0</v>
      </c>
      <c r="Z200" s="60">
        <f>IF('10หลักสูตรระยะสั้น'!Z200&lt;15,0,IF('10หลักสูตรระยะสั้น'!Z200&lt;30,1,IF((MOD('10หลักสูตรระยะสั้น'!Z200/30,1))&lt;0.3333,ROUNDDOWN('10หลักสูตรระยะสั้น'!Z200/30,0),ROUNDUP('10หลักสูตรระยะสั้น'!Z200/30,0))))</f>
        <v>0</v>
      </c>
      <c r="AA200" s="60">
        <f>IF('10หลักสูตรระยะสั้น'!AA200&lt;15,0,IF('10หลักสูตรระยะสั้น'!AA200&lt;30,1,IF((MOD('10หลักสูตรระยะสั้น'!AA200/30,1))&lt;0.3333,ROUNDDOWN('10หลักสูตรระยะสั้น'!AA200/30,0),ROUNDUP('10หลักสูตรระยะสั้น'!AA200/30,0))))</f>
        <v>0</v>
      </c>
      <c r="AB200" s="60">
        <f>IF('10หลักสูตรระยะสั้น'!AB200&lt;15,0,IF('10หลักสูตรระยะสั้น'!AB200&lt;30,1,IF((MOD('10หลักสูตรระยะสั้น'!AB200/30,1))&lt;0.3333,ROUNDDOWN('10หลักสูตรระยะสั้น'!AB200/30,0),ROUNDUP('10หลักสูตรระยะสั้น'!AB200/30,0))))</f>
        <v>0</v>
      </c>
      <c r="AC200" s="60">
        <f>IF('10หลักสูตรระยะสั้น'!AC200&lt;15,0,IF('10หลักสูตรระยะสั้น'!AC200&lt;30,1,IF((MOD('10หลักสูตรระยะสั้น'!AC200/30,1))&lt;0.3333,ROUNDDOWN('10หลักสูตรระยะสั้น'!AC200/30,0),ROUNDUP('10หลักสูตรระยะสั้น'!AC200/30,0))))</f>
        <v>0</v>
      </c>
      <c r="AD200" s="5">
        <f t="shared" si="6"/>
        <v>0</v>
      </c>
      <c r="AE200" s="5">
        <f t="shared" si="7"/>
        <v>0</v>
      </c>
    </row>
    <row r="201" spans="2:31" x14ac:dyDescent="0.55000000000000004">
      <c r="B201" s="5">
        <v>197</v>
      </c>
      <c r="C201" s="5">
        <f>'10หลักสูตรระยะสั้น'!C201</f>
        <v>0</v>
      </c>
      <c r="D201" s="5">
        <f>'10หลักสูตรระยะสั้น'!D201</f>
        <v>0</v>
      </c>
      <c r="E201" s="60">
        <f>IF('10หลักสูตรระยะสั้น'!E201&lt;15,0,IF('10หลักสูตรระยะสั้น'!E201&lt;30,1,IF((MOD('10หลักสูตรระยะสั้น'!E201/30,1))&lt;0.3333,ROUNDDOWN('10หลักสูตรระยะสั้น'!E201/30,0),ROUNDUP('10หลักสูตรระยะสั้น'!E201/30,0))))</f>
        <v>0</v>
      </c>
      <c r="F201" s="60">
        <f>IF('10หลักสูตรระยะสั้น'!F201&lt;15,0,IF('10หลักสูตรระยะสั้น'!F201&lt;30,1,IF((MOD('10หลักสูตรระยะสั้น'!F201/30,1))&lt;0.3333,ROUNDDOWN('10หลักสูตรระยะสั้น'!F201/30,0),ROUNDUP('10หลักสูตรระยะสั้น'!F201/30,0))))</f>
        <v>0</v>
      </c>
      <c r="G201" s="60">
        <f>IF('10หลักสูตรระยะสั้น'!G201&lt;15,0,IF('10หลักสูตรระยะสั้น'!G201&lt;30,1,IF((MOD('10หลักสูตรระยะสั้น'!G201/30,1))&lt;0.3333,ROUNDDOWN('10หลักสูตรระยะสั้น'!G201/30,0),ROUNDUP('10หลักสูตรระยะสั้น'!G201/30,0))))</f>
        <v>0</v>
      </c>
      <c r="H201" s="60">
        <f>IF('10หลักสูตรระยะสั้น'!H201&lt;15,0,IF('10หลักสูตรระยะสั้น'!H201&lt;30,1,IF((MOD('10หลักสูตรระยะสั้น'!H201/30,1))&lt;0.3333,ROUNDDOWN('10หลักสูตรระยะสั้น'!H201/30,0),ROUNDUP('10หลักสูตรระยะสั้น'!H201/30,0))))</f>
        <v>0</v>
      </c>
      <c r="I201" s="60">
        <f>IF('10หลักสูตรระยะสั้น'!I201&lt;15,0,IF('10หลักสูตรระยะสั้น'!I201&lt;30,1,IF((MOD('10หลักสูตรระยะสั้น'!I201/30,1))&lt;0.3333,ROUNDDOWN('10หลักสูตรระยะสั้น'!I201/30,0),ROUNDUP('10หลักสูตรระยะสั้น'!I201/30,0))))</f>
        <v>0</v>
      </c>
      <c r="J201" s="60">
        <f>IF('10หลักสูตรระยะสั้น'!J201&lt;15,0,IF('10หลักสูตรระยะสั้น'!J201&lt;30,1,IF((MOD('10หลักสูตรระยะสั้น'!J201/30,1))&lt;0.3333,ROUNDDOWN('10หลักสูตรระยะสั้น'!J201/30,0),ROUNDUP('10หลักสูตรระยะสั้น'!J201/30,0))))</f>
        <v>0</v>
      </c>
      <c r="K201" s="60">
        <f>IF('10หลักสูตรระยะสั้น'!K201&lt;15,0,IF('10หลักสูตรระยะสั้น'!K201&lt;30,1,IF((MOD('10หลักสูตรระยะสั้น'!K201/30,1))&lt;0.3333,ROUNDDOWN('10หลักสูตรระยะสั้น'!K201/30,0),ROUNDUP('10หลักสูตรระยะสั้น'!K201/30,0))))</f>
        <v>0</v>
      </c>
      <c r="L201" s="60">
        <f>IF('10หลักสูตรระยะสั้น'!L201&lt;15,0,IF('10หลักสูตรระยะสั้น'!L201&lt;30,1,IF((MOD('10หลักสูตรระยะสั้น'!L201/30,1))&lt;0.3333,ROUNDDOWN('10หลักสูตรระยะสั้น'!L201/30,0),ROUNDUP('10หลักสูตรระยะสั้น'!L201/30,0))))</f>
        <v>0</v>
      </c>
      <c r="M201" s="60">
        <f>IF('10หลักสูตรระยะสั้น'!M201&lt;15,0,IF('10หลักสูตรระยะสั้น'!M201&lt;30,1,IF((MOD('10หลักสูตรระยะสั้น'!M201/30,1))&lt;0.3333,ROUNDDOWN('10หลักสูตรระยะสั้น'!M201/30,0),ROUNDUP('10หลักสูตรระยะสั้น'!M201/30,0))))</f>
        <v>0</v>
      </c>
      <c r="N201" s="60">
        <f>IF('10หลักสูตรระยะสั้น'!N201&lt;15,0,IF('10หลักสูตรระยะสั้น'!N201&lt;30,1,IF((MOD('10หลักสูตรระยะสั้น'!N201/30,1))&lt;0.3333,ROUNDDOWN('10หลักสูตรระยะสั้น'!N201/30,0),ROUNDUP('10หลักสูตรระยะสั้น'!N201/30,0))))</f>
        <v>0</v>
      </c>
      <c r="O201" s="60">
        <f>IF('10หลักสูตรระยะสั้น'!O201&lt;15,0,IF('10หลักสูตรระยะสั้น'!O201&lt;30,1,IF((MOD('10หลักสูตรระยะสั้น'!O201/30,1))&lt;0.3333,ROUNDDOWN('10หลักสูตรระยะสั้น'!O201/30,0),ROUNDUP('10หลักสูตรระยะสั้น'!O201/30,0))))</f>
        <v>0</v>
      </c>
      <c r="P201" s="60">
        <f>IF('10หลักสูตรระยะสั้น'!P201&lt;15,0,IF('10หลักสูตรระยะสั้น'!P201&lt;30,1,IF((MOD('10หลักสูตรระยะสั้น'!P201/30,1))&lt;0.3333,ROUNDDOWN('10หลักสูตรระยะสั้น'!P201/30,0),ROUNDUP('10หลักสูตรระยะสั้น'!P201/30,0))))</f>
        <v>0</v>
      </c>
      <c r="Q201" s="60">
        <f>IF('10หลักสูตรระยะสั้น'!Q201&lt;15,0,IF('10หลักสูตรระยะสั้น'!Q201&lt;30,1,IF((MOD('10หลักสูตรระยะสั้น'!Q201/30,1))&lt;0.3333,ROUNDDOWN('10หลักสูตรระยะสั้น'!Q201/30,0),ROUNDUP('10หลักสูตรระยะสั้น'!Q201/30,0))))</f>
        <v>0</v>
      </c>
      <c r="R201" s="60">
        <f>IF('10หลักสูตรระยะสั้น'!R201&lt;15,0,IF('10หลักสูตรระยะสั้น'!R201&lt;30,1,IF((MOD('10หลักสูตรระยะสั้น'!R201/30,1))&lt;0.3333,ROUNDDOWN('10หลักสูตรระยะสั้น'!R201/30,0),ROUNDUP('10หลักสูตรระยะสั้น'!R201/30,0))))</f>
        <v>0</v>
      </c>
      <c r="S201" s="60">
        <f>IF('10หลักสูตรระยะสั้น'!S201&lt;15,0,IF('10หลักสูตรระยะสั้น'!S201&lt;30,1,IF((MOD('10หลักสูตรระยะสั้น'!S201/30,1))&lt;0.3333,ROUNDDOWN('10หลักสูตรระยะสั้น'!S201/30,0),ROUNDUP('10หลักสูตรระยะสั้น'!S201/30,0))))</f>
        <v>0</v>
      </c>
      <c r="T201" s="60">
        <f>IF('10หลักสูตรระยะสั้น'!T201&lt;15,0,IF('10หลักสูตรระยะสั้น'!T201&lt;30,1,IF((MOD('10หลักสูตรระยะสั้น'!T201/30,1))&lt;0.3333,ROUNDDOWN('10หลักสูตรระยะสั้น'!T201/30,0),ROUNDUP('10หลักสูตรระยะสั้น'!T201/30,0))))</f>
        <v>0</v>
      </c>
      <c r="U201" s="60">
        <f>IF('10หลักสูตรระยะสั้น'!U201&lt;15,0,IF('10หลักสูตรระยะสั้น'!U201&lt;30,1,IF((MOD('10หลักสูตรระยะสั้น'!U201/30,1))&lt;0.3333,ROUNDDOWN('10หลักสูตรระยะสั้น'!U201/30,0),ROUNDUP('10หลักสูตรระยะสั้น'!U201/30,0))))</f>
        <v>0</v>
      </c>
      <c r="V201" s="60">
        <f>IF('10หลักสูตรระยะสั้น'!V201&lt;15,0,IF('10หลักสูตรระยะสั้น'!V201&lt;30,1,IF((MOD('10หลักสูตรระยะสั้น'!V201/30,1))&lt;0.3333,ROUNDDOWN('10หลักสูตรระยะสั้น'!V201/30,0),ROUNDUP('10หลักสูตรระยะสั้น'!V201/30,0))))</f>
        <v>0</v>
      </c>
      <c r="W201" s="60">
        <f>IF('10หลักสูตรระยะสั้น'!W201&lt;15,0,IF('10หลักสูตรระยะสั้น'!W201&lt;30,1,IF((MOD('10หลักสูตรระยะสั้น'!W201/30,1))&lt;0.3333,ROUNDDOWN('10หลักสูตรระยะสั้น'!W201/30,0),ROUNDUP('10หลักสูตรระยะสั้น'!W201/30,0))))</f>
        <v>0</v>
      </c>
      <c r="X201" s="60">
        <f>IF('10หลักสูตรระยะสั้น'!X201&lt;15,0,IF('10หลักสูตรระยะสั้น'!X201&lt;30,1,IF((MOD('10หลักสูตรระยะสั้น'!X201/30,1))&lt;0.3333,ROUNDDOWN('10หลักสูตรระยะสั้น'!X201/30,0),ROUNDUP('10หลักสูตรระยะสั้น'!X201/30,0))))</f>
        <v>0</v>
      </c>
      <c r="Y201" s="60">
        <f>IF('10หลักสูตรระยะสั้น'!Y201&lt;15,0,IF('10หลักสูตรระยะสั้น'!Y201&lt;30,1,IF((MOD('10หลักสูตรระยะสั้น'!Y201/30,1))&lt;0.3333,ROUNDDOWN('10หลักสูตรระยะสั้น'!Y201/30,0),ROUNDUP('10หลักสูตรระยะสั้น'!Y201/30,0))))</f>
        <v>0</v>
      </c>
      <c r="Z201" s="60">
        <f>IF('10หลักสูตรระยะสั้น'!Z201&lt;15,0,IF('10หลักสูตรระยะสั้น'!Z201&lt;30,1,IF((MOD('10หลักสูตรระยะสั้น'!Z201/30,1))&lt;0.3333,ROUNDDOWN('10หลักสูตรระยะสั้น'!Z201/30,0),ROUNDUP('10หลักสูตรระยะสั้น'!Z201/30,0))))</f>
        <v>0</v>
      </c>
      <c r="AA201" s="60">
        <f>IF('10หลักสูตรระยะสั้น'!AA201&lt;15,0,IF('10หลักสูตรระยะสั้น'!AA201&lt;30,1,IF((MOD('10หลักสูตรระยะสั้น'!AA201/30,1))&lt;0.3333,ROUNDDOWN('10หลักสูตรระยะสั้น'!AA201/30,0),ROUNDUP('10หลักสูตรระยะสั้น'!AA201/30,0))))</f>
        <v>0</v>
      </c>
      <c r="AB201" s="60">
        <f>IF('10หลักสูตรระยะสั้น'!AB201&lt;15,0,IF('10หลักสูตรระยะสั้น'!AB201&lt;30,1,IF((MOD('10หลักสูตรระยะสั้น'!AB201/30,1))&lt;0.3333,ROUNDDOWN('10หลักสูตรระยะสั้น'!AB201/30,0),ROUNDUP('10หลักสูตรระยะสั้น'!AB201/30,0))))</f>
        <v>0</v>
      </c>
      <c r="AC201" s="60">
        <f>IF('10หลักสูตรระยะสั้น'!AC201&lt;15,0,IF('10หลักสูตรระยะสั้น'!AC201&lt;30,1,IF((MOD('10หลักสูตรระยะสั้น'!AC201/30,1))&lt;0.3333,ROUNDDOWN('10หลักสูตรระยะสั้น'!AC201/30,0),ROUNDUP('10หลักสูตรระยะสั้น'!AC201/30,0))))</f>
        <v>0</v>
      </c>
      <c r="AD201" s="5">
        <f t="shared" si="6"/>
        <v>0</v>
      </c>
      <c r="AE201" s="5">
        <f t="shared" si="7"/>
        <v>0</v>
      </c>
    </row>
    <row r="202" spans="2:31" x14ac:dyDescent="0.55000000000000004">
      <c r="B202" s="5">
        <v>198</v>
      </c>
      <c r="C202" s="5">
        <f>'10หลักสูตรระยะสั้น'!C202</f>
        <v>0</v>
      </c>
      <c r="D202" s="5">
        <f>'10หลักสูตรระยะสั้น'!D202</f>
        <v>0</v>
      </c>
      <c r="E202" s="60">
        <f>IF('10หลักสูตรระยะสั้น'!E202&lt;15,0,IF('10หลักสูตรระยะสั้น'!E202&lt;30,1,IF((MOD('10หลักสูตรระยะสั้น'!E202/30,1))&lt;0.3333,ROUNDDOWN('10หลักสูตรระยะสั้น'!E202/30,0),ROUNDUP('10หลักสูตรระยะสั้น'!E202/30,0))))</f>
        <v>0</v>
      </c>
      <c r="F202" s="60">
        <f>IF('10หลักสูตรระยะสั้น'!F202&lt;15,0,IF('10หลักสูตรระยะสั้น'!F202&lt;30,1,IF((MOD('10หลักสูตรระยะสั้น'!F202/30,1))&lt;0.3333,ROUNDDOWN('10หลักสูตรระยะสั้น'!F202/30,0),ROUNDUP('10หลักสูตรระยะสั้น'!F202/30,0))))</f>
        <v>0</v>
      </c>
      <c r="G202" s="60">
        <f>IF('10หลักสูตรระยะสั้น'!G202&lt;15,0,IF('10หลักสูตรระยะสั้น'!G202&lt;30,1,IF((MOD('10หลักสูตรระยะสั้น'!G202/30,1))&lt;0.3333,ROUNDDOWN('10หลักสูตรระยะสั้น'!G202/30,0),ROUNDUP('10หลักสูตรระยะสั้น'!G202/30,0))))</f>
        <v>0</v>
      </c>
      <c r="H202" s="60">
        <f>IF('10หลักสูตรระยะสั้น'!H202&lt;15,0,IF('10หลักสูตรระยะสั้น'!H202&lt;30,1,IF((MOD('10หลักสูตรระยะสั้น'!H202/30,1))&lt;0.3333,ROUNDDOWN('10หลักสูตรระยะสั้น'!H202/30,0),ROUNDUP('10หลักสูตรระยะสั้น'!H202/30,0))))</f>
        <v>0</v>
      </c>
      <c r="I202" s="60">
        <f>IF('10หลักสูตรระยะสั้น'!I202&lt;15,0,IF('10หลักสูตรระยะสั้น'!I202&lt;30,1,IF((MOD('10หลักสูตรระยะสั้น'!I202/30,1))&lt;0.3333,ROUNDDOWN('10หลักสูตรระยะสั้น'!I202/30,0),ROUNDUP('10หลักสูตรระยะสั้น'!I202/30,0))))</f>
        <v>0</v>
      </c>
      <c r="J202" s="60">
        <f>IF('10หลักสูตรระยะสั้น'!J202&lt;15,0,IF('10หลักสูตรระยะสั้น'!J202&lt;30,1,IF((MOD('10หลักสูตรระยะสั้น'!J202/30,1))&lt;0.3333,ROUNDDOWN('10หลักสูตรระยะสั้น'!J202/30,0),ROUNDUP('10หลักสูตรระยะสั้น'!J202/30,0))))</f>
        <v>0</v>
      </c>
      <c r="K202" s="60">
        <f>IF('10หลักสูตรระยะสั้น'!K202&lt;15,0,IF('10หลักสูตรระยะสั้น'!K202&lt;30,1,IF((MOD('10หลักสูตรระยะสั้น'!K202/30,1))&lt;0.3333,ROUNDDOWN('10หลักสูตรระยะสั้น'!K202/30,0),ROUNDUP('10หลักสูตรระยะสั้น'!K202/30,0))))</f>
        <v>0</v>
      </c>
      <c r="L202" s="60">
        <f>IF('10หลักสูตรระยะสั้น'!L202&lt;15,0,IF('10หลักสูตรระยะสั้น'!L202&lt;30,1,IF((MOD('10หลักสูตรระยะสั้น'!L202/30,1))&lt;0.3333,ROUNDDOWN('10หลักสูตรระยะสั้น'!L202/30,0),ROUNDUP('10หลักสูตรระยะสั้น'!L202/30,0))))</f>
        <v>0</v>
      </c>
      <c r="M202" s="60">
        <f>IF('10หลักสูตรระยะสั้น'!M202&lt;15,0,IF('10หลักสูตรระยะสั้น'!M202&lt;30,1,IF((MOD('10หลักสูตรระยะสั้น'!M202/30,1))&lt;0.3333,ROUNDDOWN('10หลักสูตรระยะสั้น'!M202/30,0),ROUNDUP('10หลักสูตรระยะสั้น'!M202/30,0))))</f>
        <v>0</v>
      </c>
      <c r="N202" s="60">
        <f>IF('10หลักสูตรระยะสั้น'!N202&lt;15,0,IF('10หลักสูตรระยะสั้น'!N202&lt;30,1,IF((MOD('10หลักสูตรระยะสั้น'!N202/30,1))&lt;0.3333,ROUNDDOWN('10หลักสูตรระยะสั้น'!N202/30,0),ROUNDUP('10หลักสูตรระยะสั้น'!N202/30,0))))</f>
        <v>0</v>
      </c>
      <c r="O202" s="60">
        <f>IF('10หลักสูตรระยะสั้น'!O202&lt;15,0,IF('10หลักสูตรระยะสั้น'!O202&lt;30,1,IF((MOD('10หลักสูตรระยะสั้น'!O202/30,1))&lt;0.3333,ROUNDDOWN('10หลักสูตรระยะสั้น'!O202/30,0),ROUNDUP('10หลักสูตรระยะสั้น'!O202/30,0))))</f>
        <v>0</v>
      </c>
      <c r="P202" s="60">
        <f>IF('10หลักสูตรระยะสั้น'!P202&lt;15,0,IF('10หลักสูตรระยะสั้น'!P202&lt;30,1,IF((MOD('10หลักสูตรระยะสั้น'!P202/30,1))&lt;0.3333,ROUNDDOWN('10หลักสูตรระยะสั้น'!P202/30,0),ROUNDUP('10หลักสูตรระยะสั้น'!P202/30,0))))</f>
        <v>0</v>
      </c>
      <c r="Q202" s="60">
        <f>IF('10หลักสูตรระยะสั้น'!Q202&lt;15,0,IF('10หลักสูตรระยะสั้น'!Q202&lt;30,1,IF((MOD('10หลักสูตรระยะสั้น'!Q202/30,1))&lt;0.3333,ROUNDDOWN('10หลักสูตรระยะสั้น'!Q202/30,0),ROUNDUP('10หลักสูตรระยะสั้น'!Q202/30,0))))</f>
        <v>0</v>
      </c>
      <c r="R202" s="60">
        <f>IF('10หลักสูตรระยะสั้น'!R202&lt;15,0,IF('10หลักสูตรระยะสั้น'!R202&lt;30,1,IF((MOD('10หลักสูตรระยะสั้น'!R202/30,1))&lt;0.3333,ROUNDDOWN('10หลักสูตรระยะสั้น'!R202/30,0),ROUNDUP('10หลักสูตรระยะสั้น'!R202/30,0))))</f>
        <v>0</v>
      </c>
      <c r="S202" s="60">
        <f>IF('10หลักสูตรระยะสั้น'!S202&lt;15,0,IF('10หลักสูตรระยะสั้น'!S202&lt;30,1,IF((MOD('10หลักสูตรระยะสั้น'!S202/30,1))&lt;0.3333,ROUNDDOWN('10หลักสูตรระยะสั้น'!S202/30,0),ROUNDUP('10หลักสูตรระยะสั้น'!S202/30,0))))</f>
        <v>0</v>
      </c>
      <c r="T202" s="60">
        <f>IF('10หลักสูตรระยะสั้น'!T202&lt;15,0,IF('10หลักสูตรระยะสั้น'!T202&lt;30,1,IF((MOD('10หลักสูตรระยะสั้น'!T202/30,1))&lt;0.3333,ROUNDDOWN('10หลักสูตรระยะสั้น'!T202/30,0),ROUNDUP('10หลักสูตรระยะสั้น'!T202/30,0))))</f>
        <v>0</v>
      </c>
      <c r="U202" s="60">
        <f>IF('10หลักสูตรระยะสั้น'!U202&lt;15,0,IF('10หลักสูตรระยะสั้น'!U202&lt;30,1,IF((MOD('10หลักสูตรระยะสั้น'!U202/30,1))&lt;0.3333,ROUNDDOWN('10หลักสูตรระยะสั้น'!U202/30,0),ROUNDUP('10หลักสูตรระยะสั้น'!U202/30,0))))</f>
        <v>0</v>
      </c>
      <c r="V202" s="60">
        <f>IF('10หลักสูตรระยะสั้น'!V202&lt;15,0,IF('10หลักสูตรระยะสั้น'!V202&lt;30,1,IF((MOD('10หลักสูตรระยะสั้น'!V202/30,1))&lt;0.3333,ROUNDDOWN('10หลักสูตรระยะสั้น'!V202/30,0),ROUNDUP('10หลักสูตรระยะสั้น'!V202/30,0))))</f>
        <v>0</v>
      </c>
      <c r="W202" s="60">
        <f>IF('10หลักสูตรระยะสั้น'!W202&lt;15,0,IF('10หลักสูตรระยะสั้น'!W202&lt;30,1,IF((MOD('10หลักสูตรระยะสั้น'!W202/30,1))&lt;0.3333,ROUNDDOWN('10หลักสูตรระยะสั้น'!W202/30,0),ROUNDUP('10หลักสูตรระยะสั้น'!W202/30,0))))</f>
        <v>0</v>
      </c>
      <c r="X202" s="60">
        <f>IF('10หลักสูตรระยะสั้น'!X202&lt;15,0,IF('10หลักสูตรระยะสั้น'!X202&lt;30,1,IF((MOD('10หลักสูตรระยะสั้น'!X202/30,1))&lt;0.3333,ROUNDDOWN('10หลักสูตรระยะสั้น'!X202/30,0),ROUNDUP('10หลักสูตรระยะสั้น'!X202/30,0))))</f>
        <v>0</v>
      </c>
      <c r="Y202" s="60">
        <f>IF('10หลักสูตรระยะสั้น'!Y202&lt;15,0,IF('10หลักสูตรระยะสั้น'!Y202&lt;30,1,IF((MOD('10หลักสูตรระยะสั้น'!Y202/30,1))&lt;0.3333,ROUNDDOWN('10หลักสูตรระยะสั้น'!Y202/30,0),ROUNDUP('10หลักสูตรระยะสั้น'!Y202/30,0))))</f>
        <v>0</v>
      </c>
      <c r="Z202" s="60">
        <f>IF('10หลักสูตรระยะสั้น'!Z202&lt;15,0,IF('10หลักสูตรระยะสั้น'!Z202&lt;30,1,IF((MOD('10หลักสูตรระยะสั้น'!Z202/30,1))&lt;0.3333,ROUNDDOWN('10หลักสูตรระยะสั้น'!Z202/30,0),ROUNDUP('10หลักสูตรระยะสั้น'!Z202/30,0))))</f>
        <v>0</v>
      </c>
      <c r="AA202" s="60">
        <f>IF('10หลักสูตรระยะสั้น'!AA202&lt;15,0,IF('10หลักสูตรระยะสั้น'!AA202&lt;30,1,IF((MOD('10หลักสูตรระยะสั้น'!AA202/30,1))&lt;0.3333,ROUNDDOWN('10หลักสูตรระยะสั้น'!AA202/30,0),ROUNDUP('10หลักสูตรระยะสั้น'!AA202/30,0))))</f>
        <v>0</v>
      </c>
      <c r="AB202" s="60">
        <f>IF('10หลักสูตรระยะสั้น'!AB202&lt;15,0,IF('10หลักสูตรระยะสั้น'!AB202&lt;30,1,IF((MOD('10หลักสูตรระยะสั้น'!AB202/30,1))&lt;0.3333,ROUNDDOWN('10หลักสูตรระยะสั้น'!AB202/30,0),ROUNDUP('10หลักสูตรระยะสั้น'!AB202/30,0))))</f>
        <v>0</v>
      </c>
      <c r="AC202" s="60">
        <f>IF('10หลักสูตรระยะสั้น'!AC202&lt;15,0,IF('10หลักสูตรระยะสั้น'!AC202&lt;30,1,IF((MOD('10หลักสูตรระยะสั้น'!AC202/30,1))&lt;0.3333,ROUNDDOWN('10หลักสูตรระยะสั้น'!AC202/30,0),ROUNDUP('10หลักสูตรระยะสั้น'!AC202/30,0))))</f>
        <v>0</v>
      </c>
      <c r="AD202" s="5">
        <f t="shared" si="6"/>
        <v>0</v>
      </c>
      <c r="AE202" s="5">
        <f t="shared" si="7"/>
        <v>0</v>
      </c>
    </row>
    <row r="203" spans="2:31" x14ac:dyDescent="0.55000000000000004">
      <c r="B203" s="5">
        <v>199</v>
      </c>
      <c r="C203" s="5">
        <f>'10หลักสูตรระยะสั้น'!C203</f>
        <v>0</v>
      </c>
      <c r="D203" s="5">
        <f>'10หลักสูตรระยะสั้น'!D203</f>
        <v>0</v>
      </c>
      <c r="E203" s="60">
        <f>IF('10หลักสูตรระยะสั้น'!E203&lt;15,0,IF('10หลักสูตรระยะสั้น'!E203&lt;30,1,IF((MOD('10หลักสูตรระยะสั้น'!E203/30,1))&lt;0.3333,ROUNDDOWN('10หลักสูตรระยะสั้น'!E203/30,0),ROUNDUP('10หลักสูตรระยะสั้น'!E203/30,0))))</f>
        <v>0</v>
      </c>
      <c r="F203" s="60">
        <f>IF('10หลักสูตรระยะสั้น'!F203&lt;15,0,IF('10หลักสูตรระยะสั้น'!F203&lt;30,1,IF((MOD('10หลักสูตรระยะสั้น'!F203/30,1))&lt;0.3333,ROUNDDOWN('10หลักสูตรระยะสั้น'!F203/30,0),ROUNDUP('10หลักสูตรระยะสั้น'!F203/30,0))))</f>
        <v>0</v>
      </c>
      <c r="G203" s="60">
        <f>IF('10หลักสูตรระยะสั้น'!G203&lt;15,0,IF('10หลักสูตรระยะสั้น'!G203&lt;30,1,IF((MOD('10หลักสูตรระยะสั้น'!G203/30,1))&lt;0.3333,ROUNDDOWN('10หลักสูตรระยะสั้น'!G203/30,0),ROUNDUP('10หลักสูตรระยะสั้น'!G203/30,0))))</f>
        <v>0</v>
      </c>
      <c r="H203" s="60">
        <f>IF('10หลักสูตรระยะสั้น'!H203&lt;15,0,IF('10หลักสูตรระยะสั้น'!H203&lt;30,1,IF((MOD('10หลักสูตรระยะสั้น'!H203/30,1))&lt;0.3333,ROUNDDOWN('10หลักสูตรระยะสั้น'!H203/30,0),ROUNDUP('10หลักสูตรระยะสั้น'!H203/30,0))))</f>
        <v>0</v>
      </c>
      <c r="I203" s="60">
        <f>IF('10หลักสูตรระยะสั้น'!I203&lt;15,0,IF('10หลักสูตรระยะสั้น'!I203&lt;30,1,IF((MOD('10หลักสูตรระยะสั้น'!I203/30,1))&lt;0.3333,ROUNDDOWN('10หลักสูตรระยะสั้น'!I203/30,0),ROUNDUP('10หลักสูตรระยะสั้น'!I203/30,0))))</f>
        <v>0</v>
      </c>
      <c r="J203" s="60">
        <f>IF('10หลักสูตรระยะสั้น'!J203&lt;15,0,IF('10หลักสูตรระยะสั้น'!J203&lt;30,1,IF((MOD('10หลักสูตรระยะสั้น'!J203/30,1))&lt;0.3333,ROUNDDOWN('10หลักสูตรระยะสั้น'!J203/30,0),ROUNDUP('10หลักสูตรระยะสั้น'!J203/30,0))))</f>
        <v>0</v>
      </c>
      <c r="K203" s="60">
        <f>IF('10หลักสูตรระยะสั้น'!K203&lt;15,0,IF('10หลักสูตรระยะสั้น'!K203&lt;30,1,IF((MOD('10หลักสูตรระยะสั้น'!K203/30,1))&lt;0.3333,ROUNDDOWN('10หลักสูตรระยะสั้น'!K203/30,0),ROUNDUP('10หลักสูตรระยะสั้น'!K203/30,0))))</f>
        <v>0</v>
      </c>
      <c r="L203" s="60">
        <f>IF('10หลักสูตรระยะสั้น'!L203&lt;15,0,IF('10หลักสูตรระยะสั้น'!L203&lt;30,1,IF((MOD('10หลักสูตรระยะสั้น'!L203/30,1))&lt;0.3333,ROUNDDOWN('10หลักสูตรระยะสั้น'!L203/30,0),ROUNDUP('10หลักสูตรระยะสั้น'!L203/30,0))))</f>
        <v>0</v>
      </c>
      <c r="M203" s="60">
        <f>IF('10หลักสูตรระยะสั้น'!M203&lt;15,0,IF('10หลักสูตรระยะสั้น'!M203&lt;30,1,IF((MOD('10หลักสูตรระยะสั้น'!M203/30,1))&lt;0.3333,ROUNDDOWN('10หลักสูตรระยะสั้น'!M203/30,0),ROUNDUP('10หลักสูตรระยะสั้น'!M203/30,0))))</f>
        <v>0</v>
      </c>
      <c r="N203" s="60">
        <f>IF('10หลักสูตรระยะสั้น'!N203&lt;15,0,IF('10หลักสูตรระยะสั้น'!N203&lt;30,1,IF((MOD('10หลักสูตรระยะสั้น'!N203/30,1))&lt;0.3333,ROUNDDOWN('10หลักสูตรระยะสั้น'!N203/30,0),ROUNDUP('10หลักสูตรระยะสั้น'!N203/30,0))))</f>
        <v>0</v>
      </c>
      <c r="O203" s="60">
        <f>IF('10หลักสูตรระยะสั้น'!O203&lt;15,0,IF('10หลักสูตรระยะสั้น'!O203&lt;30,1,IF((MOD('10หลักสูตรระยะสั้น'!O203/30,1))&lt;0.3333,ROUNDDOWN('10หลักสูตรระยะสั้น'!O203/30,0),ROUNDUP('10หลักสูตรระยะสั้น'!O203/30,0))))</f>
        <v>0</v>
      </c>
      <c r="P203" s="60">
        <f>IF('10หลักสูตรระยะสั้น'!P203&lt;15,0,IF('10หลักสูตรระยะสั้น'!P203&lt;30,1,IF((MOD('10หลักสูตรระยะสั้น'!P203/30,1))&lt;0.3333,ROUNDDOWN('10หลักสูตรระยะสั้น'!P203/30,0),ROUNDUP('10หลักสูตรระยะสั้น'!P203/30,0))))</f>
        <v>0</v>
      </c>
      <c r="Q203" s="60">
        <f>IF('10หลักสูตรระยะสั้น'!Q203&lt;15,0,IF('10หลักสูตรระยะสั้น'!Q203&lt;30,1,IF((MOD('10หลักสูตรระยะสั้น'!Q203/30,1))&lt;0.3333,ROUNDDOWN('10หลักสูตรระยะสั้น'!Q203/30,0),ROUNDUP('10หลักสูตรระยะสั้น'!Q203/30,0))))</f>
        <v>0</v>
      </c>
      <c r="R203" s="60">
        <f>IF('10หลักสูตรระยะสั้น'!R203&lt;15,0,IF('10หลักสูตรระยะสั้น'!R203&lt;30,1,IF((MOD('10หลักสูตรระยะสั้น'!R203/30,1))&lt;0.3333,ROUNDDOWN('10หลักสูตรระยะสั้น'!R203/30,0),ROUNDUP('10หลักสูตรระยะสั้น'!R203/30,0))))</f>
        <v>0</v>
      </c>
      <c r="S203" s="60">
        <f>IF('10หลักสูตรระยะสั้น'!S203&lt;15,0,IF('10หลักสูตรระยะสั้น'!S203&lt;30,1,IF((MOD('10หลักสูตรระยะสั้น'!S203/30,1))&lt;0.3333,ROUNDDOWN('10หลักสูตรระยะสั้น'!S203/30,0),ROUNDUP('10หลักสูตรระยะสั้น'!S203/30,0))))</f>
        <v>0</v>
      </c>
      <c r="T203" s="60">
        <f>IF('10หลักสูตรระยะสั้น'!T203&lt;15,0,IF('10หลักสูตรระยะสั้น'!T203&lt;30,1,IF((MOD('10หลักสูตรระยะสั้น'!T203/30,1))&lt;0.3333,ROUNDDOWN('10หลักสูตรระยะสั้น'!T203/30,0),ROUNDUP('10หลักสูตรระยะสั้น'!T203/30,0))))</f>
        <v>0</v>
      </c>
      <c r="U203" s="60">
        <f>IF('10หลักสูตรระยะสั้น'!U203&lt;15,0,IF('10หลักสูตรระยะสั้น'!U203&lt;30,1,IF((MOD('10หลักสูตรระยะสั้น'!U203/30,1))&lt;0.3333,ROUNDDOWN('10หลักสูตรระยะสั้น'!U203/30,0),ROUNDUP('10หลักสูตรระยะสั้น'!U203/30,0))))</f>
        <v>0</v>
      </c>
      <c r="V203" s="60">
        <f>IF('10หลักสูตรระยะสั้น'!V203&lt;15,0,IF('10หลักสูตรระยะสั้น'!V203&lt;30,1,IF((MOD('10หลักสูตรระยะสั้น'!V203/30,1))&lt;0.3333,ROUNDDOWN('10หลักสูตรระยะสั้น'!V203/30,0),ROUNDUP('10หลักสูตรระยะสั้น'!V203/30,0))))</f>
        <v>0</v>
      </c>
      <c r="W203" s="60">
        <f>IF('10หลักสูตรระยะสั้น'!W203&lt;15,0,IF('10หลักสูตรระยะสั้น'!W203&lt;30,1,IF((MOD('10หลักสูตรระยะสั้น'!W203/30,1))&lt;0.3333,ROUNDDOWN('10หลักสูตรระยะสั้น'!W203/30,0),ROUNDUP('10หลักสูตรระยะสั้น'!W203/30,0))))</f>
        <v>0</v>
      </c>
      <c r="X203" s="60">
        <f>IF('10หลักสูตรระยะสั้น'!X203&lt;15,0,IF('10หลักสูตรระยะสั้น'!X203&lt;30,1,IF((MOD('10หลักสูตรระยะสั้น'!X203/30,1))&lt;0.3333,ROUNDDOWN('10หลักสูตรระยะสั้น'!X203/30,0),ROUNDUP('10หลักสูตรระยะสั้น'!X203/30,0))))</f>
        <v>0</v>
      </c>
      <c r="Y203" s="60">
        <f>IF('10หลักสูตรระยะสั้น'!Y203&lt;15,0,IF('10หลักสูตรระยะสั้น'!Y203&lt;30,1,IF((MOD('10หลักสูตรระยะสั้น'!Y203/30,1))&lt;0.3333,ROUNDDOWN('10หลักสูตรระยะสั้น'!Y203/30,0),ROUNDUP('10หลักสูตรระยะสั้น'!Y203/30,0))))</f>
        <v>0</v>
      </c>
      <c r="Z203" s="60">
        <f>IF('10หลักสูตรระยะสั้น'!Z203&lt;15,0,IF('10หลักสูตรระยะสั้น'!Z203&lt;30,1,IF((MOD('10หลักสูตรระยะสั้น'!Z203/30,1))&lt;0.3333,ROUNDDOWN('10หลักสูตรระยะสั้น'!Z203/30,0),ROUNDUP('10หลักสูตรระยะสั้น'!Z203/30,0))))</f>
        <v>0</v>
      </c>
      <c r="AA203" s="60">
        <f>IF('10หลักสูตรระยะสั้น'!AA203&lt;15,0,IF('10หลักสูตรระยะสั้น'!AA203&lt;30,1,IF((MOD('10หลักสูตรระยะสั้น'!AA203/30,1))&lt;0.3333,ROUNDDOWN('10หลักสูตรระยะสั้น'!AA203/30,0),ROUNDUP('10หลักสูตรระยะสั้น'!AA203/30,0))))</f>
        <v>0</v>
      </c>
      <c r="AB203" s="60">
        <f>IF('10หลักสูตรระยะสั้น'!AB203&lt;15,0,IF('10หลักสูตรระยะสั้น'!AB203&lt;30,1,IF((MOD('10หลักสูตรระยะสั้น'!AB203/30,1))&lt;0.3333,ROUNDDOWN('10หลักสูตรระยะสั้น'!AB203/30,0),ROUNDUP('10หลักสูตรระยะสั้น'!AB203/30,0))))</f>
        <v>0</v>
      </c>
      <c r="AC203" s="60">
        <f>IF('10หลักสูตรระยะสั้น'!AC203&lt;15,0,IF('10หลักสูตรระยะสั้น'!AC203&lt;30,1,IF((MOD('10หลักสูตรระยะสั้น'!AC203/30,1))&lt;0.3333,ROUNDDOWN('10หลักสูตรระยะสั้น'!AC203/30,0),ROUNDUP('10หลักสูตรระยะสั้น'!AC203/30,0))))</f>
        <v>0</v>
      </c>
      <c r="AD203" s="5">
        <f t="shared" si="6"/>
        <v>0</v>
      </c>
      <c r="AE203" s="5">
        <f t="shared" si="7"/>
        <v>0</v>
      </c>
    </row>
    <row r="204" spans="2:31" x14ac:dyDescent="0.55000000000000004">
      <c r="B204" s="5">
        <v>200</v>
      </c>
      <c r="C204" s="5">
        <f>'10หลักสูตรระยะสั้น'!C204</f>
        <v>0</v>
      </c>
      <c r="D204" s="5">
        <f>'10หลักสูตรระยะสั้น'!D204</f>
        <v>0</v>
      </c>
      <c r="E204" s="60">
        <f>IF('10หลักสูตรระยะสั้น'!E204&lt;15,0,IF('10หลักสูตรระยะสั้น'!E204&lt;30,1,IF((MOD('10หลักสูตรระยะสั้น'!E204/30,1))&lt;0.3333,ROUNDDOWN('10หลักสูตรระยะสั้น'!E204/30,0),ROUNDUP('10หลักสูตรระยะสั้น'!E204/30,0))))</f>
        <v>0</v>
      </c>
      <c r="F204" s="60">
        <f>IF('10หลักสูตรระยะสั้น'!F204&lt;15,0,IF('10หลักสูตรระยะสั้น'!F204&lt;30,1,IF((MOD('10หลักสูตรระยะสั้น'!F204/30,1))&lt;0.3333,ROUNDDOWN('10หลักสูตรระยะสั้น'!F204/30,0),ROUNDUP('10หลักสูตรระยะสั้น'!F204/30,0))))</f>
        <v>0</v>
      </c>
      <c r="G204" s="60">
        <f>IF('10หลักสูตรระยะสั้น'!G204&lt;15,0,IF('10หลักสูตรระยะสั้น'!G204&lt;30,1,IF((MOD('10หลักสูตรระยะสั้น'!G204/30,1))&lt;0.3333,ROUNDDOWN('10หลักสูตรระยะสั้น'!G204/30,0),ROUNDUP('10หลักสูตรระยะสั้น'!G204/30,0))))</f>
        <v>0</v>
      </c>
      <c r="H204" s="60">
        <f>IF('10หลักสูตรระยะสั้น'!H204&lt;15,0,IF('10หลักสูตรระยะสั้น'!H204&lt;30,1,IF((MOD('10หลักสูตรระยะสั้น'!H204/30,1))&lt;0.3333,ROUNDDOWN('10หลักสูตรระยะสั้น'!H204/30,0),ROUNDUP('10หลักสูตรระยะสั้น'!H204/30,0))))</f>
        <v>0</v>
      </c>
      <c r="I204" s="60">
        <f>IF('10หลักสูตรระยะสั้น'!I204&lt;15,0,IF('10หลักสูตรระยะสั้น'!I204&lt;30,1,IF((MOD('10หลักสูตรระยะสั้น'!I204/30,1))&lt;0.3333,ROUNDDOWN('10หลักสูตรระยะสั้น'!I204/30,0),ROUNDUP('10หลักสูตรระยะสั้น'!I204/30,0))))</f>
        <v>0</v>
      </c>
      <c r="J204" s="60">
        <f>IF('10หลักสูตรระยะสั้น'!J204&lt;15,0,IF('10หลักสูตรระยะสั้น'!J204&lt;30,1,IF((MOD('10หลักสูตรระยะสั้น'!J204/30,1))&lt;0.3333,ROUNDDOWN('10หลักสูตรระยะสั้น'!J204/30,0),ROUNDUP('10หลักสูตรระยะสั้น'!J204/30,0))))</f>
        <v>0</v>
      </c>
      <c r="K204" s="60">
        <f>IF('10หลักสูตรระยะสั้น'!K204&lt;15,0,IF('10หลักสูตรระยะสั้น'!K204&lt;30,1,IF((MOD('10หลักสูตรระยะสั้น'!K204/30,1))&lt;0.3333,ROUNDDOWN('10หลักสูตรระยะสั้น'!K204/30,0),ROUNDUP('10หลักสูตรระยะสั้น'!K204/30,0))))</f>
        <v>0</v>
      </c>
      <c r="L204" s="60">
        <f>IF('10หลักสูตรระยะสั้น'!L204&lt;15,0,IF('10หลักสูตรระยะสั้น'!L204&lt;30,1,IF((MOD('10หลักสูตรระยะสั้น'!L204/30,1))&lt;0.3333,ROUNDDOWN('10หลักสูตรระยะสั้น'!L204/30,0),ROUNDUP('10หลักสูตรระยะสั้น'!L204/30,0))))</f>
        <v>0</v>
      </c>
      <c r="M204" s="60">
        <f>IF('10หลักสูตรระยะสั้น'!M204&lt;15,0,IF('10หลักสูตรระยะสั้น'!M204&lt;30,1,IF((MOD('10หลักสูตรระยะสั้น'!M204/30,1))&lt;0.3333,ROUNDDOWN('10หลักสูตรระยะสั้น'!M204/30,0),ROUNDUP('10หลักสูตรระยะสั้น'!M204/30,0))))</f>
        <v>0</v>
      </c>
      <c r="N204" s="60">
        <f>IF('10หลักสูตรระยะสั้น'!N204&lt;15,0,IF('10หลักสูตรระยะสั้น'!N204&lt;30,1,IF((MOD('10หลักสูตรระยะสั้น'!N204/30,1))&lt;0.3333,ROUNDDOWN('10หลักสูตรระยะสั้น'!N204/30,0),ROUNDUP('10หลักสูตรระยะสั้น'!N204/30,0))))</f>
        <v>0</v>
      </c>
      <c r="O204" s="60">
        <f>IF('10หลักสูตรระยะสั้น'!O204&lt;15,0,IF('10หลักสูตรระยะสั้น'!O204&lt;30,1,IF((MOD('10หลักสูตรระยะสั้น'!O204/30,1))&lt;0.3333,ROUNDDOWN('10หลักสูตรระยะสั้น'!O204/30,0),ROUNDUP('10หลักสูตรระยะสั้น'!O204/30,0))))</f>
        <v>0</v>
      </c>
      <c r="P204" s="60">
        <f>IF('10หลักสูตรระยะสั้น'!P204&lt;15,0,IF('10หลักสูตรระยะสั้น'!P204&lt;30,1,IF((MOD('10หลักสูตรระยะสั้น'!P204/30,1))&lt;0.3333,ROUNDDOWN('10หลักสูตรระยะสั้น'!P204/30,0),ROUNDUP('10หลักสูตรระยะสั้น'!P204/30,0))))</f>
        <v>0</v>
      </c>
      <c r="Q204" s="60">
        <f>IF('10หลักสูตรระยะสั้น'!Q204&lt;15,0,IF('10หลักสูตรระยะสั้น'!Q204&lt;30,1,IF((MOD('10หลักสูตรระยะสั้น'!Q204/30,1))&lt;0.3333,ROUNDDOWN('10หลักสูตรระยะสั้น'!Q204/30,0),ROUNDUP('10หลักสูตรระยะสั้น'!Q204/30,0))))</f>
        <v>0</v>
      </c>
      <c r="R204" s="60">
        <f>IF('10หลักสูตรระยะสั้น'!R204&lt;15,0,IF('10หลักสูตรระยะสั้น'!R204&lt;30,1,IF((MOD('10หลักสูตรระยะสั้น'!R204/30,1))&lt;0.3333,ROUNDDOWN('10หลักสูตรระยะสั้น'!R204/30,0),ROUNDUP('10หลักสูตรระยะสั้น'!R204/30,0))))</f>
        <v>0</v>
      </c>
      <c r="S204" s="60">
        <f>IF('10หลักสูตรระยะสั้น'!S204&lt;15,0,IF('10หลักสูตรระยะสั้น'!S204&lt;30,1,IF((MOD('10หลักสูตรระยะสั้น'!S204/30,1))&lt;0.3333,ROUNDDOWN('10หลักสูตรระยะสั้น'!S204/30,0),ROUNDUP('10หลักสูตรระยะสั้น'!S204/30,0))))</f>
        <v>0</v>
      </c>
      <c r="T204" s="60">
        <f>IF('10หลักสูตรระยะสั้น'!T204&lt;15,0,IF('10หลักสูตรระยะสั้น'!T204&lt;30,1,IF((MOD('10หลักสูตรระยะสั้น'!T204/30,1))&lt;0.3333,ROUNDDOWN('10หลักสูตรระยะสั้น'!T204/30,0),ROUNDUP('10หลักสูตรระยะสั้น'!T204/30,0))))</f>
        <v>0</v>
      </c>
      <c r="U204" s="60">
        <f>IF('10หลักสูตรระยะสั้น'!U204&lt;15,0,IF('10หลักสูตรระยะสั้น'!U204&lt;30,1,IF((MOD('10หลักสูตรระยะสั้น'!U204/30,1))&lt;0.3333,ROUNDDOWN('10หลักสูตรระยะสั้น'!U204/30,0),ROUNDUP('10หลักสูตรระยะสั้น'!U204/30,0))))</f>
        <v>0</v>
      </c>
      <c r="V204" s="60">
        <f>IF('10หลักสูตรระยะสั้น'!V204&lt;15,0,IF('10หลักสูตรระยะสั้น'!V204&lt;30,1,IF((MOD('10หลักสูตรระยะสั้น'!V204/30,1))&lt;0.3333,ROUNDDOWN('10หลักสูตรระยะสั้น'!V204/30,0),ROUNDUP('10หลักสูตรระยะสั้น'!V204/30,0))))</f>
        <v>0</v>
      </c>
      <c r="W204" s="60">
        <f>IF('10หลักสูตรระยะสั้น'!W204&lt;15,0,IF('10หลักสูตรระยะสั้น'!W204&lt;30,1,IF((MOD('10หลักสูตรระยะสั้น'!W204/30,1))&lt;0.3333,ROUNDDOWN('10หลักสูตรระยะสั้น'!W204/30,0),ROUNDUP('10หลักสูตรระยะสั้น'!W204/30,0))))</f>
        <v>0</v>
      </c>
      <c r="X204" s="60">
        <f>IF('10หลักสูตรระยะสั้น'!X204&lt;15,0,IF('10หลักสูตรระยะสั้น'!X204&lt;30,1,IF((MOD('10หลักสูตรระยะสั้น'!X204/30,1))&lt;0.3333,ROUNDDOWN('10หลักสูตรระยะสั้น'!X204/30,0),ROUNDUP('10หลักสูตรระยะสั้น'!X204/30,0))))</f>
        <v>0</v>
      </c>
      <c r="Y204" s="60">
        <f>IF('10หลักสูตรระยะสั้น'!Y204&lt;15,0,IF('10หลักสูตรระยะสั้น'!Y204&lt;30,1,IF((MOD('10หลักสูตรระยะสั้น'!Y204/30,1))&lt;0.3333,ROUNDDOWN('10หลักสูตรระยะสั้น'!Y204/30,0),ROUNDUP('10หลักสูตรระยะสั้น'!Y204/30,0))))</f>
        <v>0</v>
      </c>
      <c r="Z204" s="60">
        <f>IF('10หลักสูตรระยะสั้น'!Z204&lt;15,0,IF('10หลักสูตรระยะสั้น'!Z204&lt;30,1,IF((MOD('10หลักสูตรระยะสั้น'!Z204/30,1))&lt;0.3333,ROUNDDOWN('10หลักสูตรระยะสั้น'!Z204/30,0),ROUNDUP('10หลักสูตรระยะสั้น'!Z204/30,0))))</f>
        <v>0</v>
      </c>
      <c r="AA204" s="60">
        <f>IF('10หลักสูตรระยะสั้น'!AA204&lt;15,0,IF('10หลักสูตรระยะสั้น'!AA204&lt;30,1,IF((MOD('10หลักสูตรระยะสั้น'!AA204/30,1))&lt;0.3333,ROUNDDOWN('10หลักสูตรระยะสั้น'!AA204/30,0),ROUNDUP('10หลักสูตรระยะสั้น'!AA204/30,0))))</f>
        <v>0</v>
      </c>
      <c r="AB204" s="60">
        <f>IF('10หลักสูตรระยะสั้น'!AB204&lt;15,0,IF('10หลักสูตรระยะสั้น'!AB204&lt;30,1,IF((MOD('10หลักสูตรระยะสั้น'!AB204/30,1))&lt;0.3333,ROUNDDOWN('10หลักสูตรระยะสั้น'!AB204/30,0),ROUNDUP('10หลักสูตรระยะสั้น'!AB204/30,0))))</f>
        <v>0</v>
      </c>
      <c r="AC204" s="60">
        <f>IF('10หลักสูตรระยะสั้น'!AC204&lt;15,0,IF('10หลักสูตรระยะสั้น'!AC204&lt;30,1,IF((MOD('10หลักสูตรระยะสั้น'!AC204/30,1))&lt;0.3333,ROUNDDOWN('10หลักสูตรระยะสั้น'!AC204/30,0),ROUNDUP('10หลักสูตรระยะสั้น'!AC204/30,0))))</f>
        <v>0</v>
      </c>
      <c r="AD204" s="5">
        <f t="shared" si="6"/>
        <v>0</v>
      </c>
      <c r="AE204" s="5">
        <f t="shared" si="7"/>
        <v>0</v>
      </c>
    </row>
    <row r="205" spans="2:31" x14ac:dyDescent="0.55000000000000004">
      <c r="B205" s="5">
        <v>201</v>
      </c>
      <c r="C205" s="5">
        <f>'10หลักสูตรระยะสั้น'!C205</f>
        <v>0</v>
      </c>
      <c r="D205" s="5">
        <f>'10หลักสูตรระยะสั้น'!D205</f>
        <v>0</v>
      </c>
      <c r="E205" s="60">
        <f>IF('10หลักสูตรระยะสั้น'!E205&lt;15,0,IF('10หลักสูตรระยะสั้น'!E205&lt;30,1,IF((MOD('10หลักสูตรระยะสั้น'!E205/30,1))&lt;0.3333,ROUNDDOWN('10หลักสูตรระยะสั้น'!E205/30,0),ROUNDUP('10หลักสูตรระยะสั้น'!E205/30,0))))</f>
        <v>0</v>
      </c>
      <c r="F205" s="60">
        <f>IF('10หลักสูตรระยะสั้น'!F205&lt;15,0,IF('10หลักสูตรระยะสั้น'!F205&lt;30,1,IF((MOD('10หลักสูตรระยะสั้น'!F205/30,1))&lt;0.3333,ROUNDDOWN('10หลักสูตรระยะสั้น'!F205/30,0),ROUNDUP('10หลักสูตรระยะสั้น'!F205/30,0))))</f>
        <v>0</v>
      </c>
      <c r="G205" s="60">
        <f>IF('10หลักสูตรระยะสั้น'!G205&lt;15,0,IF('10หลักสูตรระยะสั้น'!G205&lt;30,1,IF((MOD('10หลักสูตรระยะสั้น'!G205/30,1))&lt;0.3333,ROUNDDOWN('10หลักสูตรระยะสั้น'!G205/30,0),ROUNDUP('10หลักสูตรระยะสั้น'!G205/30,0))))</f>
        <v>0</v>
      </c>
      <c r="H205" s="60">
        <f>IF('10หลักสูตรระยะสั้น'!H205&lt;15,0,IF('10หลักสูตรระยะสั้น'!H205&lt;30,1,IF((MOD('10หลักสูตรระยะสั้น'!H205/30,1))&lt;0.3333,ROUNDDOWN('10หลักสูตรระยะสั้น'!H205/30,0),ROUNDUP('10หลักสูตรระยะสั้น'!H205/30,0))))</f>
        <v>0</v>
      </c>
      <c r="I205" s="60">
        <f>IF('10หลักสูตรระยะสั้น'!I205&lt;15,0,IF('10หลักสูตรระยะสั้น'!I205&lt;30,1,IF((MOD('10หลักสูตรระยะสั้น'!I205/30,1))&lt;0.3333,ROUNDDOWN('10หลักสูตรระยะสั้น'!I205/30,0),ROUNDUP('10หลักสูตรระยะสั้น'!I205/30,0))))</f>
        <v>0</v>
      </c>
      <c r="J205" s="60">
        <f>IF('10หลักสูตรระยะสั้น'!J205&lt;15,0,IF('10หลักสูตรระยะสั้น'!J205&lt;30,1,IF((MOD('10หลักสูตรระยะสั้น'!J205/30,1))&lt;0.3333,ROUNDDOWN('10หลักสูตรระยะสั้น'!J205/30,0),ROUNDUP('10หลักสูตรระยะสั้น'!J205/30,0))))</f>
        <v>0</v>
      </c>
      <c r="K205" s="60">
        <f>IF('10หลักสูตรระยะสั้น'!K205&lt;15,0,IF('10หลักสูตรระยะสั้น'!K205&lt;30,1,IF((MOD('10หลักสูตรระยะสั้น'!K205/30,1))&lt;0.3333,ROUNDDOWN('10หลักสูตรระยะสั้น'!K205/30,0),ROUNDUP('10หลักสูตรระยะสั้น'!K205/30,0))))</f>
        <v>0</v>
      </c>
      <c r="L205" s="60">
        <f>IF('10หลักสูตรระยะสั้น'!L205&lt;15,0,IF('10หลักสูตรระยะสั้น'!L205&lt;30,1,IF((MOD('10หลักสูตรระยะสั้น'!L205/30,1))&lt;0.3333,ROUNDDOWN('10หลักสูตรระยะสั้น'!L205/30,0),ROUNDUP('10หลักสูตรระยะสั้น'!L205/30,0))))</f>
        <v>0</v>
      </c>
      <c r="M205" s="60">
        <f>IF('10หลักสูตรระยะสั้น'!M205&lt;15,0,IF('10หลักสูตรระยะสั้น'!M205&lt;30,1,IF((MOD('10หลักสูตรระยะสั้น'!M205/30,1))&lt;0.3333,ROUNDDOWN('10หลักสูตรระยะสั้น'!M205/30,0),ROUNDUP('10หลักสูตรระยะสั้น'!M205/30,0))))</f>
        <v>0</v>
      </c>
      <c r="N205" s="60">
        <f>IF('10หลักสูตรระยะสั้น'!N205&lt;15,0,IF('10หลักสูตรระยะสั้น'!N205&lt;30,1,IF((MOD('10หลักสูตรระยะสั้น'!N205/30,1))&lt;0.3333,ROUNDDOWN('10หลักสูตรระยะสั้น'!N205/30,0),ROUNDUP('10หลักสูตรระยะสั้น'!N205/30,0))))</f>
        <v>0</v>
      </c>
      <c r="O205" s="60">
        <f>IF('10หลักสูตรระยะสั้น'!O205&lt;15,0,IF('10หลักสูตรระยะสั้น'!O205&lt;30,1,IF((MOD('10หลักสูตรระยะสั้น'!O205/30,1))&lt;0.3333,ROUNDDOWN('10หลักสูตรระยะสั้น'!O205/30,0),ROUNDUP('10หลักสูตรระยะสั้น'!O205/30,0))))</f>
        <v>0</v>
      </c>
      <c r="P205" s="60">
        <f>IF('10หลักสูตรระยะสั้น'!P205&lt;15,0,IF('10หลักสูตรระยะสั้น'!P205&lt;30,1,IF((MOD('10หลักสูตรระยะสั้น'!P205/30,1))&lt;0.3333,ROUNDDOWN('10หลักสูตรระยะสั้น'!P205/30,0),ROUNDUP('10หลักสูตรระยะสั้น'!P205/30,0))))</f>
        <v>0</v>
      </c>
      <c r="Q205" s="60">
        <f>IF('10หลักสูตรระยะสั้น'!Q205&lt;15,0,IF('10หลักสูตรระยะสั้น'!Q205&lt;30,1,IF((MOD('10หลักสูตรระยะสั้น'!Q205/30,1))&lt;0.3333,ROUNDDOWN('10หลักสูตรระยะสั้น'!Q205/30,0),ROUNDUP('10หลักสูตรระยะสั้น'!Q205/30,0))))</f>
        <v>0</v>
      </c>
      <c r="R205" s="60">
        <f>IF('10หลักสูตรระยะสั้น'!R205&lt;15,0,IF('10หลักสูตรระยะสั้น'!R205&lt;30,1,IF((MOD('10หลักสูตรระยะสั้น'!R205/30,1))&lt;0.3333,ROUNDDOWN('10หลักสูตรระยะสั้น'!R205/30,0),ROUNDUP('10หลักสูตรระยะสั้น'!R205/30,0))))</f>
        <v>0</v>
      </c>
      <c r="S205" s="60">
        <f>IF('10หลักสูตรระยะสั้น'!S205&lt;15,0,IF('10หลักสูตรระยะสั้น'!S205&lt;30,1,IF((MOD('10หลักสูตรระยะสั้น'!S205/30,1))&lt;0.3333,ROUNDDOWN('10หลักสูตรระยะสั้น'!S205/30,0),ROUNDUP('10หลักสูตรระยะสั้น'!S205/30,0))))</f>
        <v>0</v>
      </c>
      <c r="T205" s="60">
        <f>IF('10หลักสูตรระยะสั้น'!T205&lt;15,0,IF('10หลักสูตรระยะสั้น'!T205&lt;30,1,IF((MOD('10หลักสูตรระยะสั้น'!T205/30,1))&lt;0.3333,ROUNDDOWN('10หลักสูตรระยะสั้น'!T205/30,0),ROUNDUP('10หลักสูตรระยะสั้น'!T205/30,0))))</f>
        <v>0</v>
      </c>
      <c r="U205" s="60">
        <f>IF('10หลักสูตรระยะสั้น'!U205&lt;15,0,IF('10หลักสูตรระยะสั้น'!U205&lt;30,1,IF((MOD('10หลักสูตรระยะสั้น'!U205/30,1))&lt;0.3333,ROUNDDOWN('10หลักสูตรระยะสั้น'!U205/30,0),ROUNDUP('10หลักสูตรระยะสั้น'!U205/30,0))))</f>
        <v>0</v>
      </c>
      <c r="V205" s="60">
        <f>IF('10หลักสูตรระยะสั้น'!V205&lt;15,0,IF('10หลักสูตรระยะสั้น'!V205&lt;30,1,IF((MOD('10หลักสูตรระยะสั้น'!V205/30,1))&lt;0.3333,ROUNDDOWN('10หลักสูตรระยะสั้น'!V205/30,0),ROUNDUP('10หลักสูตรระยะสั้น'!V205/30,0))))</f>
        <v>0</v>
      </c>
      <c r="W205" s="60">
        <f>IF('10หลักสูตรระยะสั้น'!W205&lt;15,0,IF('10หลักสูตรระยะสั้น'!W205&lt;30,1,IF((MOD('10หลักสูตรระยะสั้น'!W205/30,1))&lt;0.3333,ROUNDDOWN('10หลักสูตรระยะสั้น'!W205/30,0),ROUNDUP('10หลักสูตรระยะสั้น'!W205/30,0))))</f>
        <v>0</v>
      </c>
      <c r="X205" s="60">
        <f>IF('10หลักสูตรระยะสั้น'!X205&lt;15,0,IF('10หลักสูตรระยะสั้น'!X205&lt;30,1,IF((MOD('10หลักสูตรระยะสั้น'!X205/30,1))&lt;0.3333,ROUNDDOWN('10หลักสูตรระยะสั้น'!X205/30,0),ROUNDUP('10หลักสูตรระยะสั้น'!X205/30,0))))</f>
        <v>0</v>
      </c>
      <c r="Y205" s="60">
        <f>IF('10หลักสูตรระยะสั้น'!Y205&lt;15,0,IF('10หลักสูตรระยะสั้น'!Y205&lt;30,1,IF((MOD('10หลักสูตรระยะสั้น'!Y205/30,1))&lt;0.3333,ROUNDDOWN('10หลักสูตรระยะสั้น'!Y205/30,0),ROUNDUP('10หลักสูตรระยะสั้น'!Y205/30,0))))</f>
        <v>0</v>
      </c>
      <c r="Z205" s="60">
        <f>IF('10หลักสูตรระยะสั้น'!Z205&lt;15,0,IF('10หลักสูตรระยะสั้น'!Z205&lt;30,1,IF((MOD('10หลักสูตรระยะสั้น'!Z205/30,1))&lt;0.3333,ROUNDDOWN('10หลักสูตรระยะสั้น'!Z205/30,0),ROUNDUP('10หลักสูตรระยะสั้น'!Z205/30,0))))</f>
        <v>0</v>
      </c>
      <c r="AA205" s="60">
        <f>IF('10หลักสูตรระยะสั้น'!AA205&lt;15,0,IF('10หลักสูตรระยะสั้น'!AA205&lt;30,1,IF((MOD('10หลักสูตรระยะสั้น'!AA205/30,1))&lt;0.3333,ROUNDDOWN('10หลักสูตรระยะสั้น'!AA205/30,0),ROUNDUP('10หลักสูตรระยะสั้น'!AA205/30,0))))</f>
        <v>0</v>
      </c>
      <c r="AB205" s="60">
        <f>IF('10หลักสูตรระยะสั้น'!AB205&lt;15,0,IF('10หลักสูตรระยะสั้น'!AB205&lt;30,1,IF((MOD('10หลักสูตรระยะสั้น'!AB205/30,1))&lt;0.3333,ROUNDDOWN('10หลักสูตรระยะสั้น'!AB205/30,0),ROUNDUP('10หลักสูตรระยะสั้น'!AB205/30,0))))</f>
        <v>0</v>
      </c>
      <c r="AC205" s="60">
        <f>IF('10หลักสูตรระยะสั้น'!AC205&lt;15,0,IF('10หลักสูตรระยะสั้น'!AC205&lt;30,1,IF((MOD('10หลักสูตรระยะสั้น'!AC205/30,1))&lt;0.3333,ROUNDDOWN('10หลักสูตรระยะสั้น'!AC205/30,0),ROUNDUP('10หลักสูตรระยะสั้น'!AC205/30,0))))</f>
        <v>0</v>
      </c>
      <c r="AD205" s="5">
        <f t="shared" si="6"/>
        <v>0</v>
      </c>
      <c r="AE205" s="5">
        <f t="shared" si="7"/>
        <v>0</v>
      </c>
    </row>
    <row r="206" spans="2:31" x14ac:dyDescent="0.55000000000000004">
      <c r="B206" s="5">
        <v>202</v>
      </c>
      <c r="C206" s="5">
        <f>'10หลักสูตรระยะสั้น'!C206</f>
        <v>0</v>
      </c>
      <c r="D206" s="5">
        <f>'10หลักสูตรระยะสั้น'!D206</f>
        <v>0</v>
      </c>
      <c r="E206" s="60">
        <f>IF('10หลักสูตรระยะสั้น'!E206&lt;15,0,IF('10หลักสูตรระยะสั้น'!E206&lt;30,1,IF((MOD('10หลักสูตรระยะสั้น'!E206/30,1))&lt;0.3333,ROUNDDOWN('10หลักสูตรระยะสั้น'!E206/30,0),ROUNDUP('10หลักสูตรระยะสั้น'!E206/30,0))))</f>
        <v>0</v>
      </c>
      <c r="F206" s="60">
        <f>IF('10หลักสูตรระยะสั้น'!F206&lt;15,0,IF('10หลักสูตรระยะสั้น'!F206&lt;30,1,IF((MOD('10หลักสูตรระยะสั้น'!F206/30,1))&lt;0.3333,ROUNDDOWN('10หลักสูตรระยะสั้น'!F206/30,0),ROUNDUP('10หลักสูตรระยะสั้น'!F206/30,0))))</f>
        <v>0</v>
      </c>
      <c r="G206" s="60">
        <f>IF('10หลักสูตรระยะสั้น'!G206&lt;15,0,IF('10หลักสูตรระยะสั้น'!G206&lt;30,1,IF((MOD('10หลักสูตรระยะสั้น'!G206/30,1))&lt;0.3333,ROUNDDOWN('10หลักสูตรระยะสั้น'!G206/30,0),ROUNDUP('10หลักสูตรระยะสั้น'!G206/30,0))))</f>
        <v>0</v>
      </c>
      <c r="H206" s="60">
        <f>IF('10หลักสูตรระยะสั้น'!H206&lt;15,0,IF('10หลักสูตรระยะสั้น'!H206&lt;30,1,IF((MOD('10หลักสูตรระยะสั้น'!H206/30,1))&lt;0.3333,ROUNDDOWN('10หลักสูตรระยะสั้น'!H206/30,0),ROUNDUP('10หลักสูตรระยะสั้น'!H206/30,0))))</f>
        <v>0</v>
      </c>
      <c r="I206" s="60">
        <f>IF('10หลักสูตรระยะสั้น'!I206&lt;15,0,IF('10หลักสูตรระยะสั้น'!I206&lt;30,1,IF((MOD('10หลักสูตรระยะสั้น'!I206/30,1))&lt;0.3333,ROUNDDOWN('10หลักสูตรระยะสั้น'!I206/30,0),ROUNDUP('10หลักสูตรระยะสั้น'!I206/30,0))))</f>
        <v>0</v>
      </c>
      <c r="J206" s="60">
        <f>IF('10หลักสูตรระยะสั้น'!J206&lt;15,0,IF('10หลักสูตรระยะสั้น'!J206&lt;30,1,IF((MOD('10หลักสูตรระยะสั้น'!J206/30,1))&lt;0.3333,ROUNDDOWN('10หลักสูตรระยะสั้น'!J206/30,0),ROUNDUP('10หลักสูตรระยะสั้น'!J206/30,0))))</f>
        <v>0</v>
      </c>
      <c r="K206" s="60">
        <f>IF('10หลักสูตรระยะสั้น'!K206&lt;15,0,IF('10หลักสูตรระยะสั้น'!K206&lt;30,1,IF((MOD('10หลักสูตรระยะสั้น'!K206/30,1))&lt;0.3333,ROUNDDOWN('10หลักสูตรระยะสั้น'!K206/30,0),ROUNDUP('10หลักสูตรระยะสั้น'!K206/30,0))))</f>
        <v>0</v>
      </c>
      <c r="L206" s="60">
        <f>IF('10หลักสูตรระยะสั้น'!L206&lt;15,0,IF('10หลักสูตรระยะสั้น'!L206&lt;30,1,IF((MOD('10หลักสูตรระยะสั้น'!L206/30,1))&lt;0.3333,ROUNDDOWN('10หลักสูตรระยะสั้น'!L206/30,0),ROUNDUP('10หลักสูตรระยะสั้น'!L206/30,0))))</f>
        <v>0</v>
      </c>
      <c r="M206" s="60">
        <f>IF('10หลักสูตรระยะสั้น'!M206&lt;15,0,IF('10หลักสูตรระยะสั้น'!M206&lt;30,1,IF((MOD('10หลักสูตรระยะสั้น'!M206/30,1))&lt;0.3333,ROUNDDOWN('10หลักสูตรระยะสั้น'!M206/30,0),ROUNDUP('10หลักสูตรระยะสั้น'!M206/30,0))))</f>
        <v>0</v>
      </c>
      <c r="N206" s="60">
        <f>IF('10หลักสูตรระยะสั้น'!N206&lt;15,0,IF('10หลักสูตรระยะสั้น'!N206&lt;30,1,IF((MOD('10หลักสูตรระยะสั้น'!N206/30,1))&lt;0.3333,ROUNDDOWN('10หลักสูตรระยะสั้น'!N206/30,0),ROUNDUP('10หลักสูตรระยะสั้น'!N206/30,0))))</f>
        <v>0</v>
      </c>
      <c r="O206" s="60">
        <f>IF('10หลักสูตรระยะสั้น'!O206&lt;15,0,IF('10หลักสูตรระยะสั้น'!O206&lt;30,1,IF((MOD('10หลักสูตรระยะสั้น'!O206/30,1))&lt;0.3333,ROUNDDOWN('10หลักสูตรระยะสั้น'!O206/30,0),ROUNDUP('10หลักสูตรระยะสั้น'!O206/30,0))))</f>
        <v>0</v>
      </c>
      <c r="P206" s="60">
        <f>IF('10หลักสูตรระยะสั้น'!P206&lt;15,0,IF('10หลักสูตรระยะสั้น'!P206&lt;30,1,IF((MOD('10หลักสูตรระยะสั้น'!P206/30,1))&lt;0.3333,ROUNDDOWN('10หลักสูตรระยะสั้น'!P206/30,0),ROUNDUP('10หลักสูตรระยะสั้น'!P206/30,0))))</f>
        <v>0</v>
      </c>
      <c r="Q206" s="60">
        <f>IF('10หลักสูตรระยะสั้น'!Q206&lt;15,0,IF('10หลักสูตรระยะสั้น'!Q206&lt;30,1,IF((MOD('10หลักสูตรระยะสั้น'!Q206/30,1))&lt;0.3333,ROUNDDOWN('10หลักสูตรระยะสั้น'!Q206/30,0),ROUNDUP('10หลักสูตรระยะสั้น'!Q206/30,0))))</f>
        <v>0</v>
      </c>
      <c r="R206" s="60">
        <f>IF('10หลักสูตรระยะสั้น'!R206&lt;15,0,IF('10หลักสูตรระยะสั้น'!R206&lt;30,1,IF((MOD('10หลักสูตรระยะสั้น'!R206/30,1))&lt;0.3333,ROUNDDOWN('10หลักสูตรระยะสั้น'!R206/30,0),ROUNDUP('10หลักสูตรระยะสั้น'!R206/30,0))))</f>
        <v>0</v>
      </c>
      <c r="S206" s="60">
        <f>IF('10หลักสูตรระยะสั้น'!S206&lt;15,0,IF('10หลักสูตรระยะสั้น'!S206&lt;30,1,IF((MOD('10หลักสูตรระยะสั้น'!S206/30,1))&lt;0.3333,ROUNDDOWN('10หลักสูตรระยะสั้น'!S206/30,0),ROUNDUP('10หลักสูตรระยะสั้น'!S206/30,0))))</f>
        <v>0</v>
      </c>
      <c r="T206" s="60">
        <f>IF('10หลักสูตรระยะสั้น'!T206&lt;15,0,IF('10หลักสูตรระยะสั้น'!T206&lt;30,1,IF((MOD('10หลักสูตรระยะสั้น'!T206/30,1))&lt;0.3333,ROUNDDOWN('10หลักสูตรระยะสั้น'!T206/30,0),ROUNDUP('10หลักสูตรระยะสั้น'!T206/30,0))))</f>
        <v>0</v>
      </c>
      <c r="U206" s="60">
        <f>IF('10หลักสูตรระยะสั้น'!U206&lt;15,0,IF('10หลักสูตรระยะสั้น'!U206&lt;30,1,IF((MOD('10หลักสูตรระยะสั้น'!U206/30,1))&lt;0.3333,ROUNDDOWN('10หลักสูตรระยะสั้น'!U206/30,0),ROUNDUP('10หลักสูตรระยะสั้น'!U206/30,0))))</f>
        <v>0</v>
      </c>
      <c r="V206" s="60">
        <f>IF('10หลักสูตรระยะสั้น'!V206&lt;15,0,IF('10หลักสูตรระยะสั้น'!V206&lt;30,1,IF((MOD('10หลักสูตรระยะสั้น'!V206/30,1))&lt;0.3333,ROUNDDOWN('10หลักสูตรระยะสั้น'!V206/30,0),ROUNDUP('10หลักสูตรระยะสั้น'!V206/30,0))))</f>
        <v>0</v>
      </c>
      <c r="W206" s="60">
        <f>IF('10หลักสูตรระยะสั้น'!W206&lt;15,0,IF('10หลักสูตรระยะสั้น'!W206&lt;30,1,IF((MOD('10หลักสูตรระยะสั้น'!W206/30,1))&lt;0.3333,ROUNDDOWN('10หลักสูตรระยะสั้น'!W206/30,0),ROUNDUP('10หลักสูตรระยะสั้น'!W206/30,0))))</f>
        <v>0</v>
      </c>
      <c r="X206" s="60">
        <f>IF('10หลักสูตรระยะสั้น'!X206&lt;15,0,IF('10หลักสูตรระยะสั้น'!X206&lt;30,1,IF((MOD('10หลักสูตรระยะสั้น'!X206/30,1))&lt;0.3333,ROUNDDOWN('10หลักสูตรระยะสั้น'!X206/30,0),ROUNDUP('10หลักสูตรระยะสั้น'!X206/30,0))))</f>
        <v>0</v>
      </c>
      <c r="Y206" s="60">
        <f>IF('10หลักสูตรระยะสั้น'!Y206&lt;15,0,IF('10หลักสูตรระยะสั้น'!Y206&lt;30,1,IF((MOD('10หลักสูตรระยะสั้น'!Y206/30,1))&lt;0.3333,ROUNDDOWN('10หลักสูตรระยะสั้น'!Y206/30,0),ROUNDUP('10หลักสูตรระยะสั้น'!Y206/30,0))))</f>
        <v>0</v>
      </c>
      <c r="Z206" s="60">
        <f>IF('10หลักสูตรระยะสั้น'!Z206&lt;15,0,IF('10หลักสูตรระยะสั้น'!Z206&lt;30,1,IF((MOD('10หลักสูตรระยะสั้น'!Z206/30,1))&lt;0.3333,ROUNDDOWN('10หลักสูตรระยะสั้น'!Z206/30,0),ROUNDUP('10หลักสูตรระยะสั้น'!Z206/30,0))))</f>
        <v>0</v>
      </c>
      <c r="AA206" s="60">
        <f>IF('10หลักสูตรระยะสั้น'!AA206&lt;15,0,IF('10หลักสูตรระยะสั้น'!AA206&lt;30,1,IF((MOD('10หลักสูตรระยะสั้น'!AA206/30,1))&lt;0.3333,ROUNDDOWN('10หลักสูตรระยะสั้น'!AA206/30,0),ROUNDUP('10หลักสูตรระยะสั้น'!AA206/30,0))))</f>
        <v>0</v>
      </c>
      <c r="AB206" s="60">
        <f>IF('10หลักสูตรระยะสั้น'!AB206&lt;15,0,IF('10หลักสูตรระยะสั้น'!AB206&lt;30,1,IF((MOD('10หลักสูตรระยะสั้น'!AB206/30,1))&lt;0.3333,ROUNDDOWN('10หลักสูตรระยะสั้น'!AB206/30,0),ROUNDUP('10หลักสูตรระยะสั้น'!AB206/30,0))))</f>
        <v>0</v>
      </c>
      <c r="AC206" s="60">
        <f>IF('10หลักสูตรระยะสั้น'!AC206&lt;15,0,IF('10หลักสูตรระยะสั้น'!AC206&lt;30,1,IF((MOD('10หลักสูตรระยะสั้น'!AC206/30,1))&lt;0.3333,ROUNDDOWN('10หลักสูตรระยะสั้น'!AC206/30,0),ROUNDUP('10หลักสูตรระยะสั้น'!AC206/30,0))))</f>
        <v>0</v>
      </c>
      <c r="AD206" s="5">
        <f t="shared" si="6"/>
        <v>0</v>
      </c>
      <c r="AE206" s="5">
        <f t="shared" si="7"/>
        <v>0</v>
      </c>
    </row>
    <row r="207" spans="2:31" x14ac:dyDescent="0.55000000000000004">
      <c r="B207" s="5">
        <v>203</v>
      </c>
      <c r="C207" s="5">
        <f>'10หลักสูตรระยะสั้น'!C207</f>
        <v>0</v>
      </c>
      <c r="D207" s="5">
        <f>'10หลักสูตรระยะสั้น'!D207</f>
        <v>0</v>
      </c>
      <c r="E207" s="60">
        <f>IF('10หลักสูตรระยะสั้น'!E207&lt;15,0,IF('10หลักสูตรระยะสั้น'!E207&lt;30,1,IF((MOD('10หลักสูตรระยะสั้น'!E207/30,1))&lt;0.3333,ROUNDDOWN('10หลักสูตรระยะสั้น'!E207/30,0),ROUNDUP('10หลักสูตรระยะสั้น'!E207/30,0))))</f>
        <v>0</v>
      </c>
      <c r="F207" s="60">
        <f>IF('10หลักสูตรระยะสั้น'!F207&lt;15,0,IF('10หลักสูตรระยะสั้น'!F207&lt;30,1,IF((MOD('10หลักสูตรระยะสั้น'!F207/30,1))&lt;0.3333,ROUNDDOWN('10หลักสูตรระยะสั้น'!F207/30,0),ROUNDUP('10หลักสูตรระยะสั้น'!F207/30,0))))</f>
        <v>0</v>
      </c>
      <c r="G207" s="60">
        <f>IF('10หลักสูตรระยะสั้น'!G207&lt;15,0,IF('10หลักสูตรระยะสั้น'!G207&lt;30,1,IF((MOD('10หลักสูตรระยะสั้น'!G207/30,1))&lt;0.3333,ROUNDDOWN('10หลักสูตรระยะสั้น'!G207/30,0),ROUNDUP('10หลักสูตรระยะสั้น'!G207/30,0))))</f>
        <v>0</v>
      </c>
      <c r="H207" s="60">
        <f>IF('10หลักสูตรระยะสั้น'!H207&lt;15,0,IF('10หลักสูตรระยะสั้น'!H207&lt;30,1,IF((MOD('10หลักสูตรระยะสั้น'!H207/30,1))&lt;0.3333,ROUNDDOWN('10หลักสูตรระยะสั้น'!H207/30,0),ROUNDUP('10หลักสูตรระยะสั้น'!H207/30,0))))</f>
        <v>0</v>
      </c>
      <c r="I207" s="60">
        <f>IF('10หลักสูตรระยะสั้น'!I207&lt;15,0,IF('10หลักสูตรระยะสั้น'!I207&lt;30,1,IF((MOD('10หลักสูตรระยะสั้น'!I207/30,1))&lt;0.3333,ROUNDDOWN('10หลักสูตรระยะสั้น'!I207/30,0),ROUNDUP('10หลักสูตรระยะสั้น'!I207/30,0))))</f>
        <v>0</v>
      </c>
      <c r="J207" s="60">
        <f>IF('10หลักสูตรระยะสั้น'!J207&lt;15,0,IF('10หลักสูตรระยะสั้น'!J207&lt;30,1,IF((MOD('10หลักสูตรระยะสั้น'!J207/30,1))&lt;0.3333,ROUNDDOWN('10หลักสูตรระยะสั้น'!J207/30,0),ROUNDUP('10หลักสูตรระยะสั้น'!J207/30,0))))</f>
        <v>0</v>
      </c>
      <c r="K207" s="60">
        <f>IF('10หลักสูตรระยะสั้น'!K207&lt;15,0,IF('10หลักสูตรระยะสั้น'!K207&lt;30,1,IF((MOD('10หลักสูตรระยะสั้น'!K207/30,1))&lt;0.3333,ROUNDDOWN('10หลักสูตรระยะสั้น'!K207/30,0),ROUNDUP('10หลักสูตรระยะสั้น'!K207/30,0))))</f>
        <v>0</v>
      </c>
      <c r="L207" s="60">
        <f>IF('10หลักสูตรระยะสั้น'!L207&lt;15,0,IF('10หลักสูตรระยะสั้น'!L207&lt;30,1,IF((MOD('10หลักสูตรระยะสั้น'!L207/30,1))&lt;0.3333,ROUNDDOWN('10หลักสูตรระยะสั้น'!L207/30,0),ROUNDUP('10หลักสูตรระยะสั้น'!L207/30,0))))</f>
        <v>0</v>
      </c>
      <c r="M207" s="60">
        <f>IF('10หลักสูตรระยะสั้น'!M207&lt;15,0,IF('10หลักสูตรระยะสั้น'!M207&lt;30,1,IF((MOD('10หลักสูตรระยะสั้น'!M207/30,1))&lt;0.3333,ROUNDDOWN('10หลักสูตรระยะสั้น'!M207/30,0),ROUNDUP('10หลักสูตรระยะสั้น'!M207/30,0))))</f>
        <v>0</v>
      </c>
      <c r="N207" s="60">
        <f>IF('10หลักสูตรระยะสั้น'!N207&lt;15,0,IF('10หลักสูตรระยะสั้น'!N207&lt;30,1,IF((MOD('10หลักสูตรระยะสั้น'!N207/30,1))&lt;0.3333,ROUNDDOWN('10หลักสูตรระยะสั้น'!N207/30,0),ROUNDUP('10หลักสูตรระยะสั้น'!N207/30,0))))</f>
        <v>0</v>
      </c>
      <c r="O207" s="60">
        <f>IF('10หลักสูตรระยะสั้น'!O207&lt;15,0,IF('10หลักสูตรระยะสั้น'!O207&lt;30,1,IF((MOD('10หลักสูตรระยะสั้น'!O207/30,1))&lt;0.3333,ROUNDDOWN('10หลักสูตรระยะสั้น'!O207/30,0),ROUNDUP('10หลักสูตรระยะสั้น'!O207/30,0))))</f>
        <v>0</v>
      </c>
      <c r="P207" s="60">
        <f>IF('10หลักสูตรระยะสั้น'!P207&lt;15,0,IF('10หลักสูตรระยะสั้น'!P207&lt;30,1,IF((MOD('10หลักสูตรระยะสั้น'!P207/30,1))&lt;0.3333,ROUNDDOWN('10หลักสูตรระยะสั้น'!P207/30,0),ROUNDUP('10หลักสูตรระยะสั้น'!P207/30,0))))</f>
        <v>0</v>
      </c>
      <c r="Q207" s="60">
        <f>IF('10หลักสูตรระยะสั้น'!Q207&lt;15,0,IF('10หลักสูตรระยะสั้น'!Q207&lt;30,1,IF((MOD('10หลักสูตรระยะสั้น'!Q207/30,1))&lt;0.3333,ROUNDDOWN('10หลักสูตรระยะสั้น'!Q207/30,0),ROUNDUP('10หลักสูตรระยะสั้น'!Q207/30,0))))</f>
        <v>0</v>
      </c>
      <c r="R207" s="60">
        <f>IF('10หลักสูตรระยะสั้น'!R207&lt;15,0,IF('10หลักสูตรระยะสั้น'!R207&lt;30,1,IF((MOD('10หลักสูตรระยะสั้น'!R207/30,1))&lt;0.3333,ROUNDDOWN('10หลักสูตรระยะสั้น'!R207/30,0),ROUNDUP('10หลักสูตรระยะสั้น'!R207/30,0))))</f>
        <v>0</v>
      </c>
      <c r="S207" s="60">
        <f>IF('10หลักสูตรระยะสั้น'!S207&lt;15,0,IF('10หลักสูตรระยะสั้น'!S207&lt;30,1,IF((MOD('10หลักสูตรระยะสั้น'!S207/30,1))&lt;0.3333,ROUNDDOWN('10หลักสูตรระยะสั้น'!S207/30,0),ROUNDUP('10หลักสูตรระยะสั้น'!S207/30,0))))</f>
        <v>0</v>
      </c>
      <c r="T207" s="60">
        <f>IF('10หลักสูตรระยะสั้น'!T207&lt;15,0,IF('10หลักสูตรระยะสั้น'!T207&lt;30,1,IF((MOD('10หลักสูตรระยะสั้น'!T207/30,1))&lt;0.3333,ROUNDDOWN('10หลักสูตรระยะสั้น'!T207/30,0),ROUNDUP('10หลักสูตรระยะสั้น'!T207/30,0))))</f>
        <v>0</v>
      </c>
      <c r="U207" s="60">
        <f>IF('10หลักสูตรระยะสั้น'!U207&lt;15,0,IF('10หลักสูตรระยะสั้น'!U207&lt;30,1,IF((MOD('10หลักสูตรระยะสั้น'!U207/30,1))&lt;0.3333,ROUNDDOWN('10หลักสูตรระยะสั้น'!U207/30,0),ROUNDUP('10หลักสูตรระยะสั้น'!U207/30,0))))</f>
        <v>0</v>
      </c>
      <c r="V207" s="60">
        <f>IF('10หลักสูตรระยะสั้น'!V207&lt;15,0,IF('10หลักสูตรระยะสั้น'!V207&lt;30,1,IF((MOD('10หลักสูตรระยะสั้น'!V207/30,1))&lt;0.3333,ROUNDDOWN('10หลักสูตรระยะสั้น'!V207/30,0),ROUNDUP('10หลักสูตรระยะสั้น'!V207/30,0))))</f>
        <v>0</v>
      </c>
      <c r="W207" s="60">
        <f>IF('10หลักสูตรระยะสั้น'!W207&lt;15,0,IF('10หลักสูตรระยะสั้น'!W207&lt;30,1,IF((MOD('10หลักสูตรระยะสั้น'!W207/30,1))&lt;0.3333,ROUNDDOWN('10หลักสูตรระยะสั้น'!W207/30,0),ROUNDUP('10หลักสูตรระยะสั้น'!W207/30,0))))</f>
        <v>0</v>
      </c>
      <c r="X207" s="60">
        <f>IF('10หลักสูตรระยะสั้น'!X207&lt;15,0,IF('10หลักสูตรระยะสั้น'!X207&lt;30,1,IF((MOD('10หลักสูตรระยะสั้น'!X207/30,1))&lt;0.3333,ROUNDDOWN('10หลักสูตรระยะสั้น'!X207/30,0),ROUNDUP('10หลักสูตรระยะสั้น'!X207/30,0))))</f>
        <v>0</v>
      </c>
      <c r="Y207" s="60">
        <f>IF('10หลักสูตรระยะสั้น'!Y207&lt;15,0,IF('10หลักสูตรระยะสั้น'!Y207&lt;30,1,IF((MOD('10หลักสูตรระยะสั้น'!Y207/30,1))&lt;0.3333,ROUNDDOWN('10หลักสูตรระยะสั้น'!Y207/30,0),ROUNDUP('10หลักสูตรระยะสั้น'!Y207/30,0))))</f>
        <v>0</v>
      </c>
      <c r="Z207" s="60">
        <f>IF('10หลักสูตรระยะสั้น'!Z207&lt;15,0,IF('10หลักสูตรระยะสั้น'!Z207&lt;30,1,IF((MOD('10หลักสูตรระยะสั้น'!Z207/30,1))&lt;0.3333,ROUNDDOWN('10หลักสูตรระยะสั้น'!Z207/30,0),ROUNDUP('10หลักสูตรระยะสั้น'!Z207/30,0))))</f>
        <v>0</v>
      </c>
      <c r="AA207" s="60">
        <f>IF('10หลักสูตรระยะสั้น'!AA207&lt;15,0,IF('10หลักสูตรระยะสั้น'!AA207&lt;30,1,IF((MOD('10หลักสูตรระยะสั้น'!AA207/30,1))&lt;0.3333,ROUNDDOWN('10หลักสูตรระยะสั้น'!AA207/30,0),ROUNDUP('10หลักสูตรระยะสั้น'!AA207/30,0))))</f>
        <v>0</v>
      </c>
      <c r="AB207" s="60">
        <f>IF('10หลักสูตรระยะสั้น'!AB207&lt;15,0,IF('10หลักสูตรระยะสั้น'!AB207&lt;30,1,IF((MOD('10หลักสูตรระยะสั้น'!AB207/30,1))&lt;0.3333,ROUNDDOWN('10หลักสูตรระยะสั้น'!AB207/30,0),ROUNDUP('10หลักสูตรระยะสั้น'!AB207/30,0))))</f>
        <v>0</v>
      </c>
      <c r="AC207" s="60">
        <f>IF('10หลักสูตรระยะสั้น'!AC207&lt;15,0,IF('10หลักสูตรระยะสั้น'!AC207&lt;30,1,IF((MOD('10หลักสูตรระยะสั้น'!AC207/30,1))&lt;0.3333,ROUNDDOWN('10หลักสูตรระยะสั้น'!AC207/30,0),ROUNDUP('10หลักสูตรระยะสั้น'!AC207/30,0))))</f>
        <v>0</v>
      </c>
      <c r="AD207" s="5">
        <f t="shared" si="6"/>
        <v>0</v>
      </c>
      <c r="AE207" s="5">
        <f t="shared" si="7"/>
        <v>0</v>
      </c>
    </row>
    <row r="208" spans="2:31" x14ac:dyDescent="0.55000000000000004">
      <c r="B208" s="5">
        <v>204</v>
      </c>
      <c r="C208" s="5">
        <f>'10หลักสูตรระยะสั้น'!C208</f>
        <v>0</v>
      </c>
      <c r="D208" s="5">
        <f>'10หลักสูตรระยะสั้น'!D208</f>
        <v>0</v>
      </c>
      <c r="E208" s="60">
        <f>IF('10หลักสูตรระยะสั้น'!E208&lt;15,0,IF('10หลักสูตรระยะสั้น'!E208&lt;30,1,IF((MOD('10หลักสูตรระยะสั้น'!E208/30,1))&lt;0.3333,ROUNDDOWN('10หลักสูตรระยะสั้น'!E208/30,0),ROUNDUP('10หลักสูตรระยะสั้น'!E208/30,0))))</f>
        <v>0</v>
      </c>
      <c r="F208" s="60">
        <f>IF('10หลักสูตรระยะสั้น'!F208&lt;15,0,IF('10หลักสูตรระยะสั้น'!F208&lt;30,1,IF((MOD('10หลักสูตรระยะสั้น'!F208/30,1))&lt;0.3333,ROUNDDOWN('10หลักสูตรระยะสั้น'!F208/30,0),ROUNDUP('10หลักสูตรระยะสั้น'!F208/30,0))))</f>
        <v>0</v>
      </c>
      <c r="G208" s="60">
        <f>IF('10หลักสูตรระยะสั้น'!G208&lt;15,0,IF('10หลักสูตรระยะสั้น'!G208&lt;30,1,IF((MOD('10หลักสูตรระยะสั้น'!G208/30,1))&lt;0.3333,ROUNDDOWN('10หลักสูตรระยะสั้น'!G208/30,0),ROUNDUP('10หลักสูตรระยะสั้น'!G208/30,0))))</f>
        <v>0</v>
      </c>
      <c r="H208" s="60">
        <f>IF('10หลักสูตรระยะสั้น'!H208&lt;15,0,IF('10หลักสูตรระยะสั้น'!H208&lt;30,1,IF((MOD('10หลักสูตรระยะสั้น'!H208/30,1))&lt;0.3333,ROUNDDOWN('10หลักสูตรระยะสั้น'!H208/30,0),ROUNDUP('10หลักสูตรระยะสั้น'!H208/30,0))))</f>
        <v>0</v>
      </c>
      <c r="I208" s="60">
        <f>IF('10หลักสูตรระยะสั้น'!I208&lt;15,0,IF('10หลักสูตรระยะสั้น'!I208&lt;30,1,IF((MOD('10หลักสูตรระยะสั้น'!I208/30,1))&lt;0.3333,ROUNDDOWN('10หลักสูตรระยะสั้น'!I208/30,0),ROUNDUP('10หลักสูตรระยะสั้น'!I208/30,0))))</f>
        <v>0</v>
      </c>
      <c r="J208" s="60">
        <f>IF('10หลักสูตรระยะสั้น'!J208&lt;15,0,IF('10หลักสูตรระยะสั้น'!J208&lt;30,1,IF((MOD('10หลักสูตรระยะสั้น'!J208/30,1))&lt;0.3333,ROUNDDOWN('10หลักสูตรระยะสั้น'!J208/30,0),ROUNDUP('10หลักสูตรระยะสั้น'!J208/30,0))))</f>
        <v>0</v>
      </c>
      <c r="K208" s="60">
        <f>IF('10หลักสูตรระยะสั้น'!K208&lt;15,0,IF('10หลักสูตรระยะสั้น'!K208&lt;30,1,IF((MOD('10หลักสูตรระยะสั้น'!K208/30,1))&lt;0.3333,ROUNDDOWN('10หลักสูตรระยะสั้น'!K208/30,0),ROUNDUP('10หลักสูตรระยะสั้น'!K208/30,0))))</f>
        <v>0</v>
      </c>
      <c r="L208" s="60">
        <f>IF('10หลักสูตรระยะสั้น'!L208&lt;15,0,IF('10หลักสูตรระยะสั้น'!L208&lt;30,1,IF((MOD('10หลักสูตรระยะสั้น'!L208/30,1))&lt;0.3333,ROUNDDOWN('10หลักสูตรระยะสั้น'!L208/30,0),ROUNDUP('10หลักสูตรระยะสั้น'!L208/30,0))))</f>
        <v>0</v>
      </c>
      <c r="M208" s="60">
        <f>IF('10หลักสูตรระยะสั้น'!M208&lt;15,0,IF('10หลักสูตรระยะสั้น'!M208&lt;30,1,IF((MOD('10หลักสูตรระยะสั้น'!M208/30,1))&lt;0.3333,ROUNDDOWN('10หลักสูตรระยะสั้น'!M208/30,0),ROUNDUP('10หลักสูตรระยะสั้น'!M208/30,0))))</f>
        <v>0</v>
      </c>
      <c r="N208" s="60">
        <f>IF('10หลักสูตรระยะสั้น'!N208&lt;15,0,IF('10หลักสูตรระยะสั้น'!N208&lt;30,1,IF((MOD('10หลักสูตรระยะสั้น'!N208/30,1))&lt;0.3333,ROUNDDOWN('10หลักสูตรระยะสั้น'!N208/30,0),ROUNDUP('10หลักสูตรระยะสั้น'!N208/30,0))))</f>
        <v>0</v>
      </c>
      <c r="O208" s="60">
        <f>IF('10หลักสูตรระยะสั้น'!O208&lt;15,0,IF('10หลักสูตรระยะสั้น'!O208&lt;30,1,IF((MOD('10หลักสูตรระยะสั้น'!O208/30,1))&lt;0.3333,ROUNDDOWN('10หลักสูตรระยะสั้น'!O208/30,0),ROUNDUP('10หลักสูตรระยะสั้น'!O208/30,0))))</f>
        <v>0</v>
      </c>
      <c r="P208" s="60">
        <f>IF('10หลักสูตรระยะสั้น'!P208&lt;15,0,IF('10หลักสูตรระยะสั้น'!P208&lt;30,1,IF((MOD('10หลักสูตรระยะสั้น'!P208/30,1))&lt;0.3333,ROUNDDOWN('10หลักสูตรระยะสั้น'!P208/30,0),ROUNDUP('10หลักสูตรระยะสั้น'!P208/30,0))))</f>
        <v>0</v>
      </c>
      <c r="Q208" s="60">
        <f>IF('10หลักสูตรระยะสั้น'!Q208&lt;15,0,IF('10หลักสูตรระยะสั้น'!Q208&lt;30,1,IF((MOD('10หลักสูตรระยะสั้น'!Q208/30,1))&lt;0.3333,ROUNDDOWN('10หลักสูตรระยะสั้น'!Q208/30,0),ROUNDUP('10หลักสูตรระยะสั้น'!Q208/30,0))))</f>
        <v>0</v>
      </c>
      <c r="R208" s="60">
        <f>IF('10หลักสูตรระยะสั้น'!R208&lt;15,0,IF('10หลักสูตรระยะสั้น'!R208&lt;30,1,IF((MOD('10หลักสูตรระยะสั้น'!R208/30,1))&lt;0.3333,ROUNDDOWN('10หลักสูตรระยะสั้น'!R208/30,0),ROUNDUP('10หลักสูตรระยะสั้น'!R208/30,0))))</f>
        <v>0</v>
      </c>
      <c r="S208" s="60">
        <f>IF('10หลักสูตรระยะสั้น'!S208&lt;15,0,IF('10หลักสูตรระยะสั้น'!S208&lt;30,1,IF((MOD('10หลักสูตรระยะสั้น'!S208/30,1))&lt;0.3333,ROUNDDOWN('10หลักสูตรระยะสั้น'!S208/30,0),ROUNDUP('10หลักสูตรระยะสั้น'!S208/30,0))))</f>
        <v>0</v>
      </c>
      <c r="T208" s="60">
        <f>IF('10หลักสูตรระยะสั้น'!T208&lt;15,0,IF('10หลักสูตรระยะสั้น'!T208&lt;30,1,IF((MOD('10หลักสูตรระยะสั้น'!T208/30,1))&lt;0.3333,ROUNDDOWN('10หลักสูตรระยะสั้น'!T208/30,0),ROUNDUP('10หลักสูตรระยะสั้น'!T208/30,0))))</f>
        <v>0</v>
      </c>
      <c r="U208" s="60">
        <f>IF('10หลักสูตรระยะสั้น'!U208&lt;15,0,IF('10หลักสูตรระยะสั้น'!U208&lt;30,1,IF((MOD('10หลักสูตรระยะสั้น'!U208/30,1))&lt;0.3333,ROUNDDOWN('10หลักสูตรระยะสั้น'!U208/30,0),ROUNDUP('10หลักสูตรระยะสั้น'!U208/30,0))))</f>
        <v>0</v>
      </c>
      <c r="V208" s="60">
        <f>IF('10หลักสูตรระยะสั้น'!V208&lt;15,0,IF('10หลักสูตรระยะสั้น'!V208&lt;30,1,IF((MOD('10หลักสูตรระยะสั้น'!V208/30,1))&lt;0.3333,ROUNDDOWN('10หลักสูตรระยะสั้น'!V208/30,0),ROUNDUP('10หลักสูตรระยะสั้น'!V208/30,0))))</f>
        <v>0</v>
      </c>
      <c r="W208" s="60">
        <f>IF('10หลักสูตรระยะสั้น'!W208&lt;15,0,IF('10หลักสูตรระยะสั้น'!W208&lt;30,1,IF((MOD('10หลักสูตรระยะสั้น'!W208/30,1))&lt;0.3333,ROUNDDOWN('10หลักสูตรระยะสั้น'!W208/30,0),ROUNDUP('10หลักสูตรระยะสั้น'!W208/30,0))))</f>
        <v>0</v>
      </c>
      <c r="X208" s="60">
        <f>IF('10หลักสูตรระยะสั้น'!X208&lt;15,0,IF('10หลักสูตรระยะสั้น'!X208&lt;30,1,IF((MOD('10หลักสูตรระยะสั้น'!X208/30,1))&lt;0.3333,ROUNDDOWN('10หลักสูตรระยะสั้น'!X208/30,0),ROUNDUP('10หลักสูตรระยะสั้น'!X208/30,0))))</f>
        <v>0</v>
      </c>
      <c r="Y208" s="60">
        <f>IF('10หลักสูตรระยะสั้น'!Y208&lt;15,0,IF('10หลักสูตรระยะสั้น'!Y208&lt;30,1,IF((MOD('10หลักสูตรระยะสั้น'!Y208/30,1))&lt;0.3333,ROUNDDOWN('10หลักสูตรระยะสั้น'!Y208/30,0),ROUNDUP('10หลักสูตรระยะสั้น'!Y208/30,0))))</f>
        <v>0</v>
      </c>
      <c r="Z208" s="60">
        <f>IF('10หลักสูตรระยะสั้น'!Z208&lt;15,0,IF('10หลักสูตรระยะสั้น'!Z208&lt;30,1,IF((MOD('10หลักสูตรระยะสั้น'!Z208/30,1))&lt;0.3333,ROUNDDOWN('10หลักสูตรระยะสั้น'!Z208/30,0),ROUNDUP('10หลักสูตรระยะสั้น'!Z208/30,0))))</f>
        <v>0</v>
      </c>
      <c r="AA208" s="60">
        <f>IF('10หลักสูตรระยะสั้น'!AA208&lt;15,0,IF('10หลักสูตรระยะสั้น'!AA208&lt;30,1,IF((MOD('10หลักสูตรระยะสั้น'!AA208/30,1))&lt;0.3333,ROUNDDOWN('10หลักสูตรระยะสั้น'!AA208/30,0),ROUNDUP('10หลักสูตรระยะสั้น'!AA208/30,0))))</f>
        <v>0</v>
      </c>
      <c r="AB208" s="60">
        <f>IF('10หลักสูตรระยะสั้น'!AB208&lt;15,0,IF('10หลักสูตรระยะสั้น'!AB208&lt;30,1,IF((MOD('10หลักสูตรระยะสั้น'!AB208/30,1))&lt;0.3333,ROUNDDOWN('10หลักสูตรระยะสั้น'!AB208/30,0),ROUNDUP('10หลักสูตรระยะสั้น'!AB208/30,0))))</f>
        <v>0</v>
      </c>
      <c r="AC208" s="60">
        <f>IF('10หลักสูตรระยะสั้น'!AC208&lt;15,0,IF('10หลักสูตรระยะสั้น'!AC208&lt;30,1,IF((MOD('10หลักสูตรระยะสั้น'!AC208/30,1))&lt;0.3333,ROUNDDOWN('10หลักสูตรระยะสั้น'!AC208/30,0),ROUNDUP('10หลักสูตรระยะสั้น'!AC208/30,0))))</f>
        <v>0</v>
      </c>
      <c r="AD208" s="5">
        <f t="shared" si="6"/>
        <v>0</v>
      </c>
      <c r="AE208" s="5">
        <f t="shared" si="7"/>
        <v>0</v>
      </c>
    </row>
    <row r="209" spans="2:31" x14ac:dyDescent="0.55000000000000004">
      <c r="B209" s="5">
        <v>205</v>
      </c>
      <c r="C209" s="5">
        <f>'10หลักสูตรระยะสั้น'!C209</f>
        <v>0</v>
      </c>
      <c r="D209" s="5">
        <f>'10หลักสูตรระยะสั้น'!D209</f>
        <v>0</v>
      </c>
      <c r="E209" s="60">
        <f>IF('10หลักสูตรระยะสั้น'!E209&lt;15,0,IF('10หลักสูตรระยะสั้น'!E209&lt;30,1,IF((MOD('10หลักสูตรระยะสั้น'!E209/30,1))&lt;0.3333,ROUNDDOWN('10หลักสูตรระยะสั้น'!E209/30,0),ROUNDUP('10หลักสูตรระยะสั้น'!E209/30,0))))</f>
        <v>0</v>
      </c>
      <c r="F209" s="60">
        <f>IF('10หลักสูตรระยะสั้น'!F209&lt;15,0,IF('10หลักสูตรระยะสั้น'!F209&lt;30,1,IF((MOD('10หลักสูตรระยะสั้น'!F209/30,1))&lt;0.3333,ROUNDDOWN('10หลักสูตรระยะสั้น'!F209/30,0),ROUNDUP('10หลักสูตรระยะสั้น'!F209/30,0))))</f>
        <v>0</v>
      </c>
      <c r="G209" s="60">
        <f>IF('10หลักสูตรระยะสั้น'!G209&lt;15,0,IF('10หลักสูตรระยะสั้น'!G209&lt;30,1,IF((MOD('10หลักสูตรระยะสั้น'!G209/30,1))&lt;0.3333,ROUNDDOWN('10หลักสูตรระยะสั้น'!G209/30,0),ROUNDUP('10หลักสูตรระยะสั้น'!G209/30,0))))</f>
        <v>0</v>
      </c>
      <c r="H209" s="60">
        <f>IF('10หลักสูตรระยะสั้น'!H209&lt;15,0,IF('10หลักสูตรระยะสั้น'!H209&lt;30,1,IF((MOD('10หลักสูตรระยะสั้น'!H209/30,1))&lt;0.3333,ROUNDDOWN('10หลักสูตรระยะสั้น'!H209/30,0),ROUNDUP('10หลักสูตรระยะสั้น'!H209/30,0))))</f>
        <v>0</v>
      </c>
      <c r="I209" s="60">
        <f>IF('10หลักสูตรระยะสั้น'!I209&lt;15,0,IF('10หลักสูตรระยะสั้น'!I209&lt;30,1,IF((MOD('10หลักสูตรระยะสั้น'!I209/30,1))&lt;0.3333,ROUNDDOWN('10หลักสูตรระยะสั้น'!I209/30,0),ROUNDUP('10หลักสูตรระยะสั้น'!I209/30,0))))</f>
        <v>0</v>
      </c>
      <c r="J209" s="60">
        <f>IF('10หลักสูตรระยะสั้น'!J209&lt;15,0,IF('10หลักสูตรระยะสั้น'!J209&lt;30,1,IF((MOD('10หลักสูตรระยะสั้น'!J209/30,1))&lt;0.3333,ROUNDDOWN('10หลักสูตรระยะสั้น'!J209/30,0),ROUNDUP('10หลักสูตรระยะสั้น'!J209/30,0))))</f>
        <v>0</v>
      </c>
      <c r="K209" s="60">
        <f>IF('10หลักสูตรระยะสั้น'!K209&lt;15,0,IF('10หลักสูตรระยะสั้น'!K209&lt;30,1,IF((MOD('10หลักสูตรระยะสั้น'!K209/30,1))&lt;0.3333,ROUNDDOWN('10หลักสูตรระยะสั้น'!K209/30,0),ROUNDUP('10หลักสูตรระยะสั้น'!K209/30,0))))</f>
        <v>0</v>
      </c>
      <c r="L209" s="60">
        <f>IF('10หลักสูตรระยะสั้น'!L209&lt;15,0,IF('10หลักสูตรระยะสั้น'!L209&lt;30,1,IF((MOD('10หลักสูตรระยะสั้น'!L209/30,1))&lt;0.3333,ROUNDDOWN('10หลักสูตรระยะสั้น'!L209/30,0),ROUNDUP('10หลักสูตรระยะสั้น'!L209/30,0))))</f>
        <v>0</v>
      </c>
      <c r="M209" s="60">
        <f>IF('10หลักสูตรระยะสั้น'!M209&lt;15,0,IF('10หลักสูตรระยะสั้น'!M209&lt;30,1,IF((MOD('10หลักสูตรระยะสั้น'!M209/30,1))&lt;0.3333,ROUNDDOWN('10หลักสูตรระยะสั้น'!M209/30,0),ROUNDUP('10หลักสูตรระยะสั้น'!M209/30,0))))</f>
        <v>0</v>
      </c>
      <c r="N209" s="60">
        <f>IF('10หลักสูตรระยะสั้น'!N209&lt;15,0,IF('10หลักสูตรระยะสั้น'!N209&lt;30,1,IF((MOD('10หลักสูตรระยะสั้น'!N209/30,1))&lt;0.3333,ROUNDDOWN('10หลักสูตรระยะสั้น'!N209/30,0),ROUNDUP('10หลักสูตรระยะสั้น'!N209/30,0))))</f>
        <v>0</v>
      </c>
      <c r="O209" s="60">
        <f>IF('10หลักสูตรระยะสั้น'!O209&lt;15,0,IF('10หลักสูตรระยะสั้น'!O209&lt;30,1,IF((MOD('10หลักสูตรระยะสั้น'!O209/30,1))&lt;0.3333,ROUNDDOWN('10หลักสูตรระยะสั้น'!O209/30,0),ROUNDUP('10หลักสูตรระยะสั้น'!O209/30,0))))</f>
        <v>0</v>
      </c>
      <c r="P209" s="60">
        <f>IF('10หลักสูตรระยะสั้น'!P209&lt;15,0,IF('10หลักสูตรระยะสั้น'!P209&lt;30,1,IF((MOD('10หลักสูตรระยะสั้น'!P209/30,1))&lt;0.3333,ROUNDDOWN('10หลักสูตรระยะสั้น'!P209/30,0),ROUNDUP('10หลักสูตรระยะสั้น'!P209/30,0))))</f>
        <v>0</v>
      </c>
      <c r="Q209" s="60">
        <f>IF('10หลักสูตรระยะสั้น'!Q209&lt;15,0,IF('10หลักสูตรระยะสั้น'!Q209&lt;30,1,IF((MOD('10หลักสูตรระยะสั้น'!Q209/30,1))&lt;0.3333,ROUNDDOWN('10หลักสูตรระยะสั้น'!Q209/30,0),ROUNDUP('10หลักสูตรระยะสั้น'!Q209/30,0))))</f>
        <v>0</v>
      </c>
      <c r="R209" s="60">
        <f>IF('10หลักสูตรระยะสั้น'!R209&lt;15,0,IF('10หลักสูตรระยะสั้น'!R209&lt;30,1,IF((MOD('10หลักสูตรระยะสั้น'!R209/30,1))&lt;0.3333,ROUNDDOWN('10หลักสูตรระยะสั้น'!R209/30,0),ROUNDUP('10หลักสูตรระยะสั้น'!R209/30,0))))</f>
        <v>0</v>
      </c>
      <c r="S209" s="60">
        <f>IF('10หลักสูตรระยะสั้น'!S209&lt;15,0,IF('10หลักสูตรระยะสั้น'!S209&lt;30,1,IF((MOD('10หลักสูตรระยะสั้น'!S209/30,1))&lt;0.3333,ROUNDDOWN('10หลักสูตรระยะสั้น'!S209/30,0),ROUNDUP('10หลักสูตรระยะสั้น'!S209/30,0))))</f>
        <v>0</v>
      </c>
      <c r="T209" s="60">
        <f>IF('10หลักสูตรระยะสั้น'!T209&lt;15,0,IF('10หลักสูตรระยะสั้น'!T209&lt;30,1,IF((MOD('10หลักสูตรระยะสั้น'!T209/30,1))&lt;0.3333,ROUNDDOWN('10หลักสูตรระยะสั้น'!T209/30,0),ROUNDUP('10หลักสูตรระยะสั้น'!T209/30,0))))</f>
        <v>0</v>
      </c>
      <c r="U209" s="60">
        <f>IF('10หลักสูตรระยะสั้น'!U209&lt;15,0,IF('10หลักสูตรระยะสั้น'!U209&lt;30,1,IF((MOD('10หลักสูตรระยะสั้น'!U209/30,1))&lt;0.3333,ROUNDDOWN('10หลักสูตรระยะสั้น'!U209/30,0),ROUNDUP('10หลักสูตรระยะสั้น'!U209/30,0))))</f>
        <v>0</v>
      </c>
      <c r="V209" s="60">
        <f>IF('10หลักสูตรระยะสั้น'!V209&lt;15,0,IF('10หลักสูตรระยะสั้น'!V209&lt;30,1,IF((MOD('10หลักสูตรระยะสั้น'!V209/30,1))&lt;0.3333,ROUNDDOWN('10หลักสูตรระยะสั้น'!V209/30,0),ROUNDUP('10หลักสูตรระยะสั้น'!V209/30,0))))</f>
        <v>0</v>
      </c>
      <c r="W209" s="60">
        <f>IF('10หลักสูตรระยะสั้น'!W209&lt;15,0,IF('10หลักสูตรระยะสั้น'!W209&lt;30,1,IF((MOD('10หลักสูตรระยะสั้น'!W209/30,1))&lt;0.3333,ROUNDDOWN('10หลักสูตรระยะสั้น'!W209/30,0),ROUNDUP('10หลักสูตรระยะสั้น'!W209/30,0))))</f>
        <v>0</v>
      </c>
      <c r="X209" s="60">
        <f>IF('10หลักสูตรระยะสั้น'!X209&lt;15,0,IF('10หลักสูตรระยะสั้น'!X209&lt;30,1,IF((MOD('10หลักสูตรระยะสั้น'!X209/30,1))&lt;0.3333,ROUNDDOWN('10หลักสูตรระยะสั้น'!X209/30,0),ROUNDUP('10หลักสูตรระยะสั้น'!X209/30,0))))</f>
        <v>0</v>
      </c>
      <c r="Y209" s="60">
        <f>IF('10หลักสูตรระยะสั้น'!Y209&lt;15,0,IF('10หลักสูตรระยะสั้น'!Y209&lt;30,1,IF((MOD('10หลักสูตรระยะสั้น'!Y209/30,1))&lt;0.3333,ROUNDDOWN('10หลักสูตรระยะสั้น'!Y209/30,0),ROUNDUP('10หลักสูตรระยะสั้น'!Y209/30,0))))</f>
        <v>0</v>
      </c>
      <c r="Z209" s="60">
        <f>IF('10หลักสูตรระยะสั้น'!Z209&lt;15,0,IF('10หลักสูตรระยะสั้น'!Z209&lt;30,1,IF((MOD('10หลักสูตรระยะสั้น'!Z209/30,1))&lt;0.3333,ROUNDDOWN('10หลักสูตรระยะสั้น'!Z209/30,0),ROUNDUP('10หลักสูตรระยะสั้น'!Z209/30,0))))</f>
        <v>0</v>
      </c>
      <c r="AA209" s="60">
        <f>IF('10หลักสูตรระยะสั้น'!AA209&lt;15,0,IF('10หลักสูตรระยะสั้น'!AA209&lt;30,1,IF((MOD('10หลักสูตรระยะสั้น'!AA209/30,1))&lt;0.3333,ROUNDDOWN('10หลักสูตรระยะสั้น'!AA209/30,0),ROUNDUP('10หลักสูตรระยะสั้น'!AA209/30,0))))</f>
        <v>0</v>
      </c>
      <c r="AB209" s="60">
        <f>IF('10หลักสูตรระยะสั้น'!AB209&lt;15,0,IF('10หลักสูตรระยะสั้น'!AB209&lt;30,1,IF((MOD('10หลักสูตรระยะสั้น'!AB209/30,1))&lt;0.3333,ROUNDDOWN('10หลักสูตรระยะสั้น'!AB209/30,0),ROUNDUP('10หลักสูตรระยะสั้น'!AB209/30,0))))</f>
        <v>0</v>
      </c>
      <c r="AC209" s="60">
        <f>IF('10หลักสูตรระยะสั้น'!AC209&lt;15,0,IF('10หลักสูตรระยะสั้น'!AC209&lt;30,1,IF((MOD('10หลักสูตรระยะสั้น'!AC209/30,1))&lt;0.3333,ROUNDDOWN('10หลักสูตรระยะสั้น'!AC209/30,0),ROUNDUP('10หลักสูตรระยะสั้น'!AC209/30,0))))</f>
        <v>0</v>
      </c>
      <c r="AD209" s="5">
        <f t="shared" si="6"/>
        <v>0</v>
      </c>
      <c r="AE209" s="5">
        <f t="shared" si="7"/>
        <v>0</v>
      </c>
    </row>
    <row r="210" spans="2:31" x14ac:dyDescent="0.55000000000000004">
      <c r="B210" s="5">
        <v>206</v>
      </c>
      <c r="C210" s="5">
        <f>'10หลักสูตรระยะสั้น'!C210</f>
        <v>0</v>
      </c>
      <c r="D210" s="5">
        <f>'10หลักสูตรระยะสั้น'!D210</f>
        <v>0</v>
      </c>
      <c r="E210" s="60">
        <f>IF('10หลักสูตรระยะสั้น'!E210&lt;15,0,IF('10หลักสูตรระยะสั้น'!E210&lt;30,1,IF((MOD('10หลักสูตรระยะสั้น'!E210/30,1))&lt;0.3333,ROUNDDOWN('10หลักสูตรระยะสั้น'!E210/30,0),ROUNDUP('10หลักสูตรระยะสั้น'!E210/30,0))))</f>
        <v>0</v>
      </c>
      <c r="F210" s="60">
        <f>IF('10หลักสูตรระยะสั้น'!F210&lt;15,0,IF('10หลักสูตรระยะสั้น'!F210&lt;30,1,IF((MOD('10หลักสูตรระยะสั้น'!F210/30,1))&lt;0.3333,ROUNDDOWN('10หลักสูตรระยะสั้น'!F210/30,0),ROUNDUP('10หลักสูตรระยะสั้น'!F210/30,0))))</f>
        <v>0</v>
      </c>
      <c r="G210" s="60">
        <f>IF('10หลักสูตรระยะสั้น'!G210&lt;15,0,IF('10หลักสูตรระยะสั้น'!G210&lt;30,1,IF((MOD('10หลักสูตรระยะสั้น'!G210/30,1))&lt;0.3333,ROUNDDOWN('10หลักสูตรระยะสั้น'!G210/30,0),ROUNDUP('10หลักสูตรระยะสั้น'!G210/30,0))))</f>
        <v>0</v>
      </c>
      <c r="H210" s="60">
        <f>IF('10หลักสูตรระยะสั้น'!H210&lt;15,0,IF('10หลักสูตรระยะสั้น'!H210&lt;30,1,IF((MOD('10หลักสูตรระยะสั้น'!H210/30,1))&lt;0.3333,ROUNDDOWN('10หลักสูตรระยะสั้น'!H210/30,0),ROUNDUP('10หลักสูตรระยะสั้น'!H210/30,0))))</f>
        <v>0</v>
      </c>
      <c r="I210" s="60">
        <f>IF('10หลักสูตรระยะสั้น'!I210&lt;15,0,IF('10หลักสูตรระยะสั้น'!I210&lt;30,1,IF((MOD('10หลักสูตรระยะสั้น'!I210/30,1))&lt;0.3333,ROUNDDOWN('10หลักสูตรระยะสั้น'!I210/30,0),ROUNDUP('10หลักสูตรระยะสั้น'!I210/30,0))))</f>
        <v>0</v>
      </c>
      <c r="J210" s="60">
        <f>IF('10หลักสูตรระยะสั้น'!J210&lt;15,0,IF('10หลักสูตรระยะสั้น'!J210&lt;30,1,IF((MOD('10หลักสูตรระยะสั้น'!J210/30,1))&lt;0.3333,ROUNDDOWN('10หลักสูตรระยะสั้น'!J210/30,0),ROUNDUP('10หลักสูตรระยะสั้น'!J210/30,0))))</f>
        <v>0</v>
      </c>
      <c r="K210" s="60">
        <f>IF('10หลักสูตรระยะสั้น'!K210&lt;15,0,IF('10หลักสูตรระยะสั้น'!K210&lt;30,1,IF((MOD('10หลักสูตรระยะสั้น'!K210/30,1))&lt;0.3333,ROUNDDOWN('10หลักสูตรระยะสั้น'!K210/30,0),ROUNDUP('10หลักสูตรระยะสั้น'!K210/30,0))))</f>
        <v>0</v>
      </c>
      <c r="L210" s="60">
        <f>IF('10หลักสูตรระยะสั้น'!L210&lt;15,0,IF('10หลักสูตรระยะสั้น'!L210&lt;30,1,IF((MOD('10หลักสูตรระยะสั้น'!L210/30,1))&lt;0.3333,ROUNDDOWN('10หลักสูตรระยะสั้น'!L210/30,0),ROUNDUP('10หลักสูตรระยะสั้น'!L210/30,0))))</f>
        <v>0</v>
      </c>
      <c r="M210" s="60">
        <f>IF('10หลักสูตรระยะสั้น'!M210&lt;15,0,IF('10หลักสูตรระยะสั้น'!M210&lt;30,1,IF((MOD('10หลักสูตรระยะสั้น'!M210/30,1))&lt;0.3333,ROUNDDOWN('10หลักสูตรระยะสั้น'!M210/30,0),ROUNDUP('10หลักสูตรระยะสั้น'!M210/30,0))))</f>
        <v>0</v>
      </c>
      <c r="N210" s="60">
        <f>IF('10หลักสูตรระยะสั้น'!N210&lt;15,0,IF('10หลักสูตรระยะสั้น'!N210&lt;30,1,IF((MOD('10หลักสูตรระยะสั้น'!N210/30,1))&lt;0.3333,ROUNDDOWN('10หลักสูตรระยะสั้น'!N210/30,0),ROUNDUP('10หลักสูตรระยะสั้น'!N210/30,0))))</f>
        <v>0</v>
      </c>
      <c r="O210" s="60">
        <f>IF('10หลักสูตรระยะสั้น'!O210&lt;15,0,IF('10หลักสูตรระยะสั้น'!O210&lt;30,1,IF((MOD('10หลักสูตรระยะสั้น'!O210/30,1))&lt;0.3333,ROUNDDOWN('10หลักสูตรระยะสั้น'!O210/30,0),ROUNDUP('10หลักสูตรระยะสั้น'!O210/30,0))))</f>
        <v>0</v>
      </c>
      <c r="P210" s="60">
        <f>IF('10หลักสูตรระยะสั้น'!P210&lt;15,0,IF('10หลักสูตรระยะสั้น'!P210&lt;30,1,IF((MOD('10หลักสูตรระยะสั้น'!P210/30,1))&lt;0.3333,ROUNDDOWN('10หลักสูตรระยะสั้น'!P210/30,0),ROUNDUP('10หลักสูตรระยะสั้น'!P210/30,0))))</f>
        <v>0</v>
      </c>
      <c r="Q210" s="60">
        <f>IF('10หลักสูตรระยะสั้น'!Q210&lt;15,0,IF('10หลักสูตรระยะสั้น'!Q210&lt;30,1,IF((MOD('10หลักสูตรระยะสั้น'!Q210/30,1))&lt;0.3333,ROUNDDOWN('10หลักสูตรระยะสั้น'!Q210/30,0),ROUNDUP('10หลักสูตรระยะสั้น'!Q210/30,0))))</f>
        <v>0</v>
      </c>
      <c r="R210" s="60">
        <f>IF('10หลักสูตรระยะสั้น'!R210&lt;15,0,IF('10หลักสูตรระยะสั้น'!R210&lt;30,1,IF((MOD('10หลักสูตรระยะสั้น'!R210/30,1))&lt;0.3333,ROUNDDOWN('10หลักสูตรระยะสั้น'!R210/30,0),ROUNDUP('10หลักสูตรระยะสั้น'!R210/30,0))))</f>
        <v>0</v>
      </c>
      <c r="S210" s="60">
        <f>IF('10หลักสูตรระยะสั้น'!S210&lt;15,0,IF('10หลักสูตรระยะสั้น'!S210&lt;30,1,IF((MOD('10หลักสูตรระยะสั้น'!S210/30,1))&lt;0.3333,ROUNDDOWN('10หลักสูตรระยะสั้น'!S210/30,0),ROUNDUP('10หลักสูตรระยะสั้น'!S210/30,0))))</f>
        <v>0</v>
      </c>
      <c r="T210" s="60">
        <f>IF('10หลักสูตรระยะสั้น'!T210&lt;15,0,IF('10หลักสูตรระยะสั้น'!T210&lt;30,1,IF((MOD('10หลักสูตรระยะสั้น'!T210/30,1))&lt;0.3333,ROUNDDOWN('10หลักสูตรระยะสั้น'!T210/30,0),ROUNDUP('10หลักสูตรระยะสั้น'!T210/30,0))))</f>
        <v>0</v>
      </c>
      <c r="U210" s="60">
        <f>IF('10หลักสูตรระยะสั้น'!U210&lt;15,0,IF('10หลักสูตรระยะสั้น'!U210&lt;30,1,IF((MOD('10หลักสูตรระยะสั้น'!U210/30,1))&lt;0.3333,ROUNDDOWN('10หลักสูตรระยะสั้น'!U210/30,0),ROUNDUP('10หลักสูตรระยะสั้น'!U210/30,0))))</f>
        <v>0</v>
      </c>
      <c r="V210" s="60">
        <f>IF('10หลักสูตรระยะสั้น'!V210&lt;15,0,IF('10หลักสูตรระยะสั้น'!V210&lt;30,1,IF((MOD('10หลักสูตรระยะสั้น'!V210/30,1))&lt;0.3333,ROUNDDOWN('10หลักสูตรระยะสั้น'!V210/30,0),ROUNDUP('10หลักสูตรระยะสั้น'!V210/30,0))))</f>
        <v>0</v>
      </c>
      <c r="W210" s="60">
        <f>IF('10หลักสูตรระยะสั้น'!W210&lt;15,0,IF('10หลักสูตรระยะสั้น'!W210&lt;30,1,IF((MOD('10หลักสูตรระยะสั้น'!W210/30,1))&lt;0.3333,ROUNDDOWN('10หลักสูตรระยะสั้น'!W210/30,0),ROUNDUP('10หลักสูตรระยะสั้น'!W210/30,0))))</f>
        <v>0</v>
      </c>
      <c r="X210" s="60">
        <f>IF('10หลักสูตรระยะสั้น'!X210&lt;15,0,IF('10หลักสูตรระยะสั้น'!X210&lt;30,1,IF((MOD('10หลักสูตรระยะสั้น'!X210/30,1))&lt;0.3333,ROUNDDOWN('10หลักสูตรระยะสั้น'!X210/30,0),ROUNDUP('10หลักสูตรระยะสั้น'!X210/30,0))))</f>
        <v>0</v>
      </c>
      <c r="Y210" s="60">
        <f>IF('10หลักสูตรระยะสั้น'!Y210&lt;15,0,IF('10หลักสูตรระยะสั้น'!Y210&lt;30,1,IF((MOD('10หลักสูตรระยะสั้น'!Y210/30,1))&lt;0.3333,ROUNDDOWN('10หลักสูตรระยะสั้น'!Y210/30,0),ROUNDUP('10หลักสูตรระยะสั้น'!Y210/30,0))))</f>
        <v>0</v>
      </c>
      <c r="Z210" s="60">
        <f>IF('10หลักสูตรระยะสั้น'!Z210&lt;15,0,IF('10หลักสูตรระยะสั้น'!Z210&lt;30,1,IF((MOD('10หลักสูตรระยะสั้น'!Z210/30,1))&lt;0.3333,ROUNDDOWN('10หลักสูตรระยะสั้น'!Z210/30,0),ROUNDUP('10หลักสูตรระยะสั้น'!Z210/30,0))))</f>
        <v>0</v>
      </c>
      <c r="AA210" s="60">
        <f>IF('10หลักสูตรระยะสั้น'!AA210&lt;15,0,IF('10หลักสูตรระยะสั้น'!AA210&lt;30,1,IF((MOD('10หลักสูตรระยะสั้น'!AA210/30,1))&lt;0.3333,ROUNDDOWN('10หลักสูตรระยะสั้น'!AA210/30,0),ROUNDUP('10หลักสูตรระยะสั้น'!AA210/30,0))))</f>
        <v>0</v>
      </c>
      <c r="AB210" s="60">
        <f>IF('10หลักสูตรระยะสั้น'!AB210&lt;15,0,IF('10หลักสูตรระยะสั้น'!AB210&lt;30,1,IF((MOD('10หลักสูตรระยะสั้น'!AB210/30,1))&lt;0.3333,ROUNDDOWN('10หลักสูตรระยะสั้น'!AB210/30,0),ROUNDUP('10หลักสูตรระยะสั้น'!AB210/30,0))))</f>
        <v>0</v>
      </c>
      <c r="AC210" s="60">
        <f>IF('10หลักสูตรระยะสั้น'!AC210&lt;15,0,IF('10หลักสูตรระยะสั้น'!AC210&lt;30,1,IF((MOD('10หลักสูตรระยะสั้น'!AC210/30,1))&lt;0.3333,ROUNDDOWN('10หลักสูตรระยะสั้น'!AC210/30,0),ROUNDUP('10หลักสูตรระยะสั้น'!AC210/30,0))))</f>
        <v>0</v>
      </c>
      <c r="AD210" s="5">
        <f t="shared" si="6"/>
        <v>0</v>
      </c>
      <c r="AE210" s="5">
        <f t="shared" si="7"/>
        <v>0</v>
      </c>
    </row>
    <row r="211" spans="2:31" x14ac:dyDescent="0.55000000000000004">
      <c r="B211" s="5">
        <v>207</v>
      </c>
      <c r="C211" s="5">
        <f>'10หลักสูตรระยะสั้น'!C211</f>
        <v>0</v>
      </c>
      <c r="D211" s="5">
        <f>'10หลักสูตรระยะสั้น'!D211</f>
        <v>0</v>
      </c>
      <c r="E211" s="60">
        <f>IF('10หลักสูตรระยะสั้น'!E211&lt;15,0,IF('10หลักสูตรระยะสั้น'!E211&lt;30,1,IF((MOD('10หลักสูตรระยะสั้น'!E211/30,1))&lt;0.3333,ROUNDDOWN('10หลักสูตรระยะสั้น'!E211/30,0),ROUNDUP('10หลักสูตรระยะสั้น'!E211/30,0))))</f>
        <v>0</v>
      </c>
      <c r="F211" s="60">
        <f>IF('10หลักสูตรระยะสั้น'!F211&lt;15,0,IF('10หลักสูตรระยะสั้น'!F211&lt;30,1,IF((MOD('10หลักสูตรระยะสั้น'!F211/30,1))&lt;0.3333,ROUNDDOWN('10หลักสูตรระยะสั้น'!F211/30,0),ROUNDUP('10หลักสูตรระยะสั้น'!F211/30,0))))</f>
        <v>0</v>
      </c>
      <c r="G211" s="60">
        <f>IF('10หลักสูตรระยะสั้น'!G211&lt;15,0,IF('10หลักสูตรระยะสั้น'!G211&lt;30,1,IF((MOD('10หลักสูตรระยะสั้น'!G211/30,1))&lt;0.3333,ROUNDDOWN('10หลักสูตรระยะสั้น'!G211/30,0),ROUNDUP('10หลักสูตรระยะสั้น'!G211/30,0))))</f>
        <v>0</v>
      </c>
      <c r="H211" s="60">
        <f>IF('10หลักสูตรระยะสั้น'!H211&lt;15,0,IF('10หลักสูตรระยะสั้น'!H211&lt;30,1,IF((MOD('10หลักสูตรระยะสั้น'!H211/30,1))&lt;0.3333,ROUNDDOWN('10หลักสูตรระยะสั้น'!H211/30,0),ROUNDUP('10หลักสูตรระยะสั้น'!H211/30,0))))</f>
        <v>0</v>
      </c>
      <c r="I211" s="60">
        <f>IF('10หลักสูตรระยะสั้น'!I211&lt;15,0,IF('10หลักสูตรระยะสั้น'!I211&lt;30,1,IF((MOD('10หลักสูตรระยะสั้น'!I211/30,1))&lt;0.3333,ROUNDDOWN('10หลักสูตรระยะสั้น'!I211/30,0),ROUNDUP('10หลักสูตรระยะสั้น'!I211/30,0))))</f>
        <v>0</v>
      </c>
      <c r="J211" s="60">
        <f>IF('10หลักสูตรระยะสั้น'!J211&lt;15,0,IF('10หลักสูตรระยะสั้น'!J211&lt;30,1,IF((MOD('10หลักสูตรระยะสั้น'!J211/30,1))&lt;0.3333,ROUNDDOWN('10หลักสูตรระยะสั้น'!J211/30,0),ROUNDUP('10หลักสูตรระยะสั้น'!J211/30,0))))</f>
        <v>0</v>
      </c>
      <c r="K211" s="60">
        <f>IF('10หลักสูตรระยะสั้น'!K211&lt;15,0,IF('10หลักสูตรระยะสั้น'!K211&lt;30,1,IF((MOD('10หลักสูตรระยะสั้น'!K211/30,1))&lt;0.3333,ROUNDDOWN('10หลักสูตรระยะสั้น'!K211/30,0),ROUNDUP('10หลักสูตรระยะสั้น'!K211/30,0))))</f>
        <v>0</v>
      </c>
      <c r="L211" s="60">
        <f>IF('10หลักสูตรระยะสั้น'!L211&lt;15,0,IF('10หลักสูตรระยะสั้น'!L211&lt;30,1,IF((MOD('10หลักสูตรระยะสั้น'!L211/30,1))&lt;0.3333,ROUNDDOWN('10หลักสูตรระยะสั้น'!L211/30,0),ROUNDUP('10หลักสูตรระยะสั้น'!L211/30,0))))</f>
        <v>0</v>
      </c>
      <c r="M211" s="60">
        <f>IF('10หลักสูตรระยะสั้น'!M211&lt;15,0,IF('10หลักสูตรระยะสั้น'!M211&lt;30,1,IF((MOD('10หลักสูตรระยะสั้น'!M211/30,1))&lt;0.3333,ROUNDDOWN('10หลักสูตรระยะสั้น'!M211/30,0),ROUNDUP('10หลักสูตรระยะสั้น'!M211/30,0))))</f>
        <v>0</v>
      </c>
      <c r="N211" s="60">
        <f>IF('10หลักสูตรระยะสั้น'!N211&lt;15,0,IF('10หลักสูตรระยะสั้น'!N211&lt;30,1,IF((MOD('10หลักสูตรระยะสั้น'!N211/30,1))&lt;0.3333,ROUNDDOWN('10หลักสูตรระยะสั้น'!N211/30,0),ROUNDUP('10หลักสูตรระยะสั้น'!N211/30,0))))</f>
        <v>0</v>
      </c>
      <c r="O211" s="60">
        <f>IF('10หลักสูตรระยะสั้น'!O211&lt;15,0,IF('10หลักสูตรระยะสั้น'!O211&lt;30,1,IF((MOD('10หลักสูตรระยะสั้น'!O211/30,1))&lt;0.3333,ROUNDDOWN('10หลักสูตรระยะสั้น'!O211/30,0),ROUNDUP('10หลักสูตรระยะสั้น'!O211/30,0))))</f>
        <v>0</v>
      </c>
      <c r="P211" s="60">
        <f>IF('10หลักสูตรระยะสั้น'!P211&lt;15,0,IF('10หลักสูตรระยะสั้น'!P211&lt;30,1,IF((MOD('10หลักสูตรระยะสั้น'!P211/30,1))&lt;0.3333,ROUNDDOWN('10หลักสูตรระยะสั้น'!P211/30,0),ROUNDUP('10หลักสูตรระยะสั้น'!P211/30,0))))</f>
        <v>0</v>
      </c>
      <c r="Q211" s="60">
        <f>IF('10หลักสูตรระยะสั้น'!Q211&lt;15,0,IF('10หลักสูตรระยะสั้น'!Q211&lt;30,1,IF((MOD('10หลักสูตรระยะสั้น'!Q211/30,1))&lt;0.3333,ROUNDDOWN('10หลักสูตรระยะสั้น'!Q211/30,0),ROUNDUP('10หลักสูตรระยะสั้น'!Q211/30,0))))</f>
        <v>0</v>
      </c>
      <c r="R211" s="60">
        <f>IF('10หลักสูตรระยะสั้น'!R211&lt;15,0,IF('10หลักสูตรระยะสั้น'!R211&lt;30,1,IF((MOD('10หลักสูตรระยะสั้น'!R211/30,1))&lt;0.3333,ROUNDDOWN('10หลักสูตรระยะสั้น'!R211/30,0),ROUNDUP('10หลักสูตรระยะสั้น'!R211/30,0))))</f>
        <v>0</v>
      </c>
      <c r="S211" s="60">
        <f>IF('10หลักสูตรระยะสั้น'!S211&lt;15,0,IF('10หลักสูตรระยะสั้น'!S211&lt;30,1,IF((MOD('10หลักสูตรระยะสั้น'!S211/30,1))&lt;0.3333,ROUNDDOWN('10หลักสูตรระยะสั้น'!S211/30,0),ROUNDUP('10หลักสูตรระยะสั้น'!S211/30,0))))</f>
        <v>0</v>
      </c>
      <c r="T211" s="60">
        <f>IF('10หลักสูตรระยะสั้น'!T211&lt;15,0,IF('10หลักสูตรระยะสั้น'!T211&lt;30,1,IF((MOD('10หลักสูตรระยะสั้น'!T211/30,1))&lt;0.3333,ROUNDDOWN('10หลักสูตรระยะสั้น'!T211/30,0),ROUNDUP('10หลักสูตรระยะสั้น'!T211/30,0))))</f>
        <v>0</v>
      </c>
      <c r="U211" s="60">
        <f>IF('10หลักสูตรระยะสั้น'!U211&lt;15,0,IF('10หลักสูตรระยะสั้น'!U211&lt;30,1,IF((MOD('10หลักสูตรระยะสั้น'!U211/30,1))&lt;0.3333,ROUNDDOWN('10หลักสูตรระยะสั้น'!U211/30,0),ROUNDUP('10หลักสูตรระยะสั้น'!U211/30,0))))</f>
        <v>0</v>
      </c>
      <c r="V211" s="60">
        <f>IF('10หลักสูตรระยะสั้น'!V211&lt;15,0,IF('10หลักสูตรระยะสั้น'!V211&lt;30,1,IF((MOD('10หลักสูตรระยะสั้น'!V211/30,1))&lt;0.3333,ROUNDDOWN('10หลักสูตรระยะสั้น'!V211/30,0),ROUNDUP('10หลักสูตรระยะสั้น'!V211/30,0))))</f>
        <v>0</v>
      </c>
      <c r="W211" s="60">
        <f>IF('10หลักสูตรระยะสั้น'!W211&lt;15,0,IF('10หลักสูตรระยะสั้น'!W211&lt;30,1,IF((MOD('10หลักสูตรระยะสั้น'!W211/30,1))&lt;0.3333,ROUNDDOWN('10หลักสูตรระยะสั้น'!W211/30,0),ROUNDUP('10หลักสูตรระยะสั้น'!W211/30,0))))</f>
        <v>0</v>
      </c>
      <c r="X211" s="60">
        <f>IF('10หลักสูตรระยะสั้น'!X211&lt;15,0,IF('10หลักสูตรระยะสั้น'!X211&lt;30,1,IF((MOD('10หลักสูตรระยะสั้น'!X211/30,1))&lt;0.3333,ROUNDDOWN('10หลักสูตรระยะสั้น'!X211/30,0),ROUNDUP('10หลักสูตรระยะสั้น'!X211/30,0))))</f>
        <v>0</v>
      </c>
      <c r="Y211" s="60">
        <f>IF('10หลักสูตรระยะสั้น'!Y211&lt;15,0,IF('10หลักสูตรระยะสั้น'!Y211&lt;30,1,IF((MOD('10หลักสูตรระยะสั้น'!Y211/30,1))&lt;0.3333,ROUNDDOWN('10หลักสูตรระยะสั้น'!Y211/30,0),ROUNDUP('10หลักสูตรระยะสั้น'!Y211/30,0))))</f>
        <v>0</v>
      </c>
      <c r="Z211" s="60">
        <f>IF('10หลักสูตรระยะสั้น'!Z211&lt;15,0,IF('10หลักสูตรระยะสั้น'!Z211&lt;30,1,IF((MOD('10หลักสูตรระยะสั้น'!Z211/30,1))&lt;0.3333,ROUNDDOWN('10หลักสูตรระยะสั้น'!Z211/30,0),ROUNDUP('10หลักสูตรระยะสั้น'!Z211/30,0))))</f>
        <v>0</v>
      </c>
      <c r="AA211" s="60">
        <f>IF('10หลักสูตรระยะสั้น'!AA211&lt;15,0,IF('10หลักสูตรระยะสั้น'!AA211&lt;30,1,IF((MOD('10หลักสูตรระยะสั้น'!AA211/30,1))&lt;0.3333,ROUNDDOWN('10หลักสูตรระยะสั้น'!AA211/30,0),ROUNDUP('10หลักสูตรระยะสั้น'!AA211/30,0))))</f>
        <v>0</v>
      </c>
      <c r="AB211" s="60">
        <f>IF('10หลักสูตรระยะสั้น'!AB211&lt;15,0,IF('10หลักสูตรระยะสั้น'!AB211&lt;30,1,IF((MOD('10หลักสูตรระยะสั้น'!AB211/30,1))&lt;0.3333,ROUNDDOWN('10หลักสูตรระยะสั้น'!AB211/30,0),ROUNDUP('10หลักสูตรระยะสั้น'!AB211/30,0))))</f>
        <v>0</v>
      </c>
      <c r="AC211" s="60">
        <f>IF('10หลักสูตรระยะสั้น'!AC211&lt;15,0,IF('10หลักสูตรระยะสั้น'!AC211&lt;30,1,IF((MOD('10หลักสูตรระยะสั้น'!AC211/30,1))&lt;0.3333,ROUNDDOWN('10หลักสูตรระยะสั้น'!AC211/30,0),ROUNDUP('10หลักสูตรระยะสั้น'!AC211/30,0))))</f>
        <v>0</v>
      </c>
      <c r="AD211" s="5">
        <f t="shared" si="6"/>
        <v>0</v>
      </c>
      <c r="AE211" s="5">
        <f t="shared" si="7"/>
        <v>0</v>
      </c>
    </row>
    <row r="212" spans="2:31" x14ac:dyDescent="0.55000000000000004">
      <c r="B212" s="5">
        <v>208</v>
      </c>
      <c r="C212" s="5">
        <f>'10หลักสูตรระยะสั้น'!C212</f>
        <v>0</v>
      </c>
      <c r="D212" s="5">
        <f>'10หลักสูตรระยะสั้น'!D212</f>
        <v>0</v>
      </c>
      <c r="E212" s="60">
        <f>IF('10หลักสูตรระยะสั้น'!E212&lt;15,0,IF('10หลักสูตรระยะสั้น'!E212&lt;30,1,IF((MOD('10หลักสูตรระยะสั้น'!E212/30,1))&lt;0.3333,ROUNDDOWN('10หลักสูตรระยะสั้น'!E212/30,0),ROUNDUP('10หลักสูตรระยะสั้น'!E212/30,0))))</f>
        <v>0</v>
      </c>
      <c r="F212" s="60">
        <f>IF('10หลักสูตรระยะสั้น'!F212&lt;15,0,IF('10หลักสูตรระยะสั้น'!F212&lt;30,1,IF((MOD('10หลักสูตรระยะสั้น'!F212/30,1))&lt;0.3333,ROUNDDOWN('10หลักสูตรระยะสั้น'!F212/30,0),ROUNDUP('10หลักสูตรระยะสั้น'!F212/30,0))))</f>
        <v>0</v>
      </c>
      <c r="G212" s="60">
        <f>IF('10หลักสูตรระยะสั้น'!G212&lt;15,0,IF('10หลักสูตรระยะสั้น'!G212&lt;30,1,IF((MOD('10หลักสูตรระยะสั้น'!G212/30,1))&lt;0.3333,ROUNDDOWN('10หลักสูตรระยะสั้น'!G212/30,0),ROUNDUP('10หลักสูตรระยะสั้น'!G212/30,0))))</f>
        <v>0</v>
      </c>
      <c r="H212" s="60">
        <f>IF('10หลักสูตรระยะสั้น'!H212&lt;15,0,IF('10หลักสูตรระยะสั้น'!H212&lt;30,1,IF((MOD('10หลักสูตรระยะสั้น'!H212/30,1))&lt;0.3333,ROUNDDOWN('10หลักสูตรระยะสั้น'!H212/30,0),ROUNDUP('10หลักสูตรระยะสั้น'!H212/30,0))))</f>
        <v>0</v>
      </c>
      <c r="I212" s="60">
        <f>IF('10หลักสูตรระยะสั้น'!I212&lt;15,0,IF('10หลักสูตรระยะสั้น'!I212&lt;30,1,IF((MOD('10หลักสูตรระยะสั้น'!I212/30,1))&lt;0.3333,ROUNDDOWN('10หลักสูตรระยะสั้น'!I212/30,0),ROUNDUP('10หลักสูตรระยะสั้น'!I212/30,0))))</f>
        <v>0</v>
      </c>
      <c r="J212" s="60">
        <f>IF('10หลักสูตรระยะสั้น'!J212&lt;15,0,IF('10หลักสูตรระยะสั้น'!J212&lt;30,1,IF((MOD('10หลักสูตรระยะสั้น'!J212/30,1))&lt;0.3333,ROUNDDOWN('10หลักสูตรระยะสั้น'!J212/30,0),ROUNDUP('10หลักสูตรระยะสั้น'!J212/30,0))))</f>
        <v>0</v>
      </c>
      <c r="K212" s="60">
        <f>IF('10หลักสูตรระยะสั้น'!K212&lt;15,0,IF('10หลักสูตรระยะสั้น'!K212&lt;30,1,IF((MOD('10หลักสูตรระยะสั้น'!K212/30,1))&lt;0.3333,ROUNDDOWN('10หลักสูตรระยะสั้น'!K212/30,0),ROUNDUP('10หลักสูตรระยะสั้น'!K212/30,0))))</f>
        <v>0</v>
      </c>
      <c r="L212" s="60">
        <f>IF('10หลักสูตรระยะสั้น'!L212&lt;15,0,IF('10หลักสูตรระยะสั้น'!L212&lt;30,1,IF((MOD('10หลักสูตรระยะสั้น'!L212/30,1))&lt;0.3333,ROUNDDOWN('10หลักสูตรระยะสั้น'!L212/30,0),ROUNDUP('10หลักสูตรระยะสั้น'!L212/30,0))))</f>
        <v>0</v>
      </c>
      <c r="M212" s="60">
        <f>IF('10หลักสูตรระยะสั้น'!M212&lt;15,0,IF('10หลักสูตรระยะสั้น'!M212&lt;30,1,IF((MOD('10หลักสูตรระยะสั้น'!M212/30,1))&lt;0.3333,ROUNDDOWN('10หลักสูตรระยะสั้น'!M212/30,0),ROUNDUP('10หลักสูตรระยะสั้น'!M212/30,0))))</f>
        <v>0</v>
      </c>
      <c r="N212" s="60">
        <f>IF('10หลักสูตรระยะสั้น'!N212&lt;15,0,IF('10หลักสูตรระยะสั้น'!N212&lt;30,1,IF((MOD('10หลักสูตรระยะสั้น'!N212/30,1))&lt;0.3333,ROUNDDOWN('10หลักสูตรระยะสั้น'!N212/30,0),ROUNDUP('10หลักสูตรระยะสั้น'!N212/30,0))))</f>
        <v>0</v>
      </c>
      <c r="O212" s="60">
        <f>IF('10หลักสูตรระยะสั้น'!O212&lt;15,0,IF('10หลักสูตรระยะสั้น'!O212&lt;30,1,IF((MOD('10หลักสูตรระยะสั้น'!O212/30,1))&lt;0.3333,ROUNDDOWN('10หลักสูตรระยะสั้น'!O212/30,0),ROUNDUP('10หลักสูตรระยะสั้น'!O212/30,0))))</f>
        <v>0</v>
      </c>
      <c r="P212" s="60">
        <f>IF('10หลักสูตรระยะสั้น'!P212&lt;15,0,IF('10หลักสูตรระยะสั้น'!P212&lt;30,1,IF((MOD('10หลักสูตรระยะสั้น'!P212/30,1))&lt;0.3333,ROUNDDOWN('10หลักสูตรระยะสั้น'!P212/30,0),ROUNDUP('10หลักสูตรระยะสั้น'!P212/30,0))))</f>
        <v>0</v>
      </c>
      <c r="Q212" s="60">
        <f>IF('10หลักสูตรระยะสั้น'!Q212&lt;15,0,IF('10หลักสูตรระยะสั้น'!Q212&lt;30,1,IF((MOD('10หลักสูตรระยะสั้น'!Q212/30,1))&lt;0.3333,ROUNDDOWN('10หลักสูตรระยะสั้น'!Q212/30,0),ROUNDUP('10หลักสูตรระยะสั้น'!Q212/30,0))))</f>
        <v>0</v>
      </c>
      <c r="R212" s="60">
        <f>IF('10หลักสูตรระยะสั้น'!R212&lt;15,0,IF('10หลักสูตรระยะสั้น'!R212&lt;30,1,IF((MOD('10หลักสูตรระยะสั้น'!R212/30,1))&lt;0.3333,ROUNDDOWN('10หลักสูตรระยะสั้น'!R212/30,0),ROUNDUP('10หลักสูตรระยะสั้น'!R212/30,0))))</f>
        <v>0</v>
      </c>
      <c r="S212" s="60">
        <f>IF('10หลักสูตรระยะสั้น'!S212&lt;15,0,IF('10หลักสูตรระยะสั้น'!S212&lt;30,1,IF((MOD('10หลักสูตรระยะสั้น'!S212/30,1))&lt;0.3333,ROUNDDOWN('10หลักสูตรระยะสั้น'!S212/30,0),ROUNDUP('10หลักสูตรระยะสั้น'!S212/30,0))))</f>
        <v>0</v>
      </c>
      <c r="T212" s="60">
        <f>IF('10หลักสูตรระยะสั้น'!T212&lt;15,0,IF('10หลักสูตรระยะสั้น'!T212&lt;30,1,IF((MOD('10หลักสูตรระยะสั้น'!T212/30,1))&lt;0.3333,ROUNDDOWN('10หลักสูตรระยะสั้น'!T212/30,0),ROUNDUP('10หลักสูตรระยะสั้น'!T212/30,0))))</f>
        <v>0</v>
      </c>
      <c r="U212" s="60">
        <f>IF('10หลักสูตรระยะสั้น'!U212&lt;15,0,IF('10หลักสูตรระยะสั้น'!U212&lt;30,1,IF((MOD('10หลักสูตรระยะสั้น'!U212/30,1))&lt;0.3333,ROUNDDOWN('10หลักสูตรระยะสั้น'!U212/30,0),ROUNDUP('10หลักสูตรระยะสั้น'!U212/30,0))))</f>
        <v>0</v>
      </c>
      <c r="V212" s="60">
        <f>IF('10หลักสูตรระยะสั้น'!V212&lt;15,0,IF('10หลักสูตรระยะสั้น'!V212&lt;30,1,IF((MOD('10หลักสูตรระยะสั้น'!V212/30,1))&lt;0.3333,ROUNDDOWN('10หลักสูตรระยะสั้น'!V212/30,0),ROUNDUP('10หลักสูตรระยะสั้น'!V212/30,0))))</f>
        <v>0</v>
      </c>
      <c r="W212" s="60">
        <f>IF('10หลักสูตรระยะสั้น'!W212&lt;15,0,IF('10หลักสูตรระยะสั้น'!W212&lt;30,1,IF((MOD('10หลักสูตรระยะสั้น'!W212/30,1))&lt;0.3333,ROUNDDOWN('10หลักสูตรระยะสั้น'!W212/30,0),ROUNDUP('10หลักสูตรระยะสั้น'!W212/30,0))))</f>
        <v>0</v>
      </c>
      <c r="X212" s="60">
        <f>IF('10หลักสูตรระยะสั้น'!X212&lt;15,0,IF('10หลักสูตรระยะสั้น'!X212&lt;30,1,IF((MOD('10หลักสูตรระยะสั้น'!X212/30,1))&lt;0.3333,ROUNDDOWN('10หลักสูตรระยะสั้น'!X212/30,0),ROUNDUP('10หลักสูตรระยะสั้น'!X212/30,0))))</f>
        <v>0</v>
      </c>
      <c r="Y212" s="60">
        <f>IF('10หลักสูตรระยะสั้น'!Y212&lt;15,0,IF('10หลักสูตรระยะสั้น'!Y212&lt;30,1,IF((MOD('10หลักสูตรระยะสั้น'!Y212/30,1))&lt;0.3333,ROUNDDOWN('10หลักสูตรระยะสั้น'!Y212/30,0),ROUNDUP('10หลักสูตรระยะสั้น'!Y212/30,0))))</f>
        <v>0</v>
      </c>
      <c r="Z212" s="60">
        <f>IF('10หลักสูตรระยะสั้น'!Z212&lt;15,0,IF('10หลักสูตรระยะสั้น'!Z212&lt;30,1,IF((MOD('10หลักสูตรระยะสั้น'!Z212/30,1))&lt;0.3333,ROUNDDOWN('10หลักสูตรระยะสั้น'!Z212/30,0),ROUNDUP('10หลักสูตรระยะสั้น'!Z212/30,0))))</f>
        <v>0</v>
      </c>
      <c r="AA212" s="60">
        <f>IF('10หลักสูตรระยะสั้น'!AA212&lt;15,0,IF('10หลักสูตรระยะสั้น'!AA212&lt;30,1,IF((MOD('10หลักสูตรระยะสั้น'!AA212/30,1))&lt;0.3333,ROUNDDOWN('10หลักสูตรระยะสั้น'!AA212/30,0),ROUNDUP('10หลักสูตรระยะสั้น'!AA212/30,0))))</f>
        <v>0</v>
      </c>
      <c r="AB212" s="60">
        <f>IF('10หลักสูตรระยะสั้น'!AB212&lt;15,0,IF('10หลักสูตรระยะสั้น'!AB212&lt;30,1,IF((MOD('10หลักสูตรระยะสั้น'!AB212/30,1))&lt;0.3333,ROUNDDOWN('10หลักสูตรระยะสั้น'!AB212/30,0),ROUNDUP('10หลักสูตรระยะสั้น'!AB212/30,0))))</f>
        <v>0</v>
      </c>
      <c r="AC212" s="60">
        <f>IF('10หลักสูตรระยะสั้น'!AC212&lt;15,0,IF('10หลักสูตรระยะสั้น'!AC212&lt;30,1,IF((MOD('10หลักสูตรระยะสั้น'!AC212/30,1))&lt;0.3333,ROUNDDOWN('10หลักสูตรระยะสั้น'!AC212/30,0),ROUNDUP('10หลักสูตรระยะสั้น'!AC212/30,0))))</f>
        <v>0</v>
      </c>
      <c r="AD212" s="5">
        <f t="shared" si="6"/>
        <v>0</v>
      </c>
      <c r="AE212" s="5">
        <f t="shared" si="7"/>
        <v>0</v>
      </c>
    </row>
    <row r="213" spans="2:31" x14ac:dyDescent="0.55000000000000004">
      <c r="B213" s="5">
        <v>209</v>
      </c>
      <c r="C213" s="5">
        <f>'10หลักสูตรระยะสั้น'!C213</f>
        <v>0</v>
      </c>
      <c r="D213" s="5">
        <f>'10หลักสูตรระยะสั้น'!D213</f>
        <v>0</v>
      </c>
      <c r="E213" s="60">
        <f>IF('10หลักสูตรระยะสั้น'!E213&lt;15,0,IF('10หลักสูตรระยะสั้น'!E213&lt;30,1,IF((MOD('10หลักสูตรระยะสั้น'!E213/30,1))&lt;0.3333,ROUNDDOWN('10หลักสูตรระยะสั้น'!E213/30,0),ROUNDUP('10หลักสูตรระยะสั้น'!E213/30,0))))</f>
        <v>0</v>
      </c>
      <c r="F213" s="60">
        <f>IF('10หลักสูตรระยะสั้น'!F213&lt;15,0,IF('10หลักสูตรระยะสั้น'!F213&lt;30,1,IF((MOD('10หลักสูตรระยะสั้น'!F213/30,1))&lt;0.3333,ROUNDDOWN('10หลักสูตรระยะสั้น'!F213/30,0),ROUNDUP('10หลักสูตรระยะสั้น'!F213/30,0))))</f>
        <v>0</v>
      </c>
      <c r="G213" s="60">
        <f>IF('10หลักสูตรระยะสั้น'!G213&lt;15,0,IF('10หลักสูตรระยะสั้น'!G213&lt;30,1,IF((MOD('10หลักสูตรระยะสั้น'!G213/30,1))&lt;0.3333,ROUNDDOWN('10หลักสูตรระยะสั้น'!G213/30,0),ROUNDUP('10หลักสูตรระยะสั้น'!G213/30,0))))</f>
        <v>0</v>
      </c>
      <c r="H213" s="60">
        <f>IF('10หลักสูตรระยะสั้น'!H213&lt;15,0,IF('10หลักสูตรระยะสั้น'!H213&lt;30,1,IF((MOD('10หลักสูตรระยะสั้น'!H213/30,1))&lt;0.3333,ROUNDDOWN('10หลักสูตรระยะสั้น'!H213/30,0),ROUNDUP('10หลักสูตรระยะสั้น'!H213/30,0))))</f>
        <v>0</v>
      </c>
      <c r="I213" s="60">
        <f>IF('10หลักสูตรระยะสั้น'!I213&lt;15,0,IF('10หลักสูตรระยะสั้น'!I213&lt;30,1,IF((MOD('10หลักสูตรระยะสั้น'!I213/30,1))&lt;0.3333,ROUNDDOWN('10หลักสูตรระยะสั้น'!I213/30,0),ROUNDUP('10หลักสูตรระยะสั้น'!I213/30,0))))</f>
        <v>0</v>
      </c>
      <c r="J213" s="60">
        <f>IF('10หลักสูตรระยะสั้น'!J213&lt;15,0,IF('10หลักสูตรระยะสั้น'!J213&lt;30,1,IF((MOD('10หลักสูตรระยะสั้น'!J213/30,1))&lt;0.3333,ROUNDDOWN('10หลักสูตรระยะสั้น'!J213/30,0),ROUNDUP('10หลักสูตรระยะสั้น'!J213/30,0))))</f>
        <v>0</v>
      </c>
      <c r="K213" s="60">
        <f>IF('10หลักสูตรระยะสั้น'!K213&lt;15,0,IF('10หลักสูตรระยะสั้น'!K213&lt;30,1,IF((MOD('10หลักสูตรระยะสั้น'!K213/30,1))&lt;0.3333,ROUNDDOWN('10หลักสูตรระยะสั้น'!K213/30,0),ROUNDUP('10หลักสูตรระยะสั้น'!K213/30,0))))</f>
        <v>0</v>
      </c>
      <c r="L213" s="60">
        <f>IF('10หลักสูตรระยะสั้น'!L213&lt;15,0,IF('10หลักสูตรระยะสั้น'!L213&lt;30,1,IF((MOD('10หลักสูตรระยะสั้น'!L213/30,1))&lt;0.3333,ROUNDDOWN('10หลักสูตรระยะสั้น'!L213/30,0),ROUNDUP('10หลักสูตรระยะสั้น'!L213/30,0))))</f>
        <v>0</v>
      </c>
      <c r="M213" s="60">
        <f>IF('10หลักสูตรระยะสั้น'!M213&lt;15,0,IF('10หลักสูตรระยะสั้น'!M213&lt;30,1,IF((MOD('10หลักสูตรระยะสั้น'!M213/30,1))&lt;0.3333,ROUNDDOWN('10หลักสูตรระยะสั้น'!M213/30,0),ROUNDUP('10หลักสูตรระยะสั้น'!M213/30,0))))</f>
        <v>0</v>
      </c>
      <c r="N213" s="60">
        <f>IF('10หลักสูตรระยะสั้น'!N213&lt;15,0,IF('10หลักสูตรระยะสั้น'!N213&lt;30,1,IF((MOD('10หลักสูตรระยะสั้น'!N213/30,1))&lt;0.3333,ROUNDDOWN('10หลักสูตรระยะสั้น'!N213/30,0),ROUNDUP('10หลักสูตรระยะสั้น'!N213/30,0))))</f>
        <v>0</v>
      </c>
      <c r="O213" s="60">
        <f>IF('10หลักสูตรระยะสั้น'!O213&lt;15,0,IF('10หลักสูตรระยะสั้น'!O213&lt;30,1,IF((MOD('10หลักสูตรระยะสั้น'!O213/30,1))&lt;0.3333,ROUNDDOWN('10หลักสูตรระยะสั้น'!O213/30,0),ROUNDUP('10หลักสูตรระยะสั้น'!O213/30,0))))</f>
        <v>0</v>
      </c>
      <c r="P213" s="60">
        <f>IF('10หลักสูตรระยะสั้น'!P213&lt;15,0,IF('10หลักสูตรระยะสั้น'!P213&lt;30,1,IF((MOD('10หลักสูตรระยะสั้น'!P213/30,1))&lt;0.3333,ROUNDDOWN('10หลักสูตรระยะสั้น'!P213/30,0),ROUNDUP('10หลักสูตรระยะสั้น'!P213/30,0))))</f>
        <v>0</v>
      </c>
      <c r="Q213" s="60">
        <f>IF('10หลักสูตรระยะสั้น'!Q213&lt;15,0,IF('10หลักสูตรระยะสั้น'!Q213&lt;30,1,IF((MOD('10หลักสูตรระยะสั้น'!Q213/30,1))&lt;0.3333,ROUNDDOWN('10หลักสูตรระยะสั้น'!Q213/30,0),ROUNDUP('10หลักสูตรระยะสั้น'!Q213/30,0))))</f>
        <v>0</v>
      </c>
      <c r="R213" s="60">
        <f>IF('10หลักสูตรระยะสั้น'!R213&lt;15,0,IF('10หลักสูตรระยะสั้น'!R213&lt;30,1,IF((MOD('10หลักสูตรระยะสั้น'!R213/30,1))&lt;0.3333,ROUNDDOWN('10หลักสูตรระยะสั้น'!R213/30,0),ROUNDUP('10หลักสูตรระยะสั้น'!R213/30,0))))</f>
        <v>0</v>
      </c>
      <c r="S213" s="60">
        <f>IF('10หลักสูตรระยะสั้น'!S213&lt;15,0,IF('10หลักสูตรระยะสั้น'!S213&lt;30,1,IF((MOD('10หลักสูตรระยะสั้น'!S213/30,1))&lt;0.3333,ROUNDDOWN('10หลักสูตรระยะสั้น'!S213/30,0),ROUNDUP('10หลักสูตรระยะสั้น'!S213/30,0))))</f>
        <v>0</v>
      </c>
      <c r="T213" s="60">
        <f>IF('10หลักสูตรระยะสั้น'!T213&lt;15,0,IF('10หลักสูตรระยะสั้น'!T213&lt;30,1,IF((MOD('10หลักสูตรระยะสั้น'!T213/30,1))&lt;0.3333,ROUNDDOWN('10หลักสูตรระยะสั้น'!T213/30,0),ROUNDUP('10หลักสูตรระยะสั้น'!T213/30,0))))</f>
        <v>0</v>
      </c>
      <c r="U213" s="60">
        <f>IF('10หลักสูตรระยะสั้น'!U213&lt;15,0,IF('10หลักสูตรระยะสั้น'!U213&lt;30,1,IF((MOD('10หลักสูตรระยะสั้น'!U213/30,1))&lt;0.3333,ROUNDDOWN('10หลักสูตรระยะสั้น'!U213/30,0),ROUNDUP('10หลักสูตรระยะสั้น'!U213/30,0))))</f>
        <v>0</v>
      </c>
      <c r="V213" s="60">
        <f>IF('10หลักสูตรระยะสั้น'!V213&lt;15,0,IF('10หลักสูตรระยะสั้น'!V213&lt;30,1,IF((MOD('10หลักสูตรระยะสั้น'!V213/30,1))&lt;0.3333,ROUNDDOWN('10หลักสูตรระยะสั้น'!V213/30,0),ROUNDUP('10หลักสูตรระยะสั้น'!V213/30,0))))</f>
        <v>0</v>
      </c>
      <c r="W213" s="60">
        <f>IF('10หลักสูตรระยะสั้น'!W213&lt;15,0,IF('10หลักสูตรระยะสั้น'!W213&lt;30,1,IF((MOD('10หลักสูตรระยะสั้น'!W213/30,1))&lt;0.3333,ROUNDDOWN('10หลักสูตรระยะสั้น'!W213/30,0),ROUNDUP('10หลักสูตรระยะสั้น'!W213/30,0))))</f>
        <v>0</v>
      </c>
      <c r="X213" s="60">
        <f>IF('10หลักสูตรระยะสั้น'!X213&lt;15,0,IF('10หลักสูตรระยะสั้น'!X213&lt;30,1,IF((MOD('10หลักสูตรระยะสั้น'!X213/30,1))&lt;0.3333,ROUNDDOWN('10หลักสูตรระยะสั้น'!X213/30,0),ROUNDUP('10หลักสูตรระยะสั้น'!X213/30,0))))</f>
        <v>0</v>
      </c>
      <c r="Y213" s="60">
        <f>IF('10หลักสูตรระยะสั้น'!Y213&lt;15,0,IF('10หลักสูตรระยะสั้น'!Y213&lt;30,1,IF((MOD('10หลักสูตรระยะสั้น'!Y213/30,1))&lt;0.3333,ROUNDDOWN('10หลักสูตรระยะสั้น'!Y213/30,0),ROUNDUP('10หลักสูตรระยะสั้น'!Y213/30,0))))</f>
        <v>0</v>
      </c>
      <c r="Z213" s="60">
        <f>IF('10หลักสูตรระยะสั้น'!Z213&lt;15,0,IF('10หลักสูตรระยะสั้น'!Z213&lt;30,1,IF((MOD('10หลักสูตรระยะสั้น'!Z213/30,1))&lt;0.3333,ROUNDDOWN('10หลักสูตรระยะสั้น'!Z213/30,0),ROUNDUP('10หลักสูตรระยะสั้น'!Z213/30,0))))</f>
        <v>0</v>
      </c>
      <c r="AA213" s="60">
        <f>IF('10หลักสูตรระยะสั้น'!AA213&lt;15,0,IF('10หลักสูตรระยะสั้น'!AA213&lt;30,1,IF((MOD('10หลักสูตรระยะสั้น'!AA213/30,1))&lt;0.3333,ROUNDDOWN('10หลักสูตรระยะสั้น'!AA213/30,0),ROUNDUP('10หลักสูตรระยะสั้น'!AA213/30,0))))</f>
        <v>0</v>
      </c>
      <c r="AB213" s="60">
        <f>IF('10หลักสูตรระยะสั้น'!AB213&lt;15,0,IF('10หลักสูตรระยะสั้น'!AB213&lt;30,1,IF((MOD('10หลักสูตรระยะสั้น'!AB213/30,1))&lt;0.3333,ROUNDDOWN('10หลักสูตรระยะสั้น'!AB213/30,0),ROUNDUP('10หลักสูตรระยะสั้น'!AB213/30,0))))</f>
        <v>0</v>
      </c>
      <c r="AC213" s="60">
        <f>IF('10หลักสูตรระยะสั้น'!AC213&lt;15,0,IF('10หลักสูตรระยะสั้น'!AC213&lt;30,1,IF((MOD('10หลักสูตรระยะสั้น'!AC213/30,1))&lt;0.3333,ROUNDDOWN('10หลักสูตรระยะสั้น'!AC213/30,0),ROUNDUP('10หลักสูตรระยะสั้น'!AC213/30,0))))</f>
        <v>0</v>
      </c>
      <c r="AD213" s="5">
        <f t="shared" si="6"/>
        <v>0</v>
      </c>
      <c r="AE213" s="5">
        <f t="shared" si="7"/>
        <v>0</v>
      </c>
    </row>
    <row r="214" spans="2:31" x14ac:dyDescent="0.55000000000000004">
      <c r="B214" s="5">
        <v>210</v>
      </c>
      <c r="C214" s="5">
        <f>'10หลักสูตรระยะสั้น'!C214</f>
        <v>0</v>
      </c>
      <c r="D214" s="5">
        <f>'10หลักสูตรระยะสั้น'!D214</f>
        <v>0</v>
      </c>
      <c r="E214" s="60">
        <f>IF('10หลักสูตรระยะสั้น'!E214&lt;15,0,IF('10หลักสูตรระยะสั้น'!E214&lt;30,1,IF((MOD('10หลักสูตรระยะสั้น'!E214/30,1))&lt;0.3333,ROUNDDOWN('10หลักสูตรระยะสั้น'!E214/30,0),ROUNDUP('10หลักสูตรระยะสั้น'!E214/30,0))))</f>
        <v>0</v>
      </c>
      <c r="F214" s="60">
        <f>IF('10หลักสูตรระยะสั้น'!F214&lt;15,0,IF('10หลักสูตรระยะสั้น'!F214&lt;30,1,IF((MOD('10หลักสูตรระยะสั้น'!F214/30,1))&lt;0.3333,ROUNDDOWN('10หลักสูตรระยะสั้น'!F214/30,0),ROUNDUP('10หลักสูตรระยะสั้น'!F214/30,0))))</f>
        <v>0</v>
      </c>
      <c r="G214" s="60">
        <f>IF('10หลักสูตรระยะสั้น'!G214&lt;15,0,IF('10หลักสูตรระยะสั้น'!G214&lt;30,1,IF((MOD('10หลักสูตรระยะสั้น'!G214/30,1))&lt;0.3333,ROUNDDOWN('10หลักสูตรระยะสั้น'!G214/30,0),ROUNDUP('10หลักสูตรระยะสั้น'!G214/30,0))))</f>
        <v>0</v>
      </c>
      <c r="H214" s="60">
        <f>IF('10หลักสูตรระยะสั้น'!H214&lt;15,0,IF('10หลักสูตรระยะสั้น'!H214&lt;30,1,IF((MOD('10หลักสูตรระยะสั้น'!H214/30,1))&lt;0.3333,ROUNDDOWN('10หลักสูตรระยะสั้น'!H214/30,0),ROUNDUP('10หลักสูตรระยะสั้น'!H214/30,0))))</f>
        <v>0</v>
      </c>
      <c r="I214" s="60">
        <f>IF('10หลักสูตรระยะสั้น'!I214&lt;15,0,IF('10หลักสูตรระยะสั้น'!I214&lt;30,1,IF((MOD('10หลักสูตรระยะสั้น'!I214/30,1))&lt;0.3333,ROUNDDOWN('10หลักสูตรระยะสั้น'!I214/30,0),ROUNDUP('10หลักสูตรระยะสั้น'!I214/30,0))))</f>
        <v>0</v>
      </c>
      <c r="J214" s="60">
        <f>IF('10หลักสูตรระยะสั้น'!J214&lt;15,0,IF('10หลักสูตรระยะสั้น'!J214&lt;30,1,IF((MOD('10หลักสูตรระยะสั้น'!J214/30,1))&lt;0.3333,ROUNDDOWN('10หลักสูตรระยะสั้น'!J214/30,0),ROUNDUP('10หลักสูตรระยะสั้น'!J214/30,0))))</f>
        <v>0</v>
      </c>
      <c r="K214" s="60">
        <f>IF('10หลักสูตรระยะสั้น'!K214&lt;15,0,IF('10หลักสูตรระยะสั้น'!K214&lt;30,1,IF((MOD('10หลักสูตรระยะสั้น'!K214/30,1))&lt;0.3333,ROUNDDOWN('10หลักสูตรระยะสั้น'!K214/30,0),ROUNDUP('10หลักสูตรระยะสั้น'!K214/30,0))))</f>
        <v>0</v>
      </c>
      <c r="L214" s="60">
        <f>IF('10หลักสูตรระยะสั้น'!L214&lt;15,0,IF('10หลักสูตรระยะสั้น'!L214&lt;30,1,IF((MOD('10หลักสูตรระยะสั้น'!L214/30,1))&lt;0.3333,ROUNDDOWN('10หลักสูตรระยะสั้น'!L214/30,0),ROUNDUP('10หลักสูตรระยะสั้น'!L214/30,0))))</f>
        <v>0</v>
      </c>
      <c r="M214" s="60">
        <f>IF('10หลักสูตรระยะสั้น'!M214&lt;15,0,IF('10หลักสูตรระยะสั้น'!M214&lt;30,1,IF((MOD('10หลักสูตรระยะสั้น'!M214/30,1))&lt;0.3333,ROUNDDOWN('10หลักสูตรระยะสั้น'!M214/30,0),ROUNDUP('10หลักสูตรระยะสั้น'!M214/30,0))))</f>
        <v>0</v>
      </c>
      <c r="N214" s="60">
        <f>IF('10หลักสูตรระยะสั้น'!N214&lt;15,0,IF('10หลักสูตรระยะสั้น'!N214&lt;30,1,IF((MOD('10หลักสูตรระยะสั้น'!N214/30,1))&lt;0.3333,ROUNDDOWN('10หลักสูตรระยะสั้น'!N214/30,0),ROUNDUP('10หลักสูตรระยะสั้น'!N214/30,0))))</f>
        <v>0</v>
      </c>
      <c r="O214" s="60">
        <f>IF('10หลักสูตรระยะสั้น'!O214&lt;15,0,IF('10หลักสูตรระยะสั้น'!O214&lt;30,1,IF((MOD('10หลักสูตรระยะสั้น'!O214/30,1))&lt;0.3333,ROUNDDOWN('10หลักสูตรระยะสั้น'!O214/30,0),ROUNDUP('10หลักสูตรระยะสั้น'!O214/30,0))))</f>
        <v>0</v>
      </c>
      <c r="P214" s="60">
        <f>IF('10หลักสูตรระยะสั้น'!P214&lt;15,0,IF('10หลักสูตรระยะสั้น'!P214&lt;30,1,IF((MOD('10หลักสูตรระยะสั้น'!P214/30,1))&lt;0.3333,ROUNDDOWN('10หลักสูตรระยะสั้น'!P214/30,0),ROUNDUP('10หลักสูตรระยะสั้น'!P214/30,0))))</f>
        <v>0</v>
      </c>
      <c r="Q214" s="60">
        <f>IF('10หลักสูตรระยะสั้น'!Q214&lt;15,0,IF('10หลักสูตรระยะสั้น'!Q214&lt;30,1,IF((MOD('10หลักสูตรระยะสั้น'!Q214/30,1))&lt;0.3333,ROUNDDOWN('10หลักสูตรระยะสั้น'!Q214/30,0),ROUNDUP('10หลักสูตรระยะสั้น'!Q214/30,0))))</f>
        <v>0</v>
      </c>
      <c r="R214" s="60">
        <f>IF('10หลักสูตรระยะสั้น'!R214&lt;15,0,IF('10หลักสูตรระยะสั้น'!R214&lt;30,1,IF((MOD('10หลักสูตรระยะสั้น'!R214/30,1))&lt;0.3333,ROUNDDOWN('10หลักสูตรระยะสั้น'!R214/30,0),ROUNDUP('10หลักสูตรระยะสั้น'!R214/30,0))))</f>
        <v>0</v>
      </c>
      <c r="S214" s="60">
        <f>IF('10หลักสูตรระยะสั้น'!S214&lt;15,0,IF('10หลักสูตรระยะสั้น'!S214&lt;30,1,IF((MOD('10หลักสูตรระยะสั้น'!S214/30,1))&lt;0.3333,ROUNDDOWN('10หลักสูตรระยะสั้น'!S214/30,0),ROUNDUP('10หลักสูตรระยะสั้น'!S214/30,0))))</f>
        <v>0</v>
      </c>
      <c r="T214" s="60">
        <f>IF('10หลักสูตรระยะสั้น'!T214&lt;15,0,IF('10หลักสูตรระยะสั้น'!T214&lt;30,1,IF((MOD('10หลักสูตรระยะสั้น'!T214/30,1))&lt;0.3333,ROUNDDOWN('10หลักสูตรระยะสั้น'!T214/30,0),ROUNDUP('10หลักสูตรระยะสั้น'!T214/30,0))))</f>
        <v>0</v>
      </c>
      <c r="U214" s="60">
        <f>IF('10หลักสูตรระยะสั้น'!U214&lt;15,0,IF('10หลักสูตรระยะสั้น'!U214&lt;30,1,IF((MOD('10หลักสูตรระยะสั้น'!U214/30,1))&lt;0.3333,ROUNDDOWN('10หลักสูตรระยะสั้น'!U214/30,0),ROUNDUP('10หลักสูตรระยะสั้น'!U214/30,0))))</f>
        <v>0</v>
      </c>
      <c r="V214" s="60">
        <f>IF('10หลักสูตรระยะสั้น'!V214&lt;15,0,IF('10หลักสูตรระยะสั้น'!V214&lt;30,1,IF((MOD('10หลักสูตรระยะสั้น'!V214/30,1))&lt;0.3333,ROUNDDOWN('10หลักสูตรระยะสั้น'!V214/30,0),ROUNDUP('10หลักสูตรระยะสั้น'!V214/30,0))))</f>
        <v>0</v>
      </c>
      <c r="W214" s="60">
        <f>IF('10หลักสูตรระยะสั้น'!W214&lt;15,0,IF('10หลักสูตรระยะสั้น'!W214&lt;30,1,IF((MOD('10หลักสูตรระยะสั้น'!W214/30,1))&lt;0.3333,ROUNDDOWN('10หลักสูตรระยะสั้น'!W214/30,0),ROUNDUP('10หลักสูตรระยะสั้น'!W214/30,0))))</f>
        <v>0</v>
      </c>
      <c r="X214" s="60">
        <f>IF('10หลักสูตรระยะสั้น'!X214&lt;15,0,IF('10หลักสูตรระยะสั้น'!X214&lt;30,1,IF((MOD('10หลักสูตรระยะสั้น'!X214/30,1))&lt;0.3333,ROUNDDOWN('10หลักสูตรระยะสั้น'!X214/30,0),ROUNDUP('10หลักสูตรระยะสั้น'!X214/30,0))))</f>
        <v>0</v>
      </c>
      <c r="Y214" s="60">
        <f>IF('10หลักสูตรระยะสั้น'!Y214&lt;15,0,IF('10หลักสูตรระยะสั้น'!Y214&lt;30,1,IF((MOD('10หลักสูตรระยะสั้น'!Y214/30,1))&lt;0.3333,ROUNDDOWN('10หลักสูตรระยะสั้น'!Y214/30,0),ROUNDUP('10หลักสูตรระยะสั้น'!Y214/30,0))))</f>
        <v>0</v>
      </c>
      <c r="Z214" s="60">
        <f>IF('10หลักสูตรระยะสั้น'!Z214&lt;15,0,IF('10หลักสูตรระยะสั้น'!Z214&lt;30,1,IF((MOD('10หลักสูตรระยะสั้น'!Z214/30,1))&lt;0.3333,ROUNDDOWN('10หลักสูตรระยะสั้น'!Z214/30,0),ROUNDUP('10หลักสูตรระยะสั้น'!Z214/30,0))))</f>
        <v>0</v>
      </c>
      <c r="AA214" s="60">
        <f>IF('10หลักสูตรระยะสั้น'!AA214&lt;15,0,IF('10หลักสูตรระยะสั้น'!AA214&lt;30,1,IF((MOD('10หลักสูตรระยะสั้น'!AA214/30,1))&lt;0.3333,ROUNDDOWN('10หลักสูตรระยะสั้น'!AA214/30,0),ROUNDUP('10หลักสูตรระยะสั้น'!AA214/30,0))))</f>
        <v>0</v>
      </c>
      <c r="AB214" s="60">
        <f>IF('10หลักสูตรระยะสั้น'!AB214&lt;15,0,IF('10หลักสูตรระยะสั้น'!AB214&lt;30,1,IF((MOD('10หลักสูตรระยะสั้น'!AB214/30,1))&lt;0.3333,ROUNDDOWN('10หลักสูตรระยะสั้น'!AB214/30,0),ROUNDUP('10หลักสูตรระยะสั้น'!AB214/30,0))))</f>
        <v>0</v>
      </c>
      <c r="AC214" s="60">
        <f>IF('10หลักสูตรระยะสั้น'!AC214&lt;15,0,IF('10หลักสูตรระยะสั้น'!AC214&lt;30,1,IF((MOD('10หลักสูตรระยะสั้น'!AC214/30,1))&lt;0.3333,ROUNDDOWN('10หลักสูตรระยะสั้น'!AC214/30,0),ROUNDUP('10หลักสูตรระยะสั้น'!AC214/30,0))))</f>
        <v>0</v>
      </c>
      <c r="AD214" s="5">
        <f t="shared" si="6"/>
        <v>0</v>
      </c>
      <c r="AE214" s="5">
        <f t="shared" si="7"/>
        <v>0</v>
      </c>
    </row>
    <row r="215" spans="2:31" x14ac:dyDescent="0.55000000000000004">
      <c r="B215" s="5">
        <v>211</v>
      </c>
      <c r="C215" s="5">
        <f>'10หลักสูตรระยะสั้น'!C215</f>
        <v>0</v>
      </c>
      <c r="D215" s="5">
        <f>'10หลักสูตรระยะสั้น'!D215</f>
        <v>0</v>
      </c>
      <c r="E215" s="60">
        <f>IF('10หลักสูตรระยะสั้น'!E215&lt;15,0,IF('10หลักสูตรระยะสั้น'!E215&lt;30,1,IF((MOD('10หลักสูตรระยะสั้น'!E215/30,1))&lt;0.3333,ROUNDDOWN('10หลักสูตรระยะสั้น'!E215/30,0),ROUNDUP('10หลักสูตรระยะสั้น'!E215/30,0))))</f>
        <v>0</v>
      </c>
      <c r="F215" s="60">
        <f>IF('10หลักสูตรระยะสั้น'!F215&lt;15,0,IF('10หลักสูตรระยะสั้น'!F215&lt;30,1,IF((MOD('10หลักสูตรระยะสั้น'!F215/30,1))&lt;0.3333,ROUNDDOWN('10หลักสูตรระยะสั้น'!F215/30,0),ROUNDUP('10หลักสูตรระยะสั้น'!F215/30,0))))</f>
        <v>0</v>
      </c>
      <c r="G215" s="60">
        <f>IF('10หลักสูตรระยะสั้น'!G215&lt;15,0,IF('10หลักสูตรระยะสั้น'!G215&lt;30,1,IF((MOD('10หลักสูตรระยะสั้น'!G215/30,1))&lt;0.3333,ROUNDDOWN('10หลักสูตรระยะสั้น'!G215/30,0),ROUNDUP('10หลักสูตรระยะสั้น'!G215/30,0))))</f>
        <v>0</v>
      </c>
      <c r="H215" s="60">
        <f>IF('10หลักสูตรระยะสั้น'!H215&lt;15,0,IF('10หลักสูตรระยะสั้น'!H215&lt;30,1,IF((MOD('10หลักสูตรระยะสั้น'!H215/30,1))&lt;0.3333,ROUNDDOWN('10หลักสูตรระยะสั้น'!H215/30,0),ROUNDUP('10หลักสูตรระยะสั้น'!H215/30,0))))</f>
        <v>0</v>
      </c>
      <c r="I215" s="60">
        <f>IF('10หลักสูตรระยะสั้น'!I215&lt;15,0,IF('10หลักสูตรระยะสั้น'!I215&lt;30,1,IF((MOD('10หลักสูตรระยะสั้น'!I215/30,1))&lt;0.3333,ROUNDDOWN('10หลักสูตรระยะสั้น'!I215/30,0),ROUNDUP('10หลักสูตรระยะสั้น'!I215/30,0))))</f>
        <v>0</v>
      </c>
      <c r="J215" s="60">
        <f>IF('10หลักสูตรระยะสั้น'!J215&lt;15,0,IF('10หลักสูตรระยะสั้น'!J215&lt;30,1,IF((MOD('10หลักสูตรระยะสั้น'!J215/30,1))&lt;0.3333,ROUNDDOWN('10หลักสูตรระยะสั้น'!J215/30,0),ROUNDUP('10หลักสูตรระยะสั้น'!J215/30,0))))</f>
        <v>0</v>
      </c>
      <c r="K215" s="60">
        <f>IF('10หลักสูตรระยะสั้น'!K215&lt;15,0,IF('10หลักสูตรระยะสั้น'!K215&lt;30,1,IF((MOD('10หลักสูตรระยะสั้น'!K215/30,1))&lt;0.3333,ROUNDDOWN('10หลักสูตรระยะสั้น'!K215/30,0),ROUNDUP('10หลักสูตรระยะสั้น'!K215/30,0))))</f>
        <v>0</v>
      </c>
      <c r="L215" s="60">
        <f>IF('10หลักสูตรระยะสั้น'!L215&lt;15,0,IF('10หลักสูตรระยะสั้น'!L215&lt;30,1,IF((MOD('10หลักสูตรระยะสั้น'!L215/30,1))&lt;0.3333,ROUNDDOWN('10หลักสูตรระยะสั้น'!L215/30,0),ROUNDUP('10หลักสูตรระยะสั้น'!L215/30,0))))</f>
        <v>0</v>
      </c>
      <c r="M215" s="60">
        <f>IF('10หลักสูตรระยะสั้น'!M215&lt;15,0,IF('10หลักสูตรระยะสั้น'!M215&lt;30,1,IF((MOD('10หลักสูตรระยะสั้น'!M215/30,1))&lt;0.3333,ROUNDDOWN('10หลักสูตรระยะสั้น'!M215/30,0),ROUNDUP('10หลักสูตรระยะสั้น'!M215/30,0))))</f>
        <v>0</v>
      </c>
      <c r="N215" s="60">
        <f>IF('10หลักสูตรระยะสั้น'!N215&lt;15,0,IF('10หลักสูตรระยะสั้น'!N215&lt;30,1,IF((MOD('10หลักสูตรระยะสั้น'!N215/30,1))&lt;0.3333,ROUNDDOWN('10หลักสูตรระยะสั้น'!N215/30,0),ROUNDUP('10หลักสูตรระยะสั้น'!N215/30,0))))</f>
        <v>0</v>
      </c>
      <c r="O215" s="60">
        <f>IF('10หลักสูตรระยะสั้น'!O215&lt;15,0,IF('10หลักสูตรระยะสั้น'!O215&lt;30,1,IF((MOD('10หลักสูตรระยะสั้น'!O215/30,1))&lt;0.3333,ROUNDDOWN('10หลักสูตรระยะสั้น'!O215/30,0),ROUNDUP('10หลักสูตรระยะสั้น'!O215/30,0))))</f>
        <v>0</v>
      </c>
      <c r="P215" s="60">
        <f>IF('10หลักสูตรระยะสั้น'!P215&lt;15,0,IF('10หลักสูตรระยะสั้น'!P215&lt;30,1,IF((MOD('10หลักสูตรระยะสั้น'!P215/30,1))&lt;0.3333,ROUNDDOWN('10หลักสูตรระยะสั้น'!P215/30,0),ROUNDUP('10หลักสูตรระยะสั้น'!P215/30,0))))</f>
        <v>0</v>
      </c>
      <c r="Q215" s="60">
        <f>IF('10หลักสูตรระยะสั้น'!Q215&lt;15,0,IF('10หลักสูตรระยะสั้น'!Q215&lt;30,1,IF((MOD('10หลักสูตรระยะสั้น'!Q215/30,1))&lt;0.3333,ROUNDDOWN('10หลักสูตรระยะสั้น'!Q215/30,0),ROUNDUP('10หลักสูตรระยะสั้น'!Q215/30,0))))</f>
        <v>0</v>
      </c>
      <c r="R215" s="60">
        <f>IF('10หลักสูตรระยะสั้น'!R215&lt;15,0,IF('10หลักสูตรระยะสั้น'!R215&lt;30,1,IF((MOD('10หลักสูตรระยะสั้น'!R215/30,1))&lt;0.3333,ROUNDDOWN('10หลักสูตรระยะสั้น'!R215/30,0),ROUNDUP('10หลักสูตรระยะสั้น'!R215/30,0))))</f>
        <v>0</v>
      </c>
      <c r="S215" s="60">
        <f>IF('10หลักสูตรระยะสั้น'!S215&lt;15,0,IF('10หลักสูตรระยะสั้น'!S215&lt;30,1,IF((MOD('10หลักสูตรระยะสั้น'!S215/30,1))&lt;0.3333,ROUNDDOWN('10หลักสูตรระยะสั้น'!S215/30,0),ROUNDUP('10หลักสูตรระยะสั้น'!S215/30,0))))</f>
        <v>0</v>
      </c>
      <c r="T215" s="60">
        <f>IF('10หลักสูตรระยะสั้น'!T215&lt;15,0,IF('10หลักสูตรระยะสั้น'!T215&lt;30,1,IF((MOD('10หลักสูตรระยะสั้น'!T215/30,1))&lt;0.3333,ROUNDDOWN('10หลักสูตรระยะสั้น'!T215/30,0),ROUNDUP('10หลักสูตรระยะสั้น'!T215/30,0))))</f>
        <v>0</v>
      </c>
      <c r="U215" s="60">
        <f>IF('10หลักสูตรระยะสั้น'!U215&lt;15,0,IF('10หลักสูตรระยะสั้น'!U215&lt;30,1,IF((MOD('10หลักสูตรระยะสั้น'!U215/30,1))&lt;0.3333,ROUNDDOWN('10หลักสูตรระยะสั้น'!U215/30,0),ROUNDUP('10หลักสูตรระยะสั้น'!U215/30,0))))</f>
        <v>0</v>
      </c>
      <c r="V215" s="60">
        <f>IF('10หลักสูตรระยะสั้น'!V215&lt;15,0,IF('10หลักสูตรระยะสั้น'!V215&lt;30,1,IF((MOD('10หลักสูตรระยะสั้น'!V215/30,1))&lt;0.3333,ROUNDDOWN('10หลักสูตรระยะสั้น'!V215/30,0),ROUNDUP('10หลักสูตรระยะสั้น'!V215/30,0))))</f>
        <v>0</v>
      </c>
      <c r="W215" s="60">
        <f>IF('10หลักสูตรระยะสั้น'!W215&lt;15,0,IF('10หลักสูตรระยะสั้น'!W215&lt;30,1,IF((MOD('10หลักสูตรระยะสั้น'!W215/30,1))&lt;0.3333,ROUNDDOWN('10หลักสูตรระยะสั้น'!W215/30,0),ROUNDUP('10หลักสูตรระยะสั้น'!W215/30,0))))</f>
        <v>0</v>
      </c>
      <c r="X215" s="60">
        <f>IF('10หลักสูตรระยะสั้น'!X215&lt;15,0,IF('10หลักสูตรระยะสั้น'!X215&lt;30,1,IF((MOD('10หลักสูตรระยะสั้น'!X215/30,1))&lt;0.3333,ROUNDDOWN('10หลักสูตรระยะสั้น'!X215/30,0),ROUNDUP('10หลักสูตรระยะสั้น'!X215/30,0))))</f>
        <v>0</v>
      </c>
      <c r="Y215" s="60">
        <f>IF('10หลักสูตรระยะสั้น'!Y215&lt;15,0,IF('10หลักสูตรระยะสั้น'!Y215&lt;30,1,IF((MOD('10หลักสูตรระยะสั้น'!Y215/30,1))&lt;0.3333,ROUNDDOWN('10หลักสูตรระยะสั้น'!Y215/30,0),ROUNDUP('10หลักสูตรระยะสั้น'!Y215/30,0))))</f>
        <v>0</v>
      </c>
      <c r="Z215" s="60">
        <f>IF('10หลักสูตรระยะสั้น'!Z215&lt;15,0,IF('10หลักสูตรระยะสั้น'!Z215&lt;30,1,IF((MOD('10หลักสูตรระยะสั้น'!Z215/30,1))&lt;0.3333,ROUNDDOWN('10หลักสูตรระยะสั้น'!Z215/30,0),ROUNDUP('10หลักสูตรระยะสั้น'!Z215/30,0))))</f>
        <v>0</v>
      </c>
      <c r="AA215" s="60">
        <f>IF('10หลักสูตรระยะสั้น'!AA215&lt;15,0,IF('10หลักสูตรระยะสั้น'!AA215&lt;30,1,IF((MOD('10หลักสูตรระยะสั้น'!AA215/30,1))&lt;0.3333,ROUNDDOWN('10หลักสูตรระยะสั้น'!AA215/30,0),ROUNDUP('10หลักสูตรระยะสั้น'!AA215/30,0))))</f>
        <v>0</v>
      </c>
      <c r="AB215" s="60">
        <f>IF('10หลักสูตรระยะสั้น'!AB215&lt;15,0,IF('10หลักสูตรระยะสั้น'!AB215&lt;30,1,IF((MOD('10หลักสูตรระยะสั้น'!AB215/30,1))&lt;0.3333,ROUNDDOWN('10หลักสูตรระยะสั้น'!AB215/30,0),ROUNDUP('10หลักสูตรระยะสั้น'!AB215/30,0))))</f>
        <v>0</v>
      </c>
      <c r="AC215" s="60">
        <f>IF('10หลักสูตรระยะสั้น'!AC215&lt;15,0,IF('10หลักสูตรระยะสั้น'!AC215&lt;30,1,IF((MOD('10หลักสูตรระยะสั้น'!AC215/30,1))&lt;0.3333,ROUNDDOWN('10หลักสูตรระยะสั้น'!AC215/30,0),ROUNDUP('10หลักสูตรระยะสั้น'!AC215/30,0))))</f>
        <v>0</v>
      </c>
      <c r="AD215" s="5">
        <f t="shared" si="6"/>
        <v>0</v>
      </c>
      <c r="AE215" s="5">
        <f t="shared" si="7"/>
        <v>0</v>
      </c>
    </row>
    <row r="216" spans="2:31" x14ac:dyDescent="0.55000000000000004">
      <c r="B216" s="5">
        <v>212</v>
      </c>
      <c r="C216" s="5">
        <f>'10หลักสูตรระยะสั้น'!C216</f>
        <v>0</v>
      </c>
      <c r="D216" s="5">
        <f>'10หลักสูตรระยะสั้น'!D216</f>
        <v>0</v>
      </c>
      <c r="E216" s="60">
        <f>IF('10หลักสูตรระยะสั้น'!E216&lt;15,0,IF('10หลักสูตรระยะสั้น'!E216&lt;30,1,IF((MOD('10หลักสูตรระยะสั้น'!E216/30,1))&lt;0.3333,ROUNDDOWN('10หลักสูตรระยะสั้น'!E216/30,0),ROUNDUP('10หลักสูตรระยะสั้น'!E216/30,0))))</f>
        <v>0</v>
      </c>
      <c r="F216" s="60">
        <f>IF('10หลักสูตรระยะสั้น'!F216&lt;15,0,IF('10หลักสูตรระยะสั้น'!F216&lt;30,1,IF((MOD('10หลักสูตรระยะสั้น'!F216/30,1))&lt;0.3333,ROUNDDOWN('10หลักสูตรระยะสั้น'!F216/30,0),ROUNDUP('10หลักสูตรระยะสั้น'!F216/30,0))))</f>
        <v>0</v>
      </c>
      <c r="G216" s="60">
        <f>IF('10หลักสูตรระยะสั้น'!G216&lt;15,0,IF('10หลักสูตรระยะสั้น'!G216&lt;30,1,IF((MOD('10หลักสูตรระยะสั้น'!G216/30,1))&lt;0.3333,ROUNDDOWN('10หลักสูตรระยะสั้น'!G216/30,0),ROUNDUP('10หลักสูตรระยะสั้น'!G216/30,0))))</f>
        <v>0</v>
      </c>
      <c r="H216" s="60">
        <f>IF('10หลักสูตรระยะสั้น'!H216&lt;15,0,IF('10หลักสูตรระยะสั้น'!H216&lt;30,1,IF((MOD('10หลักสูตรระยะสั้น'!H216/30,1))&lt;0.3333,ROUNDDOWN('10หลักสูตรระยะสั้น'!H216/30,0),ROUNDUP('10หลักสูตรระยะสั้น'!H216/30,0))))</f>
        <v>0</v>
      </c>
      <c r="I216" s="60">
        <f>IF('10หลักสูตรระยะสั้น'!I216&lt;15,0,IF('10หลักสูตรระยะสั้น'!I216&lt;30,1,IF((MOD('10หลักสูตรระยะสั้น'!I216/30,1))&lt;0.3333,ROUNDDOWN('10หลักสูตรระยะสั้น'!I216/30,0),ROUNDUP('10หลักสูตรระยะสั้น'!I216/30,0))))</f>
        <v>0</v>
      </c>
      <c r="J216" s="60">
        <f>IF('10หลักสูตรระยะสั้น'!J216&lt;15,0,IF('10หลักสูตรระยะสั้น'!J216&lt;30,1,IF((MOD('10หลักสูตรระยะสั้น'!J216/30,1))&lt;0.3333,ROUNDDOWN('10หลักสูตรระยะสั้น'!J216/30,0),ROUNDUP('10หลักสูตรระยะสั้น'!J216/30,0))))</f>
        <v>0</v>
      </c>
      <c r="K216" s="60">
        <f>IF('10หลักสูตรระยะสั้น'!K216&lt;15,0,IF('10หลักสูตรระยะสั้น'!K216&lt;30,1,IF((MOD('10หลักสูตรระยะสั้น'!K216/30,1))&lt;0.3333,ROUNDDOWN('10หลักสูตรระยะสั้น'!K216/30,0),ROUNDUP('10หลักสูตรระยะสั้น'!K216/30,0))))</f>
        <v>0</v>
      </c>
      <c r="L216" s="60">
        <f>IF('10หลักสูตรระยะสั้น'!L216&lt;15,0,IF('10หลักสูตรระยะสั้น'!L216&lt;30,1,IF((MOD('10หลักสูตรระยะสั้น'!L216/30,1))&lt;0.3333,ROUNDDOWN('10หลักสูตรระยะสั้น'!L216/30,0),ROUNDUP('10หลักสูตรระยะสั้น'!L216/30,0))))</f>
        <v>0</v>
      </c>
      <c r="M216" s="60">
        <f>IF('10หลักสูตรระยะสั้น'!M216&lt;15,0,IF('10หลักสูตรระยะสั้น'!M216&lt;30,1,IF((MOD('10หลักสูตรระยะสั้น'!M216/30,1))&lt;0.3333,ROUNDDOWN('10หลักสูตรระยะสั้น'!M216/30,0),ROUNDUP('10หลักสูตรระยะสั้น'!M216/30,0))))</f>
        <v>0</v>
      </c>
      <c r="N216" s="60">
        <f>IF('10หลักสูตรระยะสั้น'!N216&lt;15,0,IF('10หลักสูตรระยะสั้น'!N216&lt;30,1,IF((MOD('10หลักสูตรระยะสั้น'!N216/30,1))&lt;0.3333,ROUNDDOWN('10หลักสูตรระยะสั้น'!N216/30,0),ROUNDUP('10หลักสูตรระยะสั้น'!N216/30,0))))</f>
        <v>0</v>
      </c>
      <c r="O216" s="60">
        <f>IF('10หลักสูตรระยะสั้น'!O216&lt;15,0,IF('10หลักสูตรระยะสั้น'!O216&lt;30,1,IF((MOD('10หลักสูตรระยะสั้น'!O216/30,1))&lt;0.3333,ROUNDDOWN('10หลักสูตรระยะสั้น'!O216/30,0),ROUNDUP('10หลักสูตรระยะสั้น'!O216/30,0))))</f>
        <v>0</v>
      </c>
      <c r="P216" s="60">
        <f>IF('10หลักสูตรระยะสั้น'!P216&lt;15,0,IF('10หลักสูตรระยะสั้น'!P216&lt;30,1,IF((MOD('10หลักสูตรระยะสั้น'!P216/30,1))&lt;0.3333,ROUNDDOWN('10หลักสูตรระยะสั้น'!P216/30,0),ROUNDUP('10หลักสูตรระยะสั้น'!P216/30,0))))</f>
        <v>0</v>
      </c>
      <c r="Q216" s="60">
        <f>IF('10หลักสูตรระยะสั้น'!Q216&lt;15,0,IF('10หลักสูตรระยะสั้น'!Q216&lt;30,1,IF((MOD('10หลักสูตรระยะสั้น'!Q216/30,1))&lt;0.3333,ROUNDDOWN('10หลักสูตรระยะสั้น'!Q216/30,0),ROUNDUP('10หลักสูตรระยะสั้น'!Q216/30,0))))</f>
        <v>0</v>
      </c>
      <c r="R216" s="60">
        <f>IF('10หลักสูตรระยะสั้น'!R216&lt;15,0,IF('10หลักสูตรระยะสั้น'!R216&lt;30,1,IF((MOD('10หลักสูตรระยะสั้น'!R216/30,1))&lt;0.3333,ROUNDDOWN('10หลักสูตรระยะสั้น'!R216/30,0),ROUNDUP('10หลักสูตรระยะสั้น'!R216/30,0))))</f>
        <v>0</v>
      </c>
      <c r="S216" s="60">
        <f>IF('10หลักสูตรระยะสั้น'!S216&lt;15,0,IF('10หลักสูตรระยะสั้น'!S216&lt;30,1,IF((MOD('10หลักสูตรระยะสั้น'!S216/30,1))&lt;0.3333,ROUNDDOWN('10หลักสูตรระยะสั้น'!S216/30,0),ROUNDUP('10หลักสูตรระยะสั้น'!S216/30,0))))</f>
        <v>0</v>
      </c>
      <c r="T216" s="60">
        <f>IF('10หลักสูตรระยะสั้น'!T216&lt;15,0,IF('10หลักสูตรระยะสั้น'!T216&lt;30,1,IF((MOD('10หลักสูตรระยะสั้น'!T216/30,1))&lt;0.3333,ROUNDDOWN('10หลักสูตรระยะสั้น'!T216/30,0),ROUNDUP('10หลักสูตรระยะสั้น'!T216/30,0))))</f>
        <v>0</v>
      </c>
      <c r="U216" s="60">
        <f>IF('10หลักสูตรระยะสั้น'!U216&lt;15,0,IF('10หลักสูตรระยะสั้น'!U216&lt;30,1,IF((MOD('10หลักสูตรระยะสั้น'!U216/30,1))&lt;0.3333,ROUNDDOWN('10หลักสูตรระยะสั้น'!U216/30,0),ROUNDUP('10หลักสูตรระยะสั้น'!U216/30,0))))</f>
        <v>0</v>
      </c>
      <c r="V216" s="60">
        <f>IF('10หลักสูตรระยะสั้น'!V216&lt;15,0,IF('10หลักสูตรระยะสั้น'!V216&lt;30,1,IF((MOD('10หลักสูตรระยะสั้น'!V216/30,1))&lt;0.3333,ROUNDDOWN('10หลักสูตรระยะสั้น'!V216/30,0),ROUNDUP('10หลักสูตรระยะสั้น'!V216/30,0))))</f>
        <v>0</v>
      </c>
      <c r="W216" s="60">
        <f>IF('10หลักสูตรระยะสั้น'!W216&lt;15,0,IF('10หลักสูตรระยะสั้น'!W216&lt;30,1,IF((MOD('10หลักสูตรระยะสั้น'!W216/30,1))&lt;0.3333,ROUNDDOWN('10หลักสูตรระยะสั้น'!W216/30,0),ROUNDUP('10หลักสูตรระยะสั้น'!W216/30,0))))</f>
        <v>0</v>
      </c>
      <c r="X216" s="60">
        <f>IF('10หลักสูตรระยะสั้น'!X216&lt;15,0,IF('10หลักสูตรระยะสั้น'!X216&lt;30,1,IF((MOD('10หลักสูตรระยะสั้น'!X216/30,1))&lt;0.3333,ROUNDDOWN('10หลักสูตรระยะสั้น'!X216/30,0),ROUNDUP('10หลักสูตรระยะสั้น'!X216/30,0))))</f>
        <v>0</v>
      </c>
      <c r="Y216" s="60">
        <f>IF('10หลักสูตรระยะสั้น'!Y216&lt;15,0,IF('10หลักสูตรระยะสั้น'!Y216&lt;30,1,IF((MOD('10หลักสูตรระยะสั้น'!Y216/30,1))&lt;0.3333,ROUNDDOWN('10หลักสูตรระยะสั้น'!Y216/30,0),ROUNDUP('10หลักสูตรระยะสั้น'!Y216/30,0))))</f>
        <v>0</v>
      </c>
      <c r="Z216" s="60">
        <f>IF('10หลักสูตรระยะสั้น'!Z216&lt;15,0,IF('10หลักสูตรระยะสั้น'!Z216&lt;30,1,IF((MOD('10หลักสูตรระยะสั้น'!Z216/30,1))&lt;0.3333,ROUNDDOWN('10หลักสูตรระยะสั้น'!Z216/30,0),ROUNDUP('10หลักสูตรระยะสั้น'!Z216/30,0))))</f>
        <v>0</v>
      </c>
      <c r="AA216" s="60">
        <f>IF('10หลักสูตรระยะสั้น'!AA216&lt;15,0,IF('10หลักสูตรระยะสั้น'!AA216&lt;30,1,IF((MOD('10หลักสูตรระยะสั้น'!AA216/30,1))&lt;0.3333,ROUNDDOWN('10หลักสูตรระยะสั้น'!AA216/30,0),ROUNDUP('10หลักสูตรระยะสั้น'!AA216/30,0))))</f>
        <v>0</v>
      </c>
      <c r="AB216" s="60">
        <f>IF('10หลักสูตรระยะสั้น'!AB216&lt;15,0,IF('10หลักสูตรระยะสั้น'!AB216&lt;30,1,IF((MOD('10หลักสูตรระยะสั้น'!AB216/30,1))&lt;0.3333,ROUNDDOWN('10หลักสูตรระยะสั้น'!AB216/30,0),ROUNDUP('10หลักสูตรระยะสั้น'!AB216/30,0))))</f>
        <v>0</v>
      </c>
      <c r="AC216" s="60">
        <f>IF('10หลักสูตรระยะสั้น'!AC216&lt;15,0,IF('10หลักสูตรระยะสั้น'!AC216&lt;30,1,IF((MOD('10หลักสูตรระยะสั้น'!AC216/30,1))&lt;0.3333,ROUNDDOWN('10หลักสูตรระยะสั้น'!AC216/30,0),ROUNDUP('10หลักสูตรระยะสั้น'!AC216/30,0))))</f>
        <v>0</v>
      </c>
      <c r="AD216" s="5">
        <f t="shared" si="6"/>
        <v>0</v>
      </c>
      <c r="AE216" s="5">
        <f t="shared" si="7"/>
        <v>0</v>
      </c>
    </row>
    <row r="217" spans="2:31" x14ac:dyDescent="0.55000000000000004">
      <c r="B217" s="5">
        <v>213</v>
      </c>
      <c r="C217" s="5">
        <f>'10หลักสูตรระยะสั้น'!C217</f>
        <v>0</v>
      </c>
      <c r="D217" s="5">
        <f>'10หลักสูตรระยะสั้น'!D217</f>
        <v>0</v>
      </c>
      <c r="E217" s="60">
        <f>IF('10หลักสูตรระยะสั้น'!E217&lt;15,0,IF('10หลักสูตรระยะสั้น'!E217&lt;30,1,IF((MOD('10หลักสูตรระยะสั้น'!E217/30,1))&lt;0.3333,ROUNDDOWN('10หลักสูตรระยะสั้น'!E217/30,0),ROUNDUP('10หลักสูตรระยะสั้น'!E217/30,0))))</f>
        <v>0</v>
      </c>
      <c r="F217" s="60">
        <f>IF('10หลักสูตรระยะสั้น'!F217&lt;15,0,IF('10หลักสูตรระยะสั้น'!F217&lt;30,1,IF((MOD('10หลักสูตรระยะสั้น'!F217/30,1))&lt;0.3333,ROUNDDOWN('10หลักสูตรระยะสั้น'!F217/30,0),ROUNDUP('10หลักสูตรระยะสั้น'!F217/30,0))))</f>
        <v>0</v>
      </c>
      <c r="G217" s="60">
        <f>IF('10หลักสูตรระยะสั้น'!G217&lt;15,0,IF('10หลักสูตรระยะสั้น'!G217&lt;30,1,IF((MOD('10หลักสูตรระยะสั้น'!G217/30,1))&lt;0.3333,ROUNDDOWN('10หลักสูตรระยะสั้น'!G217/30,0),ROUNDUP('10หลักสูตรระยะสั้น'!G217/30,0))))</f>
        <v>0</v>
      </c>
      <c r="H217" s="60">
        <f>IF('10หลักสูตรระยะสั้น'!H217&lt;15,0,IF('10หลักสูตรระยะสั้น'!H217&lt;30,1,IF((MOD('10หลักสูตรระยะสั้น'!H217/30,1))&lt;0.3333,ROUNDDOWN('10หลักสูตรระยะสั้น'!H217/30,0),ROUNDUP('10หลักสูตรระยะสั้น'!H217/30,0))))</f>
        <v>0</v>
      </c>
      <c r="I217" s="60">
        <f>IF('10หลักสูตรระยะสั้น'!I217&lt;15,0,IF('10หลักสูตรระยะสั้น'!I217&lt;30,1,IF((MOD('10หลักสูตรระยะสั้น'!I217/30,1))&lt;0.3333,ROUNDDOWN('10หลักสูตรระยะสั้น'!I217/30,0),ROUNDUP('10หลักสูตรระยะสั้น'!I217/30,0))))</f>
        <v>0</v>
      </c>
      <c r="J217" s="60">
        <f>IF('10หลักสูตรระยะสั้น'!J217&lt;15,0,IF('10หลักสูตรระยะสั้น'!J217&lt;30,1,IF((MOD('10หลักสูตรระยะสั้น'!J217/30,1))&lt;0.3333,ROUNDDOWN('10หลักสูตรระยะสั้น'!J217/30,0),ROUNDUP('10หลักสูตรระยะสั้น'!J217/30,0))))</f>
        <v>0</v>
      </c>
      <c r="K217" s="60">
        <f>IF('10หลักสูตรระยะสั้น'!K217&lt;15,0,IF('10หลักสูตรระยะสั้น'!K217&lt;30,1,IF((MOD('10หลักสูตรระยะสั้น'!K217/30,1))&lt;0.3333,ROUNDDOWN('10หลักสูตรระยะสั้น'!K217/30,0),ROUNDUP('10หลักสูตรระยะสั้น'!K217/30,0))))</f>
        <v>0</v>
      </c>
      <c r="L217" s="60">
        <f>IF('10หลักสูตรระยะสั้น'!L217&lt;15,0,IF('10หลักสูตรระยะสั้น'!L217&lt;30,1,IF((MOD('10หลักสูตรระยะสั้น'!L217/30,1))&lt;0.3333,ROUNDDOWN('10หลักสูตรระยะสั้น'!L217/30,0),ROUNDUP('10หลักสูตรระยะสั้น'!L217/30,0))))</f>
        <v>0</v>
      </c>
      <c r="M217" s="60">
        <f>IF('10หลักสูตรระยะสั้น'!M217&lt;15,0,IF('10หลักสูตรระยะสั้น'!M217&lt;30,1,IF((MOD('10หลักสูตรระยะสั้น'!M217/30,1))&lt;0.3333,ROUNDDOWN('10หลักสูตรระยะสั้น'!M217/30,0),ROUNDUP('10หลักสูตรระยะสั้น'!M217/30,0))))</f>
        <v>0</v>
      </c>
      <c r="N217" s="60">
        <f>IF('10หลักสูตรระยะสั้น'!N217&lt;15,0,IF('10หลักสูตรระยะสั้น'!N217&lt;30,1,IF((MOD('10หลักสูตรระยะสั้น'!N217/30,1))&lt;0.3333,ROUNDDOWN('10หลักสูตรระยะสั้น'!N217/30,0),ROUNDUP('10หลักสูตรระยะสั้น'!N217/30,0))))</f>
        <v>0</v>
      </c>
      <c r="O217" s="60">
        <f>IF('10หลักสูตรระยะสั้น'!O217&lt;15,0,IF('10หลักสูตรระยะสั้น'!O217&lt;30,1,IF((MOD('10หลักสูตรระยะสั้น'!O217/30,1))&lt;0.3333,ROUNDDOWN('10หลักสูตรระยะสั้น'!O217/30,0),ROUNDUP('10หลักสูตรระยะสั้น'!O217/30,0))))</f>
        <v>0</v>
      </c>
      <c r="P217" s="60">
        <f>IF('10หลักสูตรระยะสั้น'!P217&lt;15,0,IF('10หลักสูตรระยะสั้น'!P217&lt;30,1,IF((MOD('10หลักสูตรระยะสั้น'!P217/30,1))&lt;0.3333,ROUNDDOWN('10หลักสูตรระยะสั้น'!P217/30,0),ROUNDUP('10หลักสูตรระยะสั้น'!P217/30,0))))</f>
        <v>0</v>
      </c>
      <c r="Q217" s="60">
        <f>IF('10หลักสูตรระยะสั้น'!Q217&lt;15,0,IF('10หลักสูตรระยะสั้น'!Q217&lt;30,1,IF((MOD('10หลักสูตรระยะสั้น'!Q217/30,1))&lt;0.3333,ROUNDDOWN('10หลักสูตรระยะสั้น'!Q217/30,0),ROUNDUP('10หลักสูตรระยะสั้น'!Q217/30,0))))</f>
        <v>0</v>
      </c>
      <c r="R217" s="60">
        <f>IF('10หลักสูตรระยะสั้น'!R217&lt;15,0,IF('10หลักสูตรระยะสั้น'!R217&lt;30,1,IF((MOD('10หลักสูตรระยะสั้น'!R217/30,1))&lt;0.3333,ROUNDDOWN('10หลักสูตรระยะสั้น'!R217/30,0),ROUNDUP('10หลักสูตรระยะสั้น'!R217/30,0))))</f>
        <v>0</v>
      </c>
      <c r="S217" s="60">
        <f>IF('10หลักสูตรระยะสั้น'!S217&lt;15,0,IF('10หลักสูตรระยะสั้น'!S217&lt;30,1,IF((MOD('10หลักสูตรระยะสั้น'!S217/30,1))&lt;0.3333,ROUNDDOWN('10หลักสูตรระยะสั้น'!S217/30,0),ROUNDUP('10หลักสูตรระยะสั้น'!S217/30,0))))</f>
        <v>0</v>
      </c>
      <c r="T217" s="60">
        <f>IF('10หลักสูตรระยะสั้น'!T217&lt;15,0,IF('10หลักสูตรระยะสั้น'!T217&lt;30,1,IF((MOD('10หลักสูตรระยะสั้น'!T217/30,1))&lt;0.3333,ROUNDDOWN('10หลักสูตรระยะสั้น'!T217/30,0),ROUNDUP('10หลักสูตรระยะสั้น'!T217/30,0))))</f>
        <v>0</v>
      </c>
      <c r="U217" s="60">
        <f>IF('10หลักสูตรระยะสั้น'!U217&lt;15,0,IF('10หลักสูตรระยะสั้น'!U217&lt;30,1,IF((MOD('10หลักสูตรระยะสั้น'!U217/30,1))&lt;0.3333,ROUNDDOWN('10หลักสูตรระยะสั้น'!U217/30,0),ROUNDUP('10หลักสูตรระยะสั้น'!U217/30,0))))</f>
        <v>0</v>
      </c>
      <c r="V217" s="60">
        <f>IF('10หลักสูตรระยะสั้น'!V217&lt;15,0,IF('10หลักสูตรระยะสั้น'!V217&lt;30,1,IF((MOD('10หลักสูตรระยะสั้น'!V217/30,1))&lt;0.3333,ROUNDDOWN('10หลักสูตรระยะสั้น'!V217/30,0),ROUNDUP('10หลักสูตรระยะสั้น'!V217/30,0))))</f>
        <v>0</v>
      </c>
      <c r="W217" s="60">
        <f>IF('10หลักสูตรระยะสั้น'!W217&lt;15,0,IF('10หลักสูตรระยะสั้น'!W217&lt;30,1,IF((MOD('10หลักสูตรระยะสั้น'!W217/30,1))&lt;0.3333,ROUNDDOWN('10หลักสูตรระยะสั้น'!W217/30,0),ROUNDUP('10หลักสูตรระยะสั้น'!W217/30,0))))</f>
        <v>0</v>
      </c>
      <c r="X217" s="60">
        <f>IF('10หลักสูตรระยะสั้น'!X217&lt;15,0,IF('10หลักสูตรระยะสั้น'!X217&lt;30,1,IF((MOD('10หลักสูตรระยะสั้น'!X217/30,1))&lt;0.3333,ROUNDDOWN('10หลักสูตรระยะสั้น'!X217/30,0),ROUNDUP('10หลักสูตรระยะสั้น'!X217/30,0))))</f>
        <v>0</v>
      </c>
      <c r="Y217" s="60">
        <f>IF('10หลักสูตรระยะสั้น'!Y217&lt;15,0,IF('10หลักสูตรระยะสั้น'!Y217&lt;30,1,IF((MOD('10หลักสูตรระยะสั้น'!Y217/30,1))&lt;0.3333,ROUNDDOWN('10หลักสูตรระยะสั้น'!Y217/30,0),ROUNDUP('10หลักสูตรระยะสั้น'!Y217/30,0))))</f>
        <v>0</v>
      </c>
      <c r="Z217" s="60">
        <f>IF('10หลักสูตรระยะสั้น'!Z217&lt;15,0,IF('10หลักสูตรระยะสั้น'!Z217&lt;30,1,IF((MOD('10หลักสูตรระยะสั้น'!Z217/30,1))&lt;0.3333,ROUNDDOWN('10หลักสูตรระยะสั้น'!Z217/30,0),ROUNDUP('10หลักสูตรระยะสั้น'!Z217/30,0))))</f>
        <v>0</v>
      </c>
      <c r="AA217" s="60">
        <f>IF('10หลักสูตรระยะสั้น'!AA217&lt;15,0,IF('10หลักสูตรระยะสั้น'!AA217&lt;30,1,IF((MOD('10หลักสูตรระยะสั้น'!AA217/30,1))&lt;0.3333,ROUNDDOWN('10หลักสูตรระยะสั้น'!AA217/30,0),ROUNDUP('10หลักสูตรระยะสั้น'!AA217/30,0))))</f>
        <v>0</v>
      </c>
      <c r="AB217" s="60">
        <f>IF('10หลักสูตรระยะสั้น'!AB217&lt;15,0,IF('10หลักสูตรระยะสั้น'!AB217&lt;30,1,IF((MOD('10หลักสูตรระยะสั้น'!AB217/30,1))&lt;0.3333,ROUNDDOWN('10หลักสูตรระยะสั้น'!AB217/30,0),ROUNDUP('10หลักสูตรระยะสั้น'!AB217/30,0))))</f>
        <v>0</v>
      </c>
      <c r="AC217" s="60">
        <f>IF('10หลักสูตรระยะสั้น'!AC217&lt;15,0,IF('10หลักสูตรระยะสั้น'!AC217&lt;30,1,IF((MOD('10หลักสูตรระยะสั้น'!AC217/30,1))&lt;0.3333,ROUNDDOWN('10หลักสูตรระยะสั้น'!AC217/30,0),ROUNDUP('10หลักสูตรระยะสั้น'!AC217/30,0))))</f>
        <v>0</v>
      </c>
      <c r="AD217" s="5">
        <f t="shared" si="6"/>
        <v>0</v>
      </c>
      <c r="AE217" s="5">
        <f t="shared" si="7"/>
        <v>0</v>
      </c>
    </row>
    <row r="218" spans="2:31" x14ac:dyDescent="0.55000000000000004">
      <c r="B218" s="5">
        <v>214</v>
      </c>
      <c r="C218" s="5">
        <f>'10หลักสูตรระยะสั้น'!C218</f>
        <v>0</v>
      </c>
      <c r="D218" s="5">
        <f>'10หลักสูตรระยะสั้น'!D218</f>
        <v>0</v>
      </c>
      <c r="E218" s="60">
        <f>IF('10หลักสูตรระยะสั้น'!E218&lt;15,0,IF('10หลักสูตรระยะสั้น'!E218&lt;30,1,IF((MOD('10หลักสูตรระยะสั้น'!E218/30,1))&lt;0.3333,ROUNDDOWN('10หลักสูตรระยะสั้น'!E218/30,0),ROUNDUP('10หลักสูตรระยะสั้น'!E218/30,0))))</f>
        <v>0</v>
      </c>
      <c r="F218" s="60">
        <f>IF('10หลักสูตรระยะสั้น'!F218&lt;15,0,IF('10หลักสูตรระยะสั้น'!F218&lt;30,1,IF((MOD('10หลักสูตรระยะสั้น'!F218/30,1))&lt;0.3333,ROUNDDOWN('10หลักสูตรระยะสั้น'!F218/30,0),ROUNDUP('10หลักสูตรระยะสั้น'!F218/30,0))))</f>
        <v>0</v>
      </c>
      <c r="G218" s="60">
        <f>IF('10หลักสูตรระยะสั้น'!G218&lt;15,0,IF('10หลักสูตรระยะสั้น'!G218&lt;30,1,IF((MOD('10หลักสูตรระยะสั้น'!G218/30,1))&lt;0.3333,ROUNDDOWN('10หลักสูตรระยะสั้น'!G218/30,0),ROUNDUP('10หลักสูตรระยะสั้น'!G218/30,0))))</f>
        <v>0</v>
      </c>
      <c r="H218" s="60">
        <f>IF('10หลักสูตรระยะสั้น'!H218&lt;15,0,IF('10หลักสูตรระยะสั้น'!H218&lt;30,1,IF((MOD('10หลักสูตรระยะสั้น'!H218/30,1))&lt;0.3333,ROUNDDOWN('10หลักสูตรระยะสั้น'!H218/30,0),ROUNDUP('10หลักสูตรระยะสั้น'!H218/30,0))))</f>
        <v>0</v>
      </c>
      <c r="I218" s="60">
        <f>IF('10หลักสูตรระยะสั้น'!I218&lt;15,0,IF('10หลักสูตรระยะสั้น'!I218&lt;30,1,IF((MOD('10หลักสูตรระยะสั้น'!I218/30,1))&lt;0.3333,ROUNDDOWN('10หลักสูตรระยะสั้น'!I218/30,0),ROUNDUP('10หลักสูตรระยะสั้น'!I218/30,0))))</f>
        <v>0</v>
      </c>
      <c r="J218" s="60">
        <f>IF('10หลักสูตรระยะสั้น'!J218&lt;15,0,IF('10หลักสูตรระยะสั้น'!J218&lt;30,1,IF((MOD('10หลักสูตรระยะสั้น'!J218/30,1))&lt;0.3333,ROUNDDOWN('10หลักสูตรระยะสั้น'!J218/30,0),ROUNDUP('10หลักสูตรระยะสั้น'!J218/30,0))))</f>
        <v>0</v>
      </c>
      <c r="K218" s="60">
        <f>IF('10หลักสูตรระยะสั้น'!K218&lt;15,0,IF('10หลักสูตรระยะสั้น'!K218&lt;30,1,IF((MOD('10หลักสูตรระยะสั้น'!K218/30,1))&lt;0.3333,ROUNDDOWN('10หลักสูตรระยะสั้น'!K218/30,0),ROUNDUP('10หลักสูตรระยะสั้น'!K218/30,0))))</f>
        <v>0</v>
      </c>
      <c r="L218" s="60">
        <f>IF('10หลักสูตรระยะสั้น'!L218&lt;15,0,IF('10หลักสูตรระยะสั้น'!L218&lt;30,1,IF((MOD('10หลักสูตรระยะสั้น'!L218/30,1))&lt;0.3333,ROUNDDOWN('10หลักสูตรระยะสั้น'!L218/30,0),ROUNDUP('10หลักสูตรระยะสั้น'!L218/30,0))))</f>
        <v>0</v>
      </c>
      <c r="M218" s="60">
        <f>IF('10หลักสูตรระยะสั้น'!M218&lt;15,0,IF('10หลักสูตรระยะสั้น'!M218&lt;30,1,IF((MOD('10หลักสูตรระยะสั้น'!M218/30,1))&lt;0.3333,ROUNDDOWN('10หลักสูตรระยะสั้น'!M218/30,0),ROUNDUP('10หลักสูตรระยะสั้น'!M218/30,0))))</f>
        <v>0</v>
      </c>
      <c r="N218" s="60">
        <f>IF('10หลักสูตรระยะสั้น'!N218&lt;15,0,IF('10หลักสูตรระยะสั้น'!N218&lt;30,1,IF((MOD('10หลักสูตรระยะสั้น'!N218/30,1))&lt;0.3333,ROUNDDOWN('10หลักสูตรระยะสั้น'!N218/30,0),ROUNDUP('10หลักสูตรระยะสั้น'!N218/30,0))))</f>
        <v>0</v>
      </c>
      <c r="O218" s="60">
        <f>IF('10หลักสูตรระยะสั้น'!O218&lt;15,0,IF('10หลักสูตรระยะสั้น'!O218&lt;30,1,IF((MOD('10หลักสูตรระยะสั้น'!O218/30,1))&lt;0.3333,ROUNDDOWN('10หลักสูตรระยะสั้น'!O218/30,0),ROUNDUP('10หลักสูตรระยะสั้น'!O218/30,0))))</f>
        <v>0</v>
      </c>
      <c r="P218" s="60">
        <f>IF('10หลักสูตรระยะสั้น'!P218&lt;15,0,IF('10หลักสูตรระยะสั้น'!P218&lt;30,1,IF((MOD('10หลักสูตรระยะสั้น'!P218/30,1))&lt;0.3333,ROUNDDOWN('10หลักสูตรระยะสั้น'!P218/30,0),ROUNDUP('10หลักสูตรระยะสั้น'!P218/30,0))))</f>
        <v>0</v>
      </c>
      <c r="Q218" s="60">
        <f>IF('10หลักสูตรระยะสั้น'!Q218&lt;15,0,IF('10หลักสูตรระยะสั้น'!Q218&lt;30,1,IF((MOD('10หลักสูตรระยะสั้น'!Q218/30,1))&lt;0.3333,ROUNDDOWN('10หลักสูตรระยะสั้น'!Q218/30,0),ROUNDUP('10หลักสูตรระยะสั้น'!Q218/30,0))))</f>
        <v>0</v>
      </c>
      <c r="R218" s="60">
        <f>IF('10หลักสูตรระยะสั้น'!R218&lt;15,0,IF('10หลักสูตรระยะสั้น'!R218&lt;30,1,IF((MOD('10หลักสูตรระยะสั้น'!R218/30,1))&lt;0.3333,ROUNDDOWN('10หลักสูตรระยะสั้น'!R218/30,0),ROUNDUP('10หลักสูตรระยะสั้น'!R218/30,0))))</f>
        <v>0</v>
      </c>
      <c r="S218" s="60">
        <f>IF('10หลักสูตรระยะสั้น'!S218&lt;15,0,IF('10หลักสูตรระยะสั้น'!S218&lt;30,1,IF((MOD('10หลักสูตรระยะสั้น'!S218/30,1))&lt;0.3333,ROUNDDOWN('10หลักสูตรระยะสั้น'!S218/30,0),ROUNDUP('10หลักสูตรระยะสั้น'!S218/30,0))))</f>
        <v>0</v>
      </c>
      <c r="T218" s="60">
        <f>IF('10หลักสูตรระยะสั้น'!T218&lt;15,0,IF('10หลักสูตรระยะสั้น'!T218&lt;30,1,IF((MOD('10หลักสูตรระยะสั้น'!T218/30,1))&lt;0.3333,ROUNDDOWN('10หลักสูตรระยะสั้น'!T218/30,0),ROUNDUP('10หลักสูตรระยะสั้น'!T218/30,0))))</f>
        <v>0</v>
      </c>
      <c r="U218" s="60">
        <f>IF('10หลักสูตรระยะสั้น'!U218&lt;15,0,IF('10หลักสูตรระยะสั้น'!U218&lt;30,1,IF((MOD('10หลักสูตรระยะสั้น'!U218/30,1))&lt;0.3333,ROUNDDOWN('10หลักสูตรระยะสั้น'!U218/30,0),ROUNDUP('10หลักสูตรระยะสั้น'!U218/30,0))))</f>
        <v>0</v>
      </c>
      <c r="V218" s="60">
        <f>IF('10หลักสูตรระยะสั้น'!V218&lt;15,0,IF('10หลักสูตรระยะสั้น'!V218&lt;30,1,IF((MOD('10หลักสูตรระยะสั้น'!V218/30,1))&lt;0.3333,ROUNDDOWN('10หลักสูตรระยะสั้น'!V218/30,0),ROUNDUP('10หลักสูตรระยะสั้น'!V218/30,0))))</f>
        <v>0</v>
      </c>
      <c r="W218" s="60">
        <f>IF('10หลักสูตรระยะสั้น'!W218&lt;15,0,IF('10หลักสูตรระยะสั้น'!W218&lt;30,1,IF((MOD('10หลักสูตรระยะสั้น'!W218/30,1))&lt;0.3333,ROUNDDOWN('10หลักสูตรระยะสั้น'!W218/30,0),ROUNDUP('10หลักสูตรระยะสั้น'!W218/30,0))))</f>
        <v>0</v>
      </c>
      <c r="X218" s="60">
        <f>IF('10หลักสูตรระยะสั้น'!X218&lt;15,0,IF('10หลักสูตรระยะสั้น'!X218&lt;30,1,IF((MOD('10หลักสูตรระยะสั้น'!X218/30,1))&lt;0.3333,ROUNDDOWN('10หลักสูตรระยะสั้น'!X218/30,0),ROUNDUP('10หลักสูตรระยะสั้น'!X218/30,0))))</f>
        <v>0</v>
      </c>
      <c r="Y218" s="60">
        <f>IF('10หลักสูตรระยะสั้น'!Y218&lt;15,0,IF('10หลักสูตรระยะสั้น'!Y218&lt;30,1,IF((MOD('10หลักสูตรระยะสั้น'!Y218/30,1))&lt;0.3333,ROUNDDOWN('10หลักสูตรระยะสั้น'!Y218/30,0),ROUNDUP('10หลักสูตรระยะสั้น'!Y218/30,0))))</f>
        <v>0</v>
      </c>
      <c r="Z218" s="60">
        <f>IF('10หลักสูตรระยะสั้น'!Z218&lt;15,0,IF('10หลักสูตรระยะสั้น'!Z218&lt;30,1,IF((MOD('10หลักสูตรระยะสั้น'!Z218/30,1))&lt;0.3333,ROUNDDOWN('10หลักสูตรระยะสั้น'!Z218/30,0),ROUNDUP('10หลักสูตรระยะสั้น'!Z218/30,0))))</f>
        <v>0</v>
      </c>
      <c r="AA218" s="60">
        <f>IF('10หลักสูตรระยะสั้น'!AA218&lt;15,0,IF('10หลักสูตรระยะสั้น'!AA218&lt;30,1,IF((MOD('10หลักสูตรระยะสั้น'!AA218/30,1))&lt;0.3333,ROUNDDOWN('10หลักสูตรระยะสั้น'!AA218/30,0),ROUNDUP('10หลักสูตรระยะสั้น'!AA218/30,0))))</f>
        <v>0</v>
      </c>
      <c r="AB218" s="60">
        <f>IF('10หลักสูตรระยะสั้น'!AB218&lt;15,0,IF('10หลักสูตรระยะสั้น'!AB218&lt;30,1,IF((MOD('10หลักสูตรระยะสั้น'!AB218/30,1))&lt;0.3333,ROUNDDOWN('10หลักสูตรระยะสั้น'!AB218/30,0),ROUNDUP('10หลักสูตรระยะสั้น'!AB218/30,0))))</f>
        <v>0</v>
      </c>
      <c r="AC218" s="60">
        <f>IF('10หลักสูตรระยะสั้น'!AC218&lt;15,0,IF('10หลักสูตรระยะสั้น'!AC218&lt;30,1,IF((MOD('10หลักสูตรระยะสั้น'!AC218/30,1))&lt;0.3333,ROUNDDOWN('10หลักสูตรระยะสั้น'!AC218/30,0),ROUNDUP('10หลักสูตรระยะสั้น'!AC218/30,0))))</f>
        <v>0</v>
      </c>
      <c r="AD218" s="5">
        <f t="shared" si="6"/>
        <v>0</v>
      </c>
      <c r="AE218" s="5">
        <f t="shared" si="7"/>
        <v>0</v>
      </c>
    </row>
    <row r="219" spans="2:31" x14ac:dyDescent="0.55000000000000004">
      <c r="B219" s="5">
        <v>215</v>
      </c>
      <c r="C219" s="5">
        <f>'10หลักสูตรระยะสั้น'!C219</f>
        <v>0</v>
      </c>
      <c r="D219" s="5">
        <f>'10หลักสูตรระยะสั้น'!D219</f>
        <v>0</v>
      </c>
      <c r="E219" s="60">
        <f>IF('10หลักสูตรระยะสั้น'!E219&lt;15,0,IF('10หลักสูตรระยะสั้น'!E219&lt;30,1,IF((MOD('10หลักสูตรระยะสั้น'!E219/30,1))&lt;0.3333,ROUNDDOWN('10หลักสูตรระยะสั้น'!E219/30,0),ROUNDUP('10หลักสูตรระยะสั้น'!E219/30,0))))</f>
        <v>0</v>
      </c>
      <c r="F219" s="60">
        <f>IF('10หลักสูตรระยะสั้น'!F219&lt;15,0,IF('10หลักสูตรระยะสั้น'!F219&lt;30,1,IF((MOD('10หลักสูตรระยะสั้น'!F219/30,1))&lt;0.3333,ROUNDDOWN('10หลักสูตรระยะสั้น'!F219/30,0),ROUNDUP('10หลักสูตรระยะสั้น'!F219/30,0))))</f>
        <v>0</v>
      </c>
      <c r="G219" s="60">
        <f>IF('10หลักสูตรระยะสั้น'!G219&lt;15,0,IF('10หลักสูตรระยะสั้น'!G219&lt;30,1,IF((MOD('10หลักสูตรระยะสั้น'!G219/30,1))&lt;0.3333,ROUNDDOWN('10หลักสูตรระยะสั้น'!G219/30,0),ROUNDUP('10หลักสูตรระยะสั้น'!G219/30,0))))</f>
        <v>0</v>
      </c>
      <c r="H219" s="60">
        <f>IF('10หลักสูตรระยะสั้น'!H219&lt;15,0,IF('10หลักสูตรระยะสั้น'!H219&lt;30,1,IF((MOD('10หลักสูตรระยะสั้น'!H219/30,1))&lt;0.3333,ROUNDDOWN('10หลักสูตรระยะสั้น'!H219/30,0),ROUNDUP('10หลักสูตรระยะสั้น'!H219/30,0))))</f>
        <v>0</v>
      </c>
      <c r="I219" s="60">
        <f>IF('10หลักสูตรระยะสั้น'!I219&lt;15,0,IF('10หลักสูตรระยะสั้น'!I219&lt;30,1,IF((MOD('10หลักสูตรระยะสั้น'!I219/30,1))&lt;0.3333,ROUNDDOWN('10หลักสูตรระยะสั้น'!I219/30,0),ROUNDUP('10หลักสูตรระยะสั้น'!I219/30,0))))</f>
        <v>0</v>
      </c>
      <c r="J219" s="60">
        <f>IF('10หลักสูตรระยะสั้น'!J219&lt;15,0,IF('10หลักสูตรระยะสั้น'!J219&lt;30,1,IF((MOD('10หลักสูตรระยะสั้น'!J219/30,1))&lt;0.3333,ROUNDDOWN('10หลักสูตรระยะสั้น'!J219/30,0),ROUNDUP('10หลักสูตรระยะสั้น'!J219/30,0))))</f>
        <v>0</v>
      </c>
      <c r="K219" s="60">
        <f>IF('10หลักสูตรระยะสั้น'!K219&lt;15,0,IF('10หลักสูตรระยะสั้น'!K219&lt;30,1,IF((MOD('10หลักสูตรระยะสั้น'!K219/30,1))&lt;0.3333,ROUNDDOWN('10หลักสูตรระยะสั้น'!K219/30,0),ROUNDUP('10หลักสูตรระยะสั้น'!K219/30,0))))</f>
        <v>0</v>
      </c>
      <c r="L219" s="60">
        <f>IF('10หลักสูตรระยะสั้น'!L219&lt;15,0,IF('10หลักสูตรระยะสั้น'!L219&lt;30,1,IF((MOD('10หลักสูตรระยะสั้น'!L219/30,1))&lt;0.3333,ROUNDDOWN('10หลักสูตรระยะสั้น'!L219/30,0),ROUNDUP('10หลักสูตรระยะสั้น'!L219/30,0))))</f>
        <v>0</v>
      </c>
      <c r="M219" s="60">
        <f>IF('10หลักสูตรระยะสั้น'!M219&lt;15,0,IF('10หลักสูตรระยะสั้น'!M219&lt;30,1,IF((MOD('10หลักสูตรระยะสั้น'!M219/30,1))&lt;0.3333,ROUNDDOWN('10หลักสูตรระยะสั้น'!M219/30,0),ROUNDUP('10หลักสูตรระยะสั้น'!M219/30,0))))</f>
        <v>0</v>
      </c>
      <c r="N219" s="60">
        <f>IF('10หลักสูตรระยะสั้น'!N219&lt;15,0,IF('10หลักสูตรระยะสั้น'!N219&lt;30,1,IF((MOD('10หลักสูตรระยะสั้น'!N219/30,1))&lt;0.3333,ROUNDDOWN('10หลักสูตรระยะสั้น'!N219/30,0),ROUNDUP('10หลักสูตรระยะสั้น'!N219/30,0))))</f>
        <v>0</v>
      </c>
      <c r="O219" s="60">
        <f>IF('10หลักสูตรระยะสั้น'!O219&lt;15,0,IF('10หลักสูตรระยะสั้น'!O219&lt;30,1,IF((MOD('10หลักสูตรระยะสั้น'!O219/30,1))&lt;0.3333,ROUNDDOWN('10หลักสูตรระยะสั้น'!O219/30,0),ROUNDUP('10หลักสูตรระยะสั้น'!O219/30,0))))</f>
        <v>0</v>
      </c>
      <c r="P219" s="60">
        <f>IF('10หลักสูตรระยะสั้น'!P219&lt;15,0,IF('10หลักสูตรระยะสั้น'!P219&lt;30,1,IF((MOD('10หลักสูตรระยะสั้น'!P219/30,1))&lt;0.3333,ROUNDDOWN('10หลักสูตรระยะสั้น'!P219/30,0),ROUNDUP('10หลักสูตรระยะสั้น'!P219/30,0))))</f>
        <v>0</v>
      </c>
      <c r="Q219" s="60">
        <f>IF('10หลักสูตรระยะสั้น'!Q219&lt;15,0,IF('10หลักสูตรระยะสั้น'!Q219&lt;30,1,IF((MOD('10หลักสูตรระยะสั้น'!Q219/30,1))&lt;0.3333,ROUNDDOWN('10หลักสูตรระยะสั้น'!Q219/30,0),ROUNDUP('10หลักสูตรระยะสั้น'!Q219/30,0))))</f>
        <v>0</v>
      </c>
      <c r="R219" s="60">
        <f>IF('10หลักสูตรระยะสั้น'!R219&lt;15,0,IF('10หลักสูตรระยะสั้น'!R219&lt;30,1,IF((MOD('10หลักสูตรระยะสั้น'!R219/30,1))&lt;0.3333,ROUNDDOWN('10หลักสูตรระยะสั้น'!R219/30,0),ROUNDUP('10หลักสูตรระยะสั้น'!R219/30,0))))</f>
        <v>0</v>
      </c>
      <c r="S219" s="60">
        <f>IF('10หลักสูตรระยะสั้น'!S219&lt;15,0,IF('10หลักสูตรระยะสั้น'!S219&lt;30,1,IF((MOD('10หลักสูตรระยะสั้น'!S219/30,1))&lt;0.3333,ROUNDDOWN('10หลักสูตรระยะสั้น'!S219/30,0),ROUNDUP('10หลักสูตรระยะสั้น'!S219/30,0))))</f>
        <v>0</v>
      </c>
      <c r="T219" s="60">
        <f>IF('10หลักสูตรระยะสั้น'!T219&lt;15,0,IF('10หลักสูตรระยะสั้น'!T219&lt;30,1,IF((MOD('10หลักสูตรระยะสั้น'!T219/30,1))&lt;0.3333,ROUNDDOWN('10หลักสูตรระยะสั้น'!T219/30,0),ROUNDUP('10หลักสูตรระยะสั้น'!T219/30,0))))</f>
        <v>0</v>
      </c>
      <c r="U219" s="60">
        <f>IF('10หลักสูตรระยะสั้น'!U219&lt;15,0,IF('10หลักสูตรระยะสั้น'!U219&lt;30,1,IF((MOD('10หลักสูตรระยะสั้น'!U219/30,1))&lt;0.3333,ROUNDDOWN('10หลักสูตรระยะสั้น'!U219/30,0),ROUNDUP('10หลักสูตรระยะสั้น'!U219/30,0))))</f>
        <v>0</v>
      </c>
      <c r="V219" s="60">
        <f>IF('10หลักสูตรระยะสั้น'!V219&lt;15,0,IF('10หลักสูตรระยะสั้น'!V219&lt;30,1,IF((MOD('10หลักสูตรระยะสั้น'!V219/30,1))&lt;0.3333,ROUNDDOWN('10หลักสูตรระยะสั้น'!V219/30,0),ROUNDUP('10หลักสูตรระยะสั้น'!V219/30,0))))</f>
        <v>0</v>
      </c>
      <c r="W219" s="60">
        <f>IF('10หลักสูตรระยะสั้น'!W219&lt;15,0,IF('10หลักสูตรระยะสั้น'!W219&lt;30,1,IF((MOD('10หลักสูตรระยะสั้น'!W219/30,1))&lt;0.3333,ROUNDDOWN('10หลักสูตรระยะสั้น'!W219/30,0),ROUNDUP('10หลักสูตรระยะสั้น'!W219/30,0))))</f>
        <v>0</v>
      </c>
      <c r="X219" s="60">
        <f>IF('10หลักสูตรระยะสั้น'!X219&lt;15,0,IF('10หลักสูตรระยะสั้น'!X219&lt;30,1,IF((MOD('10หลักสูตรระยะสั้น'!X219/30,1))&lt;0.3333,ROUNDDOWN('10หลักสูตรระยะสั้น'!X219/30,0),ROUNDUP('10หลักสูตรระยะสั้น'!X219/30,0))))</f>
        <v>0</v>
      </c>
      <c r="Y219" s="60">
        <f>IF('10หลักสูตรระยะสั้น'!Y219&lt;15,0,IF('10หลักสูตรระยะสั้น'!Y219&lt;30,1,IF((MOD('10หลักสูตรระยะสั้น'!Y219/30,1))&lt;0.3333,ROUNDDOWN('10หลักสูตรระยะสั้น'!Y219/30,0),ROUNDUP('10หลักสูตรระยะสั้น'!Y219/30,0))))</f>
        <v>0</v>
      </c>
      <c r="Z219" s="60">
        <f>IF('10หลักสูตรระยะสั้น'!Z219&lt;15,0,IF('10หลักสูตรระยะสั้น'!Z219&lt;30,1,IF((MOD('10หลักสูตรระยะสั้น'!Z219/30,1))&lt;0.3333,ROUNDDOWN('10หลักสูตรระยะสั้น'!Z219/30,0),ROUNDUP('10หลักสูตรระยะสั้น'!Z219/30,0))))</f>
        <v>0</v>
      </c>
      <c r="AA219" s="60">
        <f>IF('10หลักสูตรระยะสั้น'!AA219&lt;15,0,IF('10หลักสูตรระยะสั้น'!AA219&lt;30,1,IF((MOD('10หลักสูตรระยะสั้น'!AA219/30,1))&lt;0.3333,ROUNDDOWN('10หลักสูตรระยะสั้น'!AA219/30,0),ROUNDUP('10หลักสูตรระยะสั้น'!AA219/30,0))))</f>
        <v>0</v>
      </c>
      <c r="AB219" s="60">
        <f>IF('10หลักสูตรระยะสั้น'!AB219&lt;15,0,IF('10หลักสูตรระยะสั้น'!AB219&lt;30,1,IF((MOD('10หลักสูตรระยะสั้น'!AB219/30,1))&lt;0.3333,ROUNDDOWN('10หลักสูตรระยะสั้น'!AB219/30,0),ROUNDUP('10หลักสูตรระยะสั้น'!AB219/30,0))))</f>
        <v>0</v>
      </c>
      <c r="AC219" s="60">
        <f>IF('10หลักสูตรระยะสั้น'!AC219&lt;15,0,IF('10หลักสูตรระยะสั้น'!AC219&lt;30,1,IF((MOD('10หลักสูตรระยะสั้น'!AC219/30,1))&lt;0.3333,ROUNDDOWN('10หลักสูตรระยะสั้น'!AC219/30,0),ROUNDUP('10หลักสูตรระยะสั้น'!AC219/30,0))))</f>
        <v>0</v>
      </c>
      <c r="AD219" s="5">
        <f t="shared" si="6"/>
        <v>0</v>
      </c>
      <c r="AE219" s="5">
        <f t="shared" si="7"/>
        <v>0</v>
      </c>
    </row>
    <row r="220" spans="2:31" x14ac:dyDescent="0.55000000000000004">
      <c r="B220" s="5">
        <v>216</v>
      </c>
      <c r="C220" s="5">
        <f>'10หลักสูตรระยะสั้น'!C220</f>
        <v>0</v>
      </c>
      <c r="D220" s="5">
        <f>'10หลักสูตรระยะสั้น'!D220</f>
        <v>0</v>
      </c>
      <c r="E220" s="60">
        <f>IF('10หลักสูตรระยะสั้น'!E220&lt;15,0,IF('10หลักสูตรระยะสั้น'!E220&lt;30,1,IF((MOD('10หลักสูตรระยะสั้น'!E220/30,1))&lt;0.3333,ROUNDDOWN('10หลักสูตรระยะสั้น'!E220/30,0),ROUNDUP('10หลักสูตรระยะสั้น'!E220/30,0))))</f>
        <v>0</v>
      </c>
      <c r="F220" s="60">
        <f>IF('10หลักสูตรระยะสั้น'!F220&lt;15,0,IF('10หลักสูตรระยะสั้น'!F220&lt;30,1,IF((MOD('10หลักสูตรระยะสั้น'!F220/30,1))&lt;0.3333,ROUNDDOWN('10หลักสูตรระยะสั้น'!F220/30,0),ROUNDUP('10หลักสูตรระยะสั้น'!F220/30,0))))</f>
        <v>0</v>
      </c>
      <c r="G220" s="60">
        <f>IF('10หลักสูตรระยะสั้น'!G220&lt;15,0,IF('10หลักสูตรระยะสั้น'!G220&lt;30,1,IF((MOD('10หลักสูตรระยะสั้น'!G220/30,1))&lt;0.3333,ROUNDDOWN('10หลักสูตรระยะสั้น'!G220/30,0),ROUNDUP('10หลักสูตรระยะสั้น'!G220/30,0))))</f>
        <v>0</v>
      </c>
      <c r="H220" s="60">
        <f>IF('10หลักสูตรระยะสั้น'!H220&lt;15,0,IF('10หลักสูตรระยะสั้น'!H220&lt;30,1,IF((MOD('10หลักสูตรระยะสั้น'!H220/30,1))&lt;0.3333,ROUNDDOWN('10หลักสูตรระยะสั้น'!H220/30,0),ROUNDUP('10หลักสูตรระยะสั้น'!H220/30,0))))</f>
        <v>0</v>
      </c>
      <c r="I220" s="60">
        <f>IF('10หลักสูตรระยะสั้น'!I220&lt;15,0,IF('10หลักสูตรระยะสั้น'!I220&lt;30,1,IF((MOD('10หลักสูตรระยะสั้น'!I220/30,1))&lt;0.3333,ROUNDDOWN('10หลักสูตรระยะสั้น'!I220/30,0),ROUNDUP('10หลักสูตรระยะสั้น'!I220/30,0))))</f>
        <v>0</v>
      </c>
      <c r="J220" s="60">
        <f>IF('10หลักสูตรระยะสั้น'!J220&lt;15,0,IF('10หลักสูตรระยะสั้น'!J220&lt;30,1,IF((MOD('10หลักสูตรระยะสั้น'!J220/30,1))&lt;0.3333,ROUNDDOWN('10หลักสูตรระยะสั้น'!J220/30,0),ROUNDUP('10หลักสูตรระยะสั้น'!J220/30,0))))</f>
        <v>0</v>
      </c>
      <c r="K220" s="60">
        <f>IF('10หลักสูตรระยะสั้น'!K220&lt;15,0,IF('10หลักสูตรระยะสั้น'!K220&lt;30,1,IF((MOD('10หลักสูตรระยะสั้น'!K220/30,1))&lt;0.3333,ROUNDDOWN('10หลักสูตรระยะสั้น'!K220/30,0),ROUNDUP('10หลักสูตรระยะสั้น'!K220/30,0))))</f>
        <v>0</v>
      </c>
      <c r="L220" s="60">
        <f>IF('10หลักสูตรระยะสั้น'!L220&lt;15,0,IF('10หลักสูตรระยะสั้น'!L220&lt;30,1,IF((MOD('10หลักสูตรระยะสั้น'!L220/30,1))&lt;0.3333,ROUNDDOWN('10หลักสูตรระยะสั้น'!L220/30,0),ROUNDUP('10หลักสูตรระยะสั้น'!L220/30,0))))</f>
        <v>0</v>
      </c>
      <c r="M220" s="60">
        <f>IF('10หลักสูตรระยะสั้น'!M220&lt;15,0,IF('10หลักสูตรระยะสั้น'!M220&lt;30,1,IF((MOD('10หลักสูตรระยะสั้น'!M220/30,1))&lt;0.3333,ROUNDDOWN('10หลักสูตรระยะสั้น'!M220/30,0),ROUNDUP('10หลักสูตรระยะสั้น'!M220/30,0))))</f>
        <v>0</v>
      </c>
      <c r="N220" s="60">
        <f>IF('10หลักสูตรระยะสั้น'!N220&lt;15,0,IF('10หลักสูตรระยะสั้น'!N220&lt;30,1,IF((MOD('10หลักสูตรระยะสั้น'!N220/30,1))&lt;0.3333,ROUNDDOWN('10หลักสูตรระยะสั้น'!N220/30,0),ROUNDUP('10หลักสูตรระยะสั้น'!N220/30,0))))</f>
        <v>0</v>
      </c>
      <c r="O220" s="60">
        <f>IF('10หลักสูตรระยะสั้น'!O220&lt;15,0,IF('10หลักสูตรระยะสั้น'!O220&lt;30,1,IF((MOD('10หลักสูตรระยะสั้น'!O220/30,1))&lt;0.3333,ROUNDDOWN('10หลักสูตรระยะสั้น'!O220/30,0),ROUNDUP('10หลักสูตรระยะสั้น'!O220/30,0))))</f>
        <v>0</v>
      </c>
      <c r="P220" s="60">
        <f>IF('10หลักสูตรระยะสั้น'!P220&lt;15,0,IF('10หลักสูตรระยะสั้น'!P220&lt;30,1,IF((MOD('10หลักสูตรระยะสั้น'!P220/30,1))&lt;0.3333,ROUNDDOWN('10หลักสูตรระยะสั้น'!P220/30,0),ROUNDUP('10หลักสูตรระยะสั้น'!P220/30,0))))</f>
        <v>0</v>
      </c>
      <c r="Q220" s="60">
        <f>IF('10หลักสูตรระยะสั้น'!Q220&lt;15,0,IF('10หลักสูตรระยะสั้น'!Q220&lt;30,1,IF((MOD('10หลักสูตรระยะสั้น'!Q220/30,1))&lt;0.3333,ROUNDDOWN('10หลักสูตรระยะสั้น'!Q220/30,0),ROUNDUP('10หลักสูตรระยะสั้น'!Q220/30,0))))</f>
        <v>0</v>
      </c>
      <c r="R220" s="60">
        <f>IF('10หลักสูตรระยะสั้น'!R220&lt;15,0,IF('10หลักสูตรระยะสั้น'!R220&lt;30,1,IF((MOD('10หลักสูตรระยะสั้น'!R220/30,1))&lt;0.3333,ROUNDDOWN('10หลักสูตรระยะสั้น'!R220/30,0),ROUNDUP('10หลักสูตรระยะสั้น'!R220/30,0))))</f>
        <v>0</v>
      </c>
      <c r="S220" s="60">
        <f>IF('10หลักสูตรระยะสั้น'!S220&lt;15,0,IF('10หลักสูตรระยะสั้น'!S220&lt;30,1,IF((MOD('10หลักสูตรระยะสั้น'!S220/30,1))&lt;0.3333,ROUNDDOWN('10หลักสูตรระยะสั้น'!S220/30,0),ROUNDUP('10หลักสูตรระยะสั้น'!S220/30,0))))</f>
        <v>0</v>
      </c>
      <c r="T220" s="60">
        <f>IF('10หลักสูตรระยะสั้น'!T220&lt;15,0,IF('10หลักสูตรระยะสั้น'!T220&lt;30,1,IF((MOD('10หลักสูตรระยะสั้น'!T220/30,1))&lt;0.3333,ROUNDDOWN('10หลักสูตรระยะสั้น'!T220/30,0),ROUNDUP('10หลักสูตรระยะสั้น'!T220/30,0))))</f>
        <v>0</v>
      </c>
      <c r="U220" s="60">
        <f>IF('10หลักสูตรระยะสั้น'!U220&lt;15,0,IF('10หลักสูตรระยะสั้น'!U220&lt;30,1,IF((MOD('10หลักสูตรระยะสั้น'!U220/30,1))&lt;0.3333,ROUNDDOWN('10หลักสูตรระยะสั้น'!U220/30,0),ROUNDUP('10หลักสูตรระยะสั้น'!U220/30,0))))</f>
        <v>0</v>
      </c>
      <c r="V220" s="60">
        <f>IF('10หลักสูตรระยะสั้น'!V220&lt;15,0,IF('10หลักสูตรระยะสั้น'!V220&lt;30,1,IF((MOD('10หลักสูตรระยะสั้น'!V220/30,1))&lt;0.3333,ROUNDDOWN('10หลักสูตรระยะสั้น'!V220/30,0),ROUNDUP('10หลักสูตรระยะสั้น'!V220/30,0))))</f>
        <v>0</v>
      </c>
      <c r="W220" s="60">
        <f>IF('10หลักสูตรระยะสั้น'!W220&lt;15,0,IF('10หลักสูตรระยะสั้น'!W220&lt;30,1,IF((MOD('10หลักสูตรระยะสั้น'!W220/30,1))&lt;0.3333,ROUNDDOWN('10หลักสูตรระยะสั้น'!W220/30,0),ROUNDUP('10หลักสูตรระยะสั้น'!W220/30,0))))</f>
        <v>0</v>
      </c>
      <c r="X220" s="60">
        <f>IF('10หลักสูตรระยะสั้น'!X220&lt;15,0,IF('10หลักสูตรระยะสั้น'!X220&lt;30,1,IF((MOD('10หลักสูตรระยะสั้น'!X220/30,1))&lt;0.3333,ROUNDDOWN('10หลักสูตรระยะสั้น'!X220/30,0),ROUNDUP('10หลักสูตรระยะสั้น'!X220/30,0))))</f>
        <v>0</v>
      </c>
      <c r="Y220" s="60">
        <f>IF('10หลักสูตรระยะสั้น'!Y220&lt;15,0,IF('10หลักสูตรระยะสั้น'!Y220&lt;30,1,IF((MOD('10หลักสูตรระยะสั้น'!Y220/30,1))&lt;0.3333,ROUNDDOWN('10หลักสูตรระยะสั้น'!Y220/30,0),ROUNDUP('10หลักสูตรระยะสั้น'!Y220/30,0))))</f>
        <v>0</v>
      </c>
      <c r="Z220" s="60">
        <f>IF('10หลักสูตรระยะสั้น'!Z220&lt;15,0,IF('10หลักสูตรระยะสั้น'!Z220&lt;30,1,IF((MOD('10หลักสูตรระยะสั้น'!Z220/30,1))&lt;0.3333,ROUNDDOWN('10หลักสูตรระยะสั้น'!Z220/30,0),ROUNDUP('10หลักสูตรระยะสั้น'!Z220/30,0))))</f>
        <v>0</v>
      </c>
      <c r="AA220" s="60">
        <f>IF('10หลักสูตรระยะสั้น'!AA220&lt;15,0,IF('10หลักสูตรระยะสั้น'!AA220&lt;30,1,IF((MOD('10หลักสูตรระยะสั้น'!AA220/30,1))&lt;0.3333,ROUNDDOWN('10หลักสูตรระยะสั้น'!AA220/30,0),ROUNDUP('10หลักสูตรระยะสั้น'!AA220/30,0))))</f>
        <v>0</v>
      </c>
      <c r="AB220" s="60">
        <f>IF('10หลักสูตรระยะสั้น'!AB220&lt;15,0,IF('10หลักสูตรระยะสั้น'!AB220&lt;30,1,IF((MOD('10หลักสูตรระยะสั้น'!AB220/30,1))&lt;0.3333,ROUNDDOWN('10หลักสูตรระยะสั้น'!AB220/30,0),ROUNDUP('10หลักสูตรระยะสั้น'!AB220/30,0))))</f>
        <v>0</v>
      </c>
      <c r="AC220" s="60">
        <f>IF('10หลักสูตรระยะสั้น'!AC220&lt;15,0,IF('10หลักสูตรระยะสั้น'!AC220&lt;30,1,IF((MOD('10หลักสูตรระยะสั้น'!AC220/30,1))&lt;0.3333,ROUNDDOWN('10หลักสูตรระยะสั้น'!AC220/30,0),ROUNDUP('10หลักสูตรระยะสั้น'!AC220/30,0))))</f>
        <v>0</v>
      </c>
      <c r="AD220" s="5">
        <f t="shared" si="6"/>
        <v>0</v>
      </c>
      <c r="AE220" s="5">
        <f t="shared" si="7"/>
        <v>0</v>
      </c>
    </row>
    <row r="221" spans="2:31" x14ac:dyDescent="0.55000000000000004">
      <c r="B221" s="5">
        <v>217</v>
      </c>
      <c r="C221" s="5">
        <f>'10หลักสูตรระยะสั้น'!C221</f>
        <v>0</v>
      </c>
      <c r="D221" s="5">
        <f>'10หลักสูตรระยะสั้น'!D221</f>
        <v>0</v>
      </c>
      <c r="E221" s="60">
        <f>IF('10หลักสูตรระยะสั้น'!E221&lt;15,0,IF('10หลักสูตรระยะสั้น'!E221&lt;30,1,IF((MOD('10หลักสูตรระยะสั้น'!E221/30,1))&lt;0.3333,ROUNDDOWN('10หลักสูตรระยะสั้น'!E221/30,0),ROUNDUP('10หลักสูตรระยะสั้น'!E221/30,0))))</f>
        <v>0</v>
      </c>
      <c r="F221" s="60">
        <f>IF('10หลักสูตรระยะสั้น'!F221&lt;15,0,IF('10หลักสูตรระยะสั้น'!F221&lt;30,1,IF((MOD('10หลักสูตรระยะสั้น'!F221/30,1))&lt;0.3333,ROUNDDOWN('10หลักสูตรระยะสั้น'!F221/30,0),ROUNDUP('10หลักสูตรระยะสั้น'!F221/30,0))))</f>
        <v>0</v>
      </c>
      <c r="G221" s="60">
        <f>IF('10หลักสูตรระยะสั้น'!G221&lt;15,0,IF('10หลักสูตรระยะสั้น'!G221&lt;30,1,IF((MOD('10หลักสูตรระยะสั้น'!G221/30,1))&lt;0.3333,ROUNDDOWN('10หลักสูตรระยะสั้น'!G221/30,0),ROUNDUP('10หลักสูตรระยะสั้น'!G221/30,0))))</f>
        <v>0</v>
      </c>
      <c r="H221" s="60">
        <f>IF('10หลักสูตรระยะสั้น'!H221&lt;15,0,IF('10หลักสูตรระยะสั้น'!H221&lt;30,1,IF((MOD('10หลักสูตรระยะสั้น'!H221/30,1))&lt;0.3333,ROUNDDOWN('10หลักสูตรระยะสั้น'!H221/30,0),ROUNDUP('10หลักสูตรระยะสั้น'!H221/30,0))))</f>
        <v>0</v>
      </c>
      <c r="I221" s="60">
        <f>IF('10หลักสูตรระยะสั้น'!I221&lt;15,0,IF('10หลักสูตรระยะสั้น'!I221&lt;30,1,IF((MOD('10หลักสูตรระยะสั้น'!I221/30,1))&lt;0.3333,ROUNDDOWN('10หลักสูตรระยะสั้น'!I221/30,0),ROUNDUP('10หลักสูตรระยะสั้น'!I221/30,0))))</f>
        <v>0</v>
      </c>
      <c r="J221" s="60">
        <f>IF('10หลักสูตรระยะสั้น'!J221&lt;15,0,IF('10หลักสูตรระยะสั้น'!J221&lt;30,1,IF((MOD('10หลักสูตรระยะสั้น'!J221/30,1))&lt;0.3333,ROUNDDOWN('10หลักสูตรระยะสั้น'!J221/30,0),ROUNDUP('10หลักสูตรระยะสั้น'!J221/30,0))))</f>
        <v>0</v>
      </c>
      <c r="K221" s="60">
        <f>IF('10หลักสูตรระยะสั้น'!K221&lt;15,0,IF('10หลักสูตรระยะสั้น'!K221&lt;30,1,IF((MOD('10หลักสูตรระยะสั้น'!K221/30,1))&lt;0.3333,ROUNDDOWN('10หลักสูตรระยะสั้น'!K221/30,0),ROUNDUP('10หลักสูตรระยะสั้น'!K221/30,0))))</f>
        <v>0</v>
      </c>
      <c r="L221" s="60">
        <f>IF('10หลักสูตรระยะสั้น'!L221&lt;15,0,IF('10หลักสูตรระยะสั้น'!L221&lt;30,1,IF((MOD('10หลักสูตรระยะสั้น'!L221/30,1))&lt;0.3333,ROUNDDOWN('10หลักสูตรระยะสั้น'!L221/30,0),ROUNDUP('10หลักสูตรระยะสั้น'!L221/30,0))))</f>
        <v>0</v>
      </c>
      <c r="M221" s="60">
        <f>IF('10หลักสูตรระยะสั้น'!M221&lt;15,0,IF('10หลักสูตรระยะสั้น'!M221&lt;30,1,IF((MOD('10หลักสูตรระยะสั้น'!M221/30,1))&lt;0.3333,ROUNDDOWN('10หลักสูตรระยะสั้น'!M221/30,0),ROUNDUP('10หลักสูตรระยะสั้น'!M221/30,0))))</f>
        <v>0</v>
      </c>
      <c r="N221" s="60">
        <f>IF('10หลักสูตรระยะสั้น'!N221&lt;15,0,IF('10หลักสูตรระยะสั้น'!N221&lt;30,1,IF((MOD('10หลักสูตรระยะสั้น'!N221/30,1))&lt;0.3333,ROUNDDOWN('10หลักสูตรระยะสั้น'!N221/30,0),ROUNDUP('10หลักสูตรระยะสั้น'!N221/30,0))))</f>
        <v>0</v>
      </c>
      <c r="O221" s="60">
        <f>IF('10หลักสูตรระยะสั้น'!O221&lt;15,0,IF('10หลักสูตรระยะสั้น'!O221&lt;30,1,IF((MOD('10หลักสูตรระยะสั้น'!O221/30,1))&lt;0.3333,ROUNDDOWN('10หลักสูตรระยะสั้น'!O221/30,0),ROUNDUP('10หลักสูตรระยะสั้น'!O221/30,0))))</f>
        <v>0</v>
      </c>
      <c r="P221" s="60">
        <f>IF('10หลักสูตรระยะสั้น'!P221&lt;15,0,IF('10หลักสูตรระยะสั้น'!P221&lt;30,1,IF((MOD('10หลักสูตรระยะสั้น'!P221/30,1))&lt;0.3333,ROUNDDOWN('10หลักสูตรระยะสั้น'!P221/30,0),ROUNDUP('10หลักสูตรระยะสั้น'!P221/30,0))))</f>
        <v>0</v>
      </c>
      <c r="Q221" s="60">
        <f>IF('10หลักสูตรระยะสั้น'!Q221&lt;15,0,IF('10หลักสูตรระยะสั้น'!Q221&lt;30,1,IF((MOD('10หลักสูตรระยะสั้น'!Q221/30,1))&lt;0.3333,ROUNDDOWN('10หลักสูตรระยะสั้น'!Q221/30,0),ROUNDUP('10หลักสูตรระยะสั้น'!Q221/30,0))))</f>
        <v>0</v>
      </c>
      <c r="R221" s="60">
        <f>IF('10หลักสูตรระยะสั้น'!R221&lt;15,0,IF('10หลักสูตรระยะสั้น'!R221&lt;30,1,IF((MOD('10หลักสูตรระยะสั้น'!R221/30,1))&lt;0.3333,ROUNDDOWN('10หลักสูตรระยะสั้น'!R221/30,0),ROUNDUP('10หลักสูตรระยะสั้น'!R221/30,0))))</f>
        <v>0</v>
      </c>
      <c r="S221" s="60">
        <f>IF('10หลักสูตรระยะสั้น'!S221&lt;15,0,IF('10หลักสูตรระยะสั้น'!S221&lt;30,1,IF((MOD('10หลักสูตรระยะสั้น'!S221/30,1))&lt;0.3333,ROUNDDOWN('10หลักสูตรระยะสั้น'!S221/30,0),ROUNDUP('10หลักสูตรระยะสั้น'!S221/30,0))))</f>
        <v>0</v>
      </c>
      <c r="T221" s="60">
        <f>IF('10หลักสูตรระยะสั้น'!T221&lt;15,0,IF('10หลักสูตรระยะสั้น'!T221&lt;30,1,IF((MOD('10หลักสูตรระยะสั้น'!T221/30,1))&lt;0.3333,ROUNDDOWN('10หลักสูตรระยะสั้น'!T221/30,0),ROUNDUP('10หลักสูตรระยะสั้น'!T221/30,0))))</f>
        <v>0</v>
      </c>
      <c r="U221" s="60">
        <f>IF('10หลักสูตรระยะสั้น'!U221&lt;15,0,IF('10หลักสูตรระยะสั้น'!U221&lt;30,1,IF((MOD('10หลักสูตรระยะสั้น'!U221/30,1))&lt;0.3333,ROUNDDOWN('10หลักสูตรระยะสั้น'!U221/30,0),ROUNDUP('10หลักสูตรระยะสั้น'!U221/30,0))))</f>
        <v>0</v>
      </c>
      <c r="V221" s="60">
        <f>IF('10หลักสูตรระยะสั้น'!V221&lt;15,0,IF('10หลักสูตรระยะสั้น'!V221&lt;30,1,IF((MOD('10หลักสูตรระยะสั้น'!V221/30,1))&lt;0.3333,ROUNDDOWN('10หลักสูตรระยะสั้น'!V221/30,0),ROUNDUP('10หลักสูตรระยะสั้น'!V221/30,0))))</f>
        <v>0</v>
      </c>
      <c r="W221" s="60">
        <f>IF('10หลักสูตรระยะสั้น'!W221&lt;15,0,IF('10หลักสูตรระยะสั้น'!W221&lt;30,1,IF((MOD('10หลักสูตรระยะสั้น'!W221/30,1))&lt;0.3333,ROUNDDOWN('10หลักสูตรระยะสั้น'!W221/30,0),ROUNDUP('10หลักสูตรระยะสั้น'!W221/30,0))))</f>
        <v>0</v>
      </c>
      <c r="X221" s="60">
        <f>IF('10หลักสูตรระยะสั้น'!X221&lt;15,0,IF('10หลักสูตรระยะสั้น'!X221&lt;30,1,IF((MOD('10หลักสูตรระยะสั้น'!X221/30,1))&lt;0.3333,ROUNDDOWN('10หลักสูตรระยะสั้น'!X221/30,0),ROUNDUP('10หลักสูตรระยะสั้น'!X221/30,0))))</f>
        <v>0</v>
      </c>
      <c r="Y221" s="60">
        <f>IF('10หลักสูตรระยะสั้น'!Y221&lt;15,0,IF('10หลักสูตรระยะสั้น'!Y221&lt;30,1,IF((MOD('10หลักสูตรระยะสั้น'!Y221/30,1))&lt;0.3333,ROUNDDOWN('10หลักสูตรระยะสั้น'!Y221/30,0),ROUNDUP('10หลักสูตรระยะสั้น'!Y221/30,0))))</f>
        <v>0</v>
      </c>
      <c r="Z221" s="60">
        <f>IF('10หลักสูตรระยะสั้น'!Z221&lt;15,0,IF('10หลักสูตรระยะสั้น'!Z221&lt;30,1,IF((MOD('10หลักสูตรระยะสั้น'!Z221/30,1))&lt;0.3333,ROUNDDOWN('10หลักสูตรระยะสั้น'!Z221/30,0),ROUNDUP('10หลักสูตรระยะสั้น'!Z221/30,0))))</f>
        <v>0</v>
      </c>
      <c r="AA221" s="60">
        <f>IF('10หลักสูตรระยะสั้น'!AA221&lt;15,0,IF('10หลักสูตรระยะสั้น'!AA221&lt;30,1,IF((MOD('10หลักสูตรระยะสั้น'!AA221/30,1))&lt;0.3333,ROUNDDOWN('10หลักสูตรระยะสั้น'!AA221/30,0),ROUNDUP('10หลักสูตรระยะสั้น'!AA221/30,0))))</f>
        <v>0</v>
      </c>
      <c r="AB221" s="60">
        <f>IF('10หลักสูตรระยะสั้น'!AB221&lt;15,0,IF('10หลักสูตรระยะสั้น'!AB221&lt;30,1,IF((MOD('10หลักสูตรระยะสั้น'!AB221/30,1))&lt;0.3333,ROUNDDOWN('10หลักสูตรระยะสั้น'!AB221/30,0),ROUNDUP('10หลักสูตรระยะสั้น'!AB221/30,0))))</f>
        <v>0</v>
      </c>
      <c r="AC221" s="60">
        <f>IF('10หลักสูตรระยะสั้น'!AC221&lt;15,0,IF('10หลักสูตรระยะสั้น'!AC221&lt;30,1,IF((MOD('10หลักสูตรระยะสั้น'!AC221/30,1))&lt;0.3333,ROUNDDOWN('10หลักสูตรระยะสั้น'!AC221/30,0),ROUNDUP('10หลักสูตรระยะสั้น'!AC221/30,0))))</f>
        <v>0</v>
      </c>
      <c r="AD221" s="5">
        <f t="shared" si="6"/>
        <v>0</v>
      </c>
      <c r="AE221" s="5">
        <f t="shared" si="7"/>
        <v>0</v>
      </c>
    </row>
    <row r="222" spans="2:31" x14ac:dyDescent="0.55000000000000004">
      <c r="B222" s="5">
        <v>218</v>
      </c>
      <c r="C222" s="5">
        <f>'10หลักสูตรระยะสั้น'!C222</f>
        <v>0</v>
      </c>
      <c r="D222" s="5">
        <f>'10หลักสูตรระยะสั้น'!D222</f>
        <v>0</v>
      </c>
      <c r="E222" s="60">
        <f>IF('10หลักสูตรระยะสั้น'!E222&lt;15,0,IF('10หลักสูตรระยะสั้น'!E222&lt;30,1,IF((MOD('10หลักสูตรระยะสั้น'!E222/30,1))&lt;0.3333,ROUNDDOWN('10หลักสูตรระยะสั้น'!E222/30,0),ROUNDUP('10หลักสูตรระยะสั้น'!E222/30,0))))</f>
        <v>0</v>
      </c>
      <c r="F222" s="60">
        <f>IF('10หลักสูตรระยะสั้น'!F222&lt;15,0,IF('10หลักสูตรระยะสั้น'!F222&lt;30,1,IF((MOD('10หลักสูตรระยะสั้น'!F222/30,1))&lt;0.3333,ROUNDDOWN('10หลักสูตรระยะสั้น'!F222/30,0),ROUNDUP('10หลักสูตรระยะสั้น'!F222/30,0))))</f>
        <v>0</v>
      </c>
      <c r="G222" s="60">
        <f>IF('10หลักสูตรระยะสั้น'!G222&lt;15,0,IF('10หลักสูตรระยะสั้น'!G222&lt;30,1,IF((MOD('10หลักสูตรระยะสั้น'!G222/30,1))&lt;0.3333,ROUNDDOWN('10หลักสูตรระยะสั้น'!G222/30,0),ROUNDUP('10หลักสูตรระยะสั้น'!G222/30,0))))</f>
        <v>0</v>
      </c>
      <c r="H222" s="60">
        <f>IF('10หลักสูตรระยะสั้น'!H222&lt;15,0,IF('10หลักสูตรระยะสั้น'!H222&lt;30,1,IF((MOD('10หลักสูตรระยะสั้น'!H222/30,1))&lt;0.3333,ROUNDDOWN('10หลักสูตรระยะสั้น'!H222/30,0),ROUNDUP('10หลักสูตรระยะสั้น'!H222/30,0))))</f>
        <v>0</v>
      </c>
      <c r="I222" s="60">
        <f>IF('10หลักสูตรระยะสั้น'!I222&lt;15,0,IF('10หลักสูตรระยะสั้น'!I222&lt;30,1,IF((MOD('10หลักสูตรระยะสั้น'!I222/30,1))&lt;0.3333,ROUNDDOWN('10หลักสูตรระยะสั้น'!I222/30,0),ROUNDUP('10หลักสูตรระยะสั้น'!I222/30,0))))</f>
        <v>0</v>
      </c>
      <c r="J222" s="60">
        <f>IF('10หลักสูตรระยะสั้น'!J222&lt;15,0,IF('10หลักสูตรระยะสั้น'!J222&lt;30,1,IF((MOD('10หลักสูตรระยะสั้น'!J222/30,1))&lt;0.3333,ROUNDDOWN('10หลักสูตรระยะสั้น'!J222/30,0),ROUNDUP('10หลักสูตรระยะสั้น'!J222/30,0))))</f>
        <v>0</v>
      </c>
      <c r="K222" s="60">
        <f>IF('10หลักสูตรระยะสั้น'!K222&lt;15,0,IF('10หลักสูตรระยะสั้น'!K222&lt;30,1,IF((MOD('10หลักสูตรระยะสั้น'!K222/30,1))&lt;0.3333,ROUNDDOWN('10หลักสูตรระยะสั้น'!K222/30,0),ROUNDUP('10หลักสูตรระยะสั้น'!K222/30,0))))</f>
        <v>0</v>
      </c>
      <c r="L222" s="60">
        <f>IF('10หลักสูตรระยะสั้น'!L222&lt;15,0,IF('10หลักสูตรระยะสั้น'!L222&lt;30,1,IF((MOD('10หลักสูตรระยะสั้น'!L222/30,1))&lt;0.3333,ROUNDDOWN('10หลักสูตรระยะสั้น'!L222/30,0),ROUNDUP('10หลักสูตรระยะสั้น'!L222/30,0))))</f>
        <v>0</v>
      </c>
      <c r="M222" s="60">
        <f>IF('10หลักสูตรระยะสั้น'!M222&lt;15,0,IF('10หลักสูตรระยะสั้น'!M222&lt;30,1,IF((MOD('10หลักสูตรระยะสั้น'!M222/30,1))&lt;0.3333,ROUNDDOWN('10หลักสูตรระยะสั้น'!M222/30,0),ROUNDUP('10หลักสูตรระยะสั้น'!M222/30,0))))</f>
        <v>0</v>
      </c>
      <c r="N222" s="60">
        <f>IF('10หลักสูตรระยะสั้น'!N222&lt;15,0,IF('10หลักสูตรระยะสั้น'!N222&lt;30,1,IF((MOD('10หลักสูตรระยะสั้น'!N222/30,1))&lt;0.3333,ROUNDDOWN('10หลักสูตรระยะสั้น'!N222/30,0),ROUNDUP('10หลักสูตรระยะสั้น'!N222/30,0))))</f>
        <v>0</v>
      </c>
      <c r="O222" s="60">
        <f>IF('10หลักสูตรระยะสั้น'!O222&lt;15,0,IF('10หลักสูตรระยะสั้น'!O222&lt;30,1,IF((MOD('10หลักสูตรระยะสั้น'!O222/30,1))&lt;0.3333,ROUNDDOWN('10หลักสูตรระยะสั้น'!O222/30,0),ROUNDUP('10หลักสูตรระยะสั้น'!O222/30,0))))</f>
        <v>0</v>
      </c>
      <c r="P222" s="60">
        <f>IF('10หลักสูตรระยะสั้น'!P222&lt;15,0,IF('10หลักสูตรระยะสั้น'!P222&lt;30,1,IF((MOD('10หลักสูตรระยะสั้น'!P222/30,1))&lt;0.3333,ROUNDDOWN('10หลักสูตรระยะสั้น'!P222/30,0),ROUNDUP('10หลักสูตรระยะสั้น'!P222/30,0))))</f>
        <v>0</v>
      </c>
      <c r="Q222" s="60">
        <f>IF('10หลักสูตรระยะสั้น'!Q222&lt;15,0,IF('10หลักสูตรระยะสั้น'!Q222&lt;30,1,IF((MOD('10หลักสูตรระยะสั้น'!Q222/30,1))&lt;0.3333,ROUNDDOWN('10หลักสูตรระยะสั้น'!Q222/30,0),ROUNDUP('10หลักสูตรระยะสั้น'!Q222/30,0))))</f>
        <v>0</v>
      </c>
      <c r="R222" s="60">
        <f>IF('10หลักสูตรระยะสั้น'!R222&lt;15,0,IF('10หลักสูตรระยะสั้น'!R222&lt;30,1,IF((MOD('10หลักสูตรระยะสั้น'!R222/30,1))&lt;0.3333,ROUNDDOWN('10หลักสูตรระยะสั้น'!R222/30,0),ROUNDUP('10หลักสูตรระยะสั้น'!R222/30,0))))</f>
        <v>0</v>
      </c>
      <c r="S222" s="60">
        <f>IF('10หลักสูตรระยะสั้น'!S222&lt;15,0,IF('10หลักสูตรระยะสั้น'!S222&lt;30,1,IF((MOD('10หลักสูตรระยะสั้น'!S222/30,1))&lt;0.3333,ROUNDDOWN('10หลักสูตรระยะสั้น'!S222/30,0),ROUNDUP('10หลักสูตรระยะสั้น'!S222/30,0))))</f>
        <v>0</v>
      </c>
      <c r="T222" s="60">
        <f>IF('10หลักสูตรระยะสั้น'!T222&lt;15,0,IF('10หลักสูตรระยะสั้น'!T222&lt;30,1,IF((MOD('10หลักสูตรระยะสั้น'!T222/30,1))&lt;0.3333,ROUNDDOWN('10หลักสูตรระยะสั้น'!T222/30,0),ROUNDUP('10หลักสูตรระยะสั้น'!T222/30,0))))</f>
        <v>0</v>
      </c>
      <c r="U222" s="60">
        <f>IF('10หลักสูตรระยะสั้น'!U222&lt;15,0,IF('10หลักสูตรระยะสั้น'!U222&lt;30,1,IF((MOD('10หลักสูตรระยะสั้น'!U222/30,1))&lt;0.3333,ROUNDDOWN('10หลักสูตรระยะสั้น'!U222/30,0),ROUNDUP('10หลักสูตรระยะสั้น'!U222/30,0))))</f>
        <v>0</v>
      </c>
      <c r="V222" s="60">
        <f>IF('10หลักสูตรระยะสั้น'!V222&lt;15,0,IF('10หลักสูตรระยะสั้น'!V222&lt;30,1,IF((MOD('10หลักสูตรระยะสั้น'!V222/30,1))&lt;0.3333,ROUNDDOWN('10หลักสูตรระยะสั้น'!V222/30,0),ROUNDUP('10หลักสูตรระยะสั้น'!V222/30,0))))</f>
        <v>0</v>
      </c>
      <c r="W222" s="60">
        <f>IF('10หลักสูตรระยะสั้น'!W222&lt;15,0,IF('10หลักสูตรระยะสั้น'!W222&lt;30,1,IF((MOD('10หลักสูตรระยะสั้น'!W222/30,1))&lt;0.3333,ROUNDDOWN('10หลักสูตรระยะสั้น'!W222/30,0),ROUNDUP('10หลักสูตรระยะสั้น'!W222/30,0))))</f>
        <v>0</v>
      </c>
      <c r="X222" s="60">
        <f>IF('10หลักสูตรระยะสั้น'!X222&lt;15,0,IF('10หลักสูตรระยะสั้น'!X222&lt;30,1,IF((MOD('10หลักสูตรระยะสั้น'!X222/30,1))&lt;0.3333,ROUNDDOWN('10หลักสูตรระยะสั้น'!X222/30,0),ROUNDUP('10หลักสูตรระยะสั้น'!X222/30,0))))</f>
        <v>0</v>
      </c>
      <c r="Y222" s="60">
        <f>IF('10หลักสูตรระยะสั้น'!Y222&lt;15,0,IF('10หลักสูตรระยะสั้น'!Y222&lt;30,1,IF((MOD('10หลักสูตรระยะสั้น'!Y222/30,1))&lt;0.3333,ROUNDDOWN('10หลักสูตรระยะสั้น'!Y222/30,0),ROUNDUP('10หลักสูตรระยะสั้น'!Y222/30,0))))</f>
        <v>0</v>
      </c>
      <c r="Z222" s="60">
        <f>IF('10หลักสูตรระยะสั้น'!Z222&lt;15,0,IF('10หลักสูตรระยะสั้น'!Z222&lt;30,1,IF((MOD('10หลักสูตรระยะสั้น'!Z222/30,1))&lt;0.3333,ROUNDDOWN('10หลักสูตรระยะสั้น'!Z222/30,0),ROUNDUP('10หลักสูตรระยะสั้น'!Z222/30,0))))</f>
        <v>0</v>
      </c>
      <c r="AA222" s="60">
        <f>IF('10หลักสูตรระยะสั้น'!AA222&lt;15,0,IF('10หลักสูตรระยะสั้น'!AA222&lt;30,1,IF((MOD('10หลักสูตรระยะสั้น'!AA222/30,1))&lt;0.3333,ROUNDDOWN('10หลักสูตรระยะสั้น'!AA222/30,0),ROUNDUP('10หลักสูตรระยะสั้น'!AA222/30,0))))</f>
        <v>0</v>
      </c>
      <c r="AB222" s="60">
        <f>IF('10หลักสูตรระยะสั้น'!AB222&lt;15,0,IF('10หลักสูตรระยะสั้น'!AB222&lt;30,1,IF((MOD('10หลักสูตรระยะสั้น'!AB222/30,1))&lt;0.3333,ROUNDDOWN('10หลักสูตรระยะสั้น'!AB222/30,0),ROUNDUP('10หลักสูตรระยะสั้น'!AB222/30,0))))</f>
        <v>0</v>
      </c>
      <c r="AC222" s="60">
        <f>IF('10หลักสูตรระยะสั้น'!AC222&lt;15,0,IF('10หลักสูตรระยะสั้น'!AC222&lt;30,1,IF((MOD('10หลักสูตรระยะสั้น'!AC222/30,1))&lt;0.3333,ROUNDDOWN('10หลักสูตรระยะสั้น'!AC222/30,0),ROUNDUP('10หลักสูตรระยะสั้น'!AC222/30,0))))</f>
        <v>0</v>
      </c>
      <c r="AD222" s="5">
        <f t="shared" si="6"/>
        <v>0</v>
      </c>
      <c r="AE222" s="5">
        <f t="shared" si="7"/>
        <v>0</v>
      </c>
    </row>
    <row r="223" spans="2:31" x14ac:dyDescent="0.55000000000000004">
      <c r="B223" s="5">
        <v>219</v>
      </c>
      <c r="C223" s="5">
        <f>'10หลักสูตรระยะสั้น'!C223</f>
        <v>0</v>
      </c>
      <c r="D223" s="5">
        <f>'10หลักสูตรระยะสั้น'!D223</f>
        <v>0</v>
      </c>
      <c r="E223" s="60">
        <f>IF('10หลักสูตรระยะสั้น'!E223&lt;15,0,IF('10หลักสูตรระยะสั้น'!E223&lt;30,1,IF((MOD('10หลักสูตรระยะสั้น'!E223/30,1))&lt;0.3333,ROUNDDOWN('10หลักสูตรระยะสั้น'!E223/30,0),ROUNDUP('10หลักสูตรระยะสั้น'!E223/30,0))))</f>
        <v>0</v>
      </c>
      <c r="F223" s="60">
        <f>IF('10หลักสูตรระยะสั้น'!F223&lt;15,0,IF('10หลักสูตรระยะสั้น'!F223&lt;30,1,IF((MOD('10หลักสูตรระยะสั้น'!F223/30,1))&lt;0.3333,ROUNDDOWN('10หลักสูตรระยะสั้น'!F223/30,0),ROUNDUP('10หลักสูตรระยะสั้น'!F223/30,0))))</f>
        <v>0</v>
      </c>
      <c r="G223" s="60">
        <f>IF('10หลักสูตรระยะสั้น'!G223&lt;15,0,IF('10หลักสูตรระยะสั้น'!G223&lt;30,1,IF((MOD('10หลักสูตรระยะสั้น'!G223/30,1))&lt;0.3333,ROUNDDOWN('10หลักสูตรระยะสั้น'!G223/30,0),ROUNDUP('10หลักสูตรระยะสั้น'!G223/30,0))))</f>
        <v>0</v>
      </c>
      <c r="H223" s="60">
        <f>IF('10หลักสูตรระยะสั้น'!H223&lt;15,0,IF('10หลักสูตรระยะสั้น'!H223&lt;30,1,IF((MOD('10หลักสูตรระยะสั้น'!H223/30,1))&lt;0.3333,ROUNDDOWN('10หลักสูตรระยะสั้น'!H223/30,0),ROUNDUP('10หลักสูตรระยะสั้น'!H223/30,0))))</f>
        <v>0</v>
      </c>
      <c r="I223" s="60">
        <f>IF('10หลักสูตรระยะสั้น'!I223&lt;15,0,IF('10หลักสูตรระยะสั้น'!I223&lt;30,1,IF((MOD('10หลักสูตรระยะสั้น'!I223/30,1))&lt;0.3333,ROUNDDOWN('10หลักสูตรระยะสั้น'!I223/30,0),ROUNDUP('10หลักสูตรระยะสั้น'!I223/30,0))))</f>
        <v>0</v>
      </c>
      <c r="J223" s="60">
        <f>IF('10หลักสูตรระยะสั้น'!J223&lt;15,0,IF('10หลักสูตรระยะสั้น'!J223&lt;30,1,IF((MOD('10หลักสูตรระยะสั้น'!J223/30,1))&lt;0.3333,ROUNDDOWN('10หลักสูตรระยะสั้น'!J223/30,0),ROUNDUP('10หลักสูตรระยะสั้น'!J223/30,0))))</f>
        <v>0</v>
      </c>
      <c r="K223" s="60">
        <f>IF('10หลักสูตรระยะสั้น'!K223&lt;15,0,IF('10หลักสูตรระยะสั้น'!K223&lt;30,1,IF((MOD('10หลักสูตรระยะสั้น'!K223/30,1))&lt;0.3333,ROUNDDOWN('10หลักสูตรระยะสั้น'!K223/30,0),ROUNDUP('10หลักสูตรระยะสั้น'!K223/30,0))))</f>
        <v>0</v>
      </c>
      <c r="L223" s="60">
        <f>IF('10หลักสูตรระยะสั้น'!L223&lt;15,0,IF('10หลักสูตรระยะสั้น'!L223&lt;30,1,IF((MOD('10หลักสูตรระยะสั้น'!L223/30,1))&lt;0.3333,ROUNDDOWN('10หลักสูตรระยะสั้น'!L223/30,0),ROUNDUP('10หลักสูตรระยะสั้น'!L223/30,0))))</f>
        <v>0</v>
      </c>
      <c r="M223" s="60">
        <f>IF('10หลักสูตรระยะสั้น'!M223&lt;15,0,IF('10หลักสูตรระยะสั้น'!M223&lt;30,1,IF((MOD('10หลักสูตรระยะสั้น'!M223/30,1))&lt;0.3333,ROUNDDOWN('10หลักสูตรระยะสั้น'!M223/30,0),ROUNDUP('10หลักสูตรระยะสั้น'!M223/30,0))))</f>
        <v>0</v>
      </c>
      <c r="N223" s="60">
        <f>IF('10หลักสูตรระยะสั้น'!N223&lt;15,0,IF('10หลักสูตรระยะสั้น'!N223&lt;30,1,IF((MOD('10หลักสูตรระยะสั้น'!N223/30,1))&lt;0.3333,ROUNDDOWN('10หลักสูตรระยะสั้น'!N223/30,0),ROUNDUP('10หลักสูตรระยะสั้น'!N223/30,0))))</f>
        <v>0</v>
      </c>
      <c r="O223" s="60">
        <f>IF('10หลักสูตรระยะสั้น'!O223&lt;15,0,IF('10หลักสูตรระยะสั้น'!O223&lt;30,1,IF((MOD('10หลักสูตรระยะสั้น'!O223/30,1))&lt;0.3333,ROUNDDOWN('10หลักสูตรระยะสั้น'!O223/30,0),ROUNDUP('10หลักสูตรระยะสั้น'!O223/30,0))))</f>
        <v>0</v>
      </c>
      <c r="P223" s="60">
        <f>IF('10หลักสูตรระยะสั้น'!P223&lt;15,0,IF('10หลักสูตรระยะสั้น'!P223&lt;30,1,IF((MOD('10หลักสูตรระยะสั้น'!P223/30,1))&lt;0.3333,ROUNDDOWN('10หลักสูตรระยะสั้น'!P223/30,0),ROUNDUP('10หลักสูตรระยะสั้น'!P223/30,0))))</f>
        <v>0</v>
      </c>
      <c r="Q223" s="60">
        <f>IF('10หลักสูตรระยะสั้น'!Q223&lt;15,0,IF('10หลักสูตรระยะสั้น'!Q223&lt;30,1,IF((MOD('10หลักสูตรระยะสั้น'!Q223/30,1))&lt;0.3333,ROUNDDOWN('10หลักสูตรระยะสั้น'!Q223/30,0),ROUNDUP('10หลักสูตรระยะสั้น'!Q223/30,0))))</f>
        <v>0</v>
      </c>
      <c r="R223" s="60">
        <f>IF('10หลักสูตรระยะสั้น'!R223&lt;15,0,IF('10หลักสูตรระยะสั้น'!R223&lt;30,1,IF((MOD('10หลักสูตรระยะสั้น'!R223/30,1))&lt;0.3333,ROUNDDOWN('10หลักสูตรระยะสั้น'!R223/30,0),ROUNDUP('10หลักสูตรระยะสั้น'!R223/30,0))))</f>
        <v>0</v>
      </c>
      <c r="S223" s="60">
        <f>IF('10หลักสูตรระยะสั้น'!S223&lt;15,0,IF('10หลักสูตรระยะสั้น'!S223&lt;30,1,IF((MOD('10หลักสูตรระยะสั้น'!S223/30,1))&lt;0.3333,ROUNDDOWN('10หลักสูตรระยะสั้น'!S223/30,0),ROUNDUP('10หลักสูตรระยะสั้น'!S223/30,0))))</f>
        <v>0</v>
      </c>
      <c r="T223" s="60">
        <f>IF('10หลักสูตรระยะสั้น'!T223&lt;15,0,IF('10หลักสูตรระยะสั้น'!T223&lt;30,1,IF((MOD('10หลักสูตรระยะสั้น'!T223/30,1))&lt;0.3333,ROUNDDOWN('10หลักสูตรระยะสั้น'!T223/30,0),ROUNDUP('10หลักสูตรระยะสั้น'!T223/30,0))))</f>
        <v>0</v>
      </c>
      <c r="U223" s="60">
        <f>IF('10หลักสูตรระยะสั้น'!U223&lt;15,0,IF('10หลักสูตรระยะสั้น'!U223&lt;30,1,IF((MOD('10หลักสูตรระยะสั้น'!U223/30,1))&lt;0.3333,ROUNDDOWN('10หลักสูตรระยะสั้น'!U223/30,0),ROUNDUP('10หลักสูตรระยะสั้น'!U223/30,0))))</f>
        <v>0</v>
      </c>
      <c r="V223" s="60">
        <f>IF('10หลักสูตรระยะสั้น'!V223&lt;15,0,IF('10หลักสูตรระยะสั้น'!V223&lt;30,1,IF((MOD('10หลักสูตรระยะสั้น'!V223/30,1))&lt;0.3333,ROUNDDOWN('10หลักสูตรระยะสั้น'!V223/30,0),ROUNDUP('10หลักสูตรระยะสั้น'!V223/30,0))))</f>
        <v>0</v>
      </c>
      <c r="W223" s="60">
        <f>IF('10หลักสูตรระยะสั้น'!W223&lt;15,0,IF('10หลักสูตรระยะสั้น'!W223&lt;30,1,IF((MOD('10หลักสูตรระยะสั้น'!W223/30,1))&lt;0.3333,ROUNDDOWN('10หลักสูตรระยะสั้น'!W223/30,0),ROUNDUP('10หลักสูตรระยะสั้น'!W223/30,0))))</f>
        <v>0</v>
      </c>
      <c r="X223" s="60">
        <f>IF('10หลักสูตรระยะสั้น'!X223&lt;15,0,IF('10หลักสูตรระยะสั้น'!X223&lt;30,1,IF((MOD('10หลักสูตรระยะสั้น'!X223/30,1))&lt;0.3333,ROUNDDOWN('10หลักสูตรระยะสั้น'!X223/30,0),ROUNDUP('10หลักสูตรระยะสั้น'!X223/30,0))))</f>
        <v>0</v>
      </c>
      <c r="Y223" s="60">
        <f>IF('10หลักสูตรระยะสั้น'!Y223&lt;15,0,IF('10หลักสูตรระยะสั้น'!Y223&lt;30,1,IF((MOD('10หลักสูตรระยะสั้น'!Y223/30,1))&lt;0.3333,ROUNDDOWN('10หลักสูตรระยะสั้น'!Y223/30,0),ROUNDUP('10หลักสูตรระยะสั้น'!Y223/30,0))))</f>
        <v>0</v>
      </c>
      <c r="Z223" s="60">
        <f>IF('10หลักสูตรระยะสั้น'!Z223&lt;15,0,IF('10หลักสูตรระยะสั้น'!Z223&lt;30,1,IF((MOD('10หลักสูตรระยะสั้น'!Z223/30,1))&lt;0.3333,ROUNDDOWN('10หลักสูตรระยะสั้น'!Z223/30,0),ROUNDUP('10หลักสูตรระยะสั้น'!Z223/30,0))))</f>
        <v>0</v>
      </c>
      <c r="AA223" s="60">
        <f>IF('10หลักสูตรระยะสั้น'!AA223&lt;15,0,IF('10หลักสูตรระยะสั้น'!AA223&lt;30,1,IF((MOD('10หลักสูตรระยะสั้น'!AA223/30,1))&lt;0.3333,ROUNDDOWN('10หลักสูตรระยะสั้น'!AA223/30,0),ROUNDUP('10หลักสูตรระยะสั้น'!AA223/30,0))))</f>
        <v>0</v>
      </c>
      <c r="AB223" s="60">
        <f>IF('10หลักสูตรระยะสั้น'!AB223&lt;15,0,IF('10หลักสูตรระยะสั้น'!AB223&lt;30,1,IF((MOD('10หลักสูตรระยะสั้น'!AB223/30,1))&lt;0.3333,ROUNDDOWN('10หลักสูตรระยะสั้น'!AB223/30,0),ROUNDUP('10หลักสูตรระยะสั้น'!AB223/30,0))))</f>
        <v>0</v>
      </c>
      <c r="AC223" s="60">
        <f>IF('10หลักสูตรระยะสั้น'!AC223&lt;15,0,IF('10หลักสูตรระยะสั้น'!AC223&lt;30,1,IF((MOD('10หลักสูตรระยะสั้น'!AC223/30,1))&lt;0.3333,ROUNDDOWN('10หลักสูตรระยะสั้น'!AC223/30,0),ROUNDUP('10หลักสูตรระยะสั้น'!AC223/30,0))))</f>
        <v>0</v>
      </c>
      <c r="AD223" s="5">
        <f t="shared" si="6"/>
        <v>0</v>
      </c>
      <c r="AE223" s="5">
        <f t="shared" si="7"/>
        <v>0</v>
      </c>
    </row>
    <row r="224" spans="2:31" x14ac:dyDescent="0.55000000000000004">
      <c r="B224" s="5">
        <v>220</v>
      </c>
      <c r="C224" s="5">
        <f>'10หลักสูตรระยะสั้น'!C224</f>
        <v>0</v>
      </c>
      <c r="D224" s="5">
        <f>'10หลักสูตรระยะสั้น'!D224</f>
        <v>0</v>
      </c>
      <c r="E224" s="60">
        <f>IF('10หลักสูตรระยะสั้น'!E224&lt;15,0,IF('10หลักสูตรระยะสั้น'!E224&lt;30,1,IF((MOD('10หลักสูตรระยะสั้น'!E224/30,1))&lt;0.3333,ROUNDDOWN('10หลักสูตรระยะสั้น'!E224/30,0),ROUNDUP('10หลักสูตรระยะสั้น'!E224/30,0))))</f>
        <v>0</v>
      </c>
      <c r="F224" s="60">
        <f>IF('10หลักสูตรระยะสั้น'!F224&lt;15,0,IF('10หลักสูตรระยะสั้น'!F224&lt;30,1,IF((MOD('10หลักสูตรระยะสั้น'!F224/30,1))&lt;0.3333,ROUNDDOWN('10หลักสูตรระยะสั้น'!F224/30,0),ROUNDUP('10หลักสูตรระยะสั้น'!F224/30,0))))</f>
        <v>0</v>
      </c>
      <c r="G224" s="60">
        <f>IF('10หลักสูตรระยะสั้น'!G224&lt;15,0,IF('10หลักสูตรระยะสั้น'!G224&lt;30,1,IF((MOD('10หลักสูตรระยะสั้น'!G224/30,1))&lt;0.3333,ROUNDDOWN('10หลักสูตรระยะสั้น'!G224/30,0),ROUNDUP('10หลักสูตรระยะสั้น'!G224/30,0))))</f>
        <v>0</v>
      </c>
      <c r="H224" s="60">
        <f>IF('10หลักสูตรระยะสั้น'!H224&lt;15,0,IF('10หลักสูตรระยะสั้น'!H224&lt;30,1,IF((MOD('10หลักสูตรระยะสั้น'!H224/30,1))&lt;0.3333,ROUNDDOWN('10หลักสูตรระยะสั้น'!H224/30,0),ROUNDUP('10หลักสูตรระยะสั้น'!H224/30,0))))</f>
        <v>0</v>
      </c>
      <c r="I224" s="60">
        <f>IF('10หลักสูตรระยะสั้น'!I224&lt;15,0,IF('10หลักสูตรระยะสั้น'!I224&lt;30,1,IF((MOD('10หลักสูตรระยะสั้น'!I224/30,1))&lt;0.3333,ROUNDDOWN('10หลักสูตรระยะสั้น'!I224/30,0),ROUNDUP('10หลักสูตรระยะสั้น'!I224/30,0))))</f>
        <v>0</v>
      </c>
      <c r="J224" s="60">
        <f>IF('10หลักสูตรระยะสั้น'!J224&lt;15,0,IF('10หลักสูตรระยะสั้น'!J224&lt;30,1,IF((MOD('10หลักสูตรระยะสั้น'!J224/30,1))&lt;0.3333,ROUNDDOWN('10หลักสูตรระยะสั้น'!J224/30,0),ROUNDUP('10หลักสูตรระยะสั้น'!J224/30,0))))</f>
        <v>0</v>
      </c>
      <c r="K224" s="60">
        <f>IF('10หลักสูตรระยะสั้น'!K224&lt;15,0,IF('10หลักสูตรระยะสั้น'!K224&lt;30,1,IF((MOD('10หลักสูตรระยะสั้น'!K224/30,1))&lt;0.3333,ROUNDDOWN('10หลักสูตรระยะสั้น'!K224/30,0),ROUNDUP('10หลักสูตรระยะสั้น'!K224/30,0))))</f>
        <v>0</v>
      </c>
      <c r="L224" s="60">
        <f>IF('10หลักสูตรระยะสั้น'!L224&lt;15,0,IF('10หลักสูตรระยะสั้น'!L224&lt;30,1,IF((MOD('10หลักสูตรระยะสั้น'!L224/30,1))&lt;0.3333,ROUNDDOWN('10หลักสูตรระยะสั้น'!L224/30,0),ROUNDUP('10หลักสูตรระยะสั้น'!L224/30,0))))</f>
        <v>0</v>
      </c>
      <c r="M224" s="60">
        <f>IF('10หลักสูตรระยะสั้น'!M224&lt;15,0,IF('10หลักสูตรระยะสั้น'!M224&lt;30,1,IF((MOD('10หลักสูตรระยะสั้น'!M224/30,1))&lt;0.3333,ROUNDDOWN('10หลักสูตรระยะสั้น'!M224/30,0),ROUNDUP('10หลักสูตรระยะสั้น'!M224/30,0))))</f>
        <v>0</v>
      </c>
      <c r="N224" s="60">
        <f>IF('10หลักสูตรระยะสั้น'!N224&lt;15,0,IF('10หลักสูตรระยะสั้น'!N224&lt;30,1,IF((MOD('10หลักสูตรระยะสั้น'!N224/30,1))&lt;0.3333,ROUNDDOWN('10หลักสูตรระยะสั้น'!N224/30,0),ROUNDUP('10หลักสูตรระยะสั้น'!N224/30,0))))</f>
        <v>0</v>
      </c>
      <c r="O224" s="60">
        <f>IF('10หลักสูตรระยะสั้น'!O224&lt;15,0,IF('10หลักสูตรระยะสั้น'!O224&lt;30,1,IF((MOD('10หลักสูตรระยะสั้น'!O224/30,1))&lt;0.3333,ROUNDDOWN('10หลักสูตรระยะสั้น'!O224/30,0),ROUNDUP('10หลักสูตรระยะสั้น'!O224/30,0))))</f>
        <v>0</v>
      </c>
      <c r="P224" s="60">
        <f>IF('10หลักสูตรระยะสั้น'!P224&lt;15,0,IF('10หลักสูตรระยะสั้น'!P224&lt;30,1,IF((MOD('10หลักสูตรระยะสั้น'!P224/30,1))&lt;0.3333,ROUNDDOWN('10หลักสูตรระยะสั้น'!P224/30,0),ROUNDUP('10หลักสูตรระยะสั้น'!P224/30,0))))</f>
        <v>0</v>
      </c>
      <c r="Q224" s="60">
        <f>IF('10หลักสูตรระยะสั้น'!Q224&lt;15,0,IF('10หลักสูตรระยะสั้น'!Q224&lt;30,1,IF((MOD('10หลักสูตรระยะสั้น'!Q224/30,1))&lt;0.3333,ROUNDDOWN('10หลักสูตรระยะสั้น'!Q224/30,0),ROUNDUP('10หลักสูตรระยะสั้น'!Q224/30,0))))</f>
        <v>0</v>
      </c>
      <c r="R224" s="60">
        <f>IF('10หลักสูตรระยะสั้น'!R224&lt;15,0,IF('10หลักสูตรระยะสั้น'!R224&lt;30,1,IF((MOD('10หลักสูตรระยะสั้น'!R224/30,1))&lt;0.3333,ROUNDDOWN('10หลักสูตรระยะสั้น'!R224/30,0),ROUNDUP('10หลักสูตรระยะสั้น'!R224/30,0))))</f>
        <v>0</v>
      </c>
      <c r="S224" s="60">
        <f>IF('10หลักสูตรระยะสั้น'!S224&lt;15,0,IF('10หลักสูตรระยะสั้น'!S224&lt;30,1,IF((MOD('10หลักสูตรระยะสั้น'!S224/30,1))&lt;0.3333,ROUNDDOWN('10หลักสูตรระยะสั้น'!S224/30,0),ROUNDUP('10หลักสูตรระยะสั้น'!S224/30,0))))</f>
        <v>0</v>
      </c>
      <c r="T224" s="60">
        <f>IF('10หลักสูตรระยะสั้น'!T224&lt;15,0,IF('10หลักสูตรระยะสั้น'!T224&lt;30,1,IF((MOD('10หลักสูตรระยะสั้น'!T224/30,1))&lt;0.3333,ROUNDDOWN('10หลักสูตรระยะสั้น'!T224/30,0),ROUNDUP('10หลักสูตรระยะสั้น'!T224/30,0))))</f>
        <v>0</v>
      </c>
      <c r="U224" s="60">
        <f>IF('10หลักสูตรระยะสั้น'!U224&lt;15,0,IF('10หลักสูตรระยะสั้น'!U224&lt;30,1,IF((MOD('10หลักสูตรระยะสั้น'!U224/30,1))&lt;0.3333,ROUNDDOWN('10หลักสูตรระยะสั้น'!U224/30,0),ROUNDUP('10หลักสูตรระยะสั้น'!U224/30,0))))</f>
        <v>0</v>
      </c>
      <c r="V224" s="60">
        <f>IF('10หลักสูตรระยะสั้น'!V224&lt;15,0,IF('10หลักสูตรระยะสั้น'!V224&lt;30,1,IF((MOD('10หลักสูตรระยะสั้น'!V224/30,1))&lt;0.3333,ROUNDDOWN('10หลักสูตรระยะสั้น'!V224/30,0),ROUNDUP('10หลักสูตรระยะสั้น'!V224/30,0))))</f>
        <v>0</v>
      </c>
      <c r="W224" s="60">
        <f>IF('10หลักสูตรระยะสั้น'!W224&lt;15,0,IF('10หลักสูตรระยะสั้น'!W224&lt;30,1,IF((MOD('10หลักสูตรระยะสั้น'!W224/30,1))&lt;0.3333,ROUNDDOWN('10หลักสูตรระยะสั้น'!W224/30,0),ROUNDUP('10หลักสูตรระยะสั้น'!W224/30,0))))</f>
        <v>0</v>
      </c>
      <c r="X224" s="60">
        <f>IF('10หลักสูตรระยะสั้น'!X224&lt;15,0,IF('10หลักสูตรระยะสั้น'!X224&lt;30,1,IF((MOD('10หลักสูตรระยะสั้น'!X224/30,1))&lt;0.3333,ROUNDDOWN('10หลักสูตรระยะสั้น'!X224/30,0),ROUNDUP('10หลักสูตรระยะสั้น'!X224/30,0))))</f>
        <v>0</v>
      </c>
      <c r="Y224" s="60">
        <f>IF('10หลักสูตรระยะสั้น'!Y224&lt;15,0,IF('10หลักสูตรระยะสั้น'!Y224&lt;30,1,IF((MOD('10หลักสูตรระยะสั้น'!Y224/30,1))&lt;0.3333,ROUNDDOWN('10หลักสูตรระยะสั้น'!Y224/30,0),ROUNDUP('10หลักสูตรระยะสั้น'!Y224/30,0))))</f>
        <v>0</v>
      </c>
      <c r="Z224" s="60">
        <f>IF('10หลักสูตรระยะสั้น'!Z224&lt;15,0,IF('10หลักสูตรระยะสั้น'!Z224&lt;30,1,IF((MOD('10หลักสูตรระยะสั้น'!Z224/30,1))&lt;0.3333,ROUNDDOWN('10หลักสูตรระยะสั้น'!Z224/30,0),ROUNDUP('10หลักสูตรระยะสั้น'!Z224/30,0))))</f>
        <v>0</v>
      </c>
      <c r="AA224" s="60">
        <f>IF('10หลักสูตรระยะสั้น'!AA224&lt;15,0,IF('10หลักสูตรระยะสั้น'!AA224&lt;30,1,IF((MOD('10หลักสูตรระยะสั้น'!AA224/30,1))&lt;0.3333,ROUNDDOWN('10หลักสูตรระยะสั้น'!AA224/30,0),ROUNDUP('10หลักสูตรระยะสั้น'!AA224/30,0))))</f>
        <v>0</v>
      </c>
      <c r="AB224" s="60">
        <f>IF('10หลักสูตรระยะสั้น'!AB224&lt;15,0,IF('10หลักสูตรระยะสั้น'!AB224&lt;30,1,IF((MOD('10หลักสูตรระยะสั้น'!AB224/30,1))&lt;0.3333,ROUNDDOWN('10หลักสูตรระยะสั้น'!AB224/30,0),ROUNDUP('10หลักสูตรระยะสั้น'!AB224/30,0))))</f>
        <v>0</v>
      </c>
      <c r="AC224" s="60">
        <f>IF('10หลักสูตรระยะสั้น'!AC224&lt;15,0,IF('10หลักสูตรระยะสั้น'!AC224&lt;30,1,IF((MOD('10หลักสูตรระยะสั้น'!AC224/30,1))&lt;0.3333,ROUNDDOWN('10หลักสูตรระยะสั้น'!AC224/30,0),ROUNDUP('10หลักสูตรระยะสั้น'!AC224/30,0))))</f>
        <v>0</v>
      </c>
      <c r="AD224" s="5">
        <f t="shared" si="6"/>
        <v>0</v>
      </c>
      <c r="AE224" s="5">
        <f t="shared" si="7"/>
        <v>0</v>
      </c>
    </row>
    <row r="225" spans="2:31" x14ac:dyDescent="0.55000000000000004">
      <c r="B225" s="5">
        <v>221</v>
      </c>
      <c r="C225" s="5">
        <f>'10หลักสูตรระยะสั้น'!C225</f>
        <v>0</v>
      </c>
      <c r="D225" s="5">
        <f>'10หลักสูตรระยะสั้น'!D225</f>
        <v>0</v>
      </c>
      <c r="E225" s="60">
        <f>IF('10หลักสูตรระยะสั้น'!E225&lt;15,0,IF('10หลักสูตรระยะสั้น'!E225&lt;30,1,IF((MOD('10หลักสูตรระยะสั้น'!E225/30,1))&lt;0.3333,ROUNDDOWN('10หลักสูตรระยะสั้น'!E225/30,0),ROUNDUP('10หลักสูตรระยะสั้น'!E225/30,0))))</f>
        <v>0</v>
      </c>
      <c r="F225" s="60">
        <f>IF('10หลักสูตรระยะสั้น'!F225&lt;15,0,IF('10หลักสูตรระยะสั้น'!F225&lt;30,1,IF((MOD('10หลักสูตรระยะสั้น'!F225/30,1))&lt;0.3333,ROUNDDOWN('10หลักสูตรระยะสั้น'!F225/30,0),ROUNDUP('10หลักสูตรระยะสั้น'!F225/30,0))))</f>
        <v>0</v>
      </c>
      <c r="G225" s="60">
        <f>IF('10หลักสูตรระยะสั้น'!G225&lt;15,0,IF('10หลักสูตรระยะสั้น'!G225&lt;30,1,IF((MOD('10หลักสูตรระยะสั้น'!G225/30,1))&lt;0.3333,ROUNDDOWN('10หลักสูตรระยะสั้น'!G225/30,0),ROUNDUP('10หลักสูตรระยะสั้น'!G225/30,0))))</f>
        <v>0</v>
      </c>
      <c r="H225" s="60">
        <f>IF('10หลักสูตรระยะสั้น'!H225&lt;15,0,IF('10หลักสูตรระยะสั้น'!H225&lt;30,1,IF((MOD('10หลักสูตรระยะสั้น'!H225/30,1))&lt;0.3333,ROUNDDOWN('10หลักสูตรระยะสั้น'!H225/30,0),ROUNDUP('10หลักสูตรระยะสั้น'!H225/30,0))))</f>
        <v>0</v>
      </c>
      <c r="I225" s="60">
        <f>IF('10หลักสูตรระยะสั้น'!I225&lt;15,0,IF('10หลักสูตรระยะสั้น'!I225&lt;30,1,IF((MOD('10หลักสูตรระยะสั้น'!I225/30,1))&lt;0.3333,ROUNDDOWN('10หลักสูตรระยะสั้น'!I225/30,0),ROUNDUP('10หลักสูตรระยะสั้น'!I225/30,0))))</f>
        <v>0</v>
      </c>
      <c r="J225" s="60">
        <f>IF('10หลักสูตรระยะสั้น'!J225&lt;15,0,IF('10หลักสูตรระยะสั้น'!J225&lt;30,1,IF((MOD('10หลักสูตรระยะสั้น'!J225/30,1))&lt;0.3333,ROUNDDOWN('10หลักสูตรระยะสั้น'!J225/30,0),ROUNDUP('10หลักสูตรระยะสั้น'!J225/30,0))))</f>
        <v>0</v>
      </c>
      <c r="K225" s="60">
        <f>IF('10หลักสูตรระยะสั้น'!K225&lt;15,0,IF('10หลักสูตรระยะสั้น'!K225&lt;30,1,IF((MOD('10หลักสูตรระยะสั้น'!K225/30,1))&lt;0.3333,ROUNDDOWN('10หลักสูตรระยะสั้น'!K225/30,0),ROUNDUP('10หลักสูตรระยะสั้น'!K225/30,0))))</f>
        <v>0</v>
      </c>
      <c r="L225" s="60">
        <f>IF('10หลักสูตรระยะสั้น'!L225&lt;15,0,IF('10หลักสูตรระยะสั้น'!L225&lt;30,1,IF((MOD('10หลักสูตรระยะสั้น'!L225/30,1))&lt;0.3333,ROUNDDOWN('10หลักสูตรระยะสั้น'!L225/30,0),ROUNDUP('10หลักสูตรระยะสั้น'!L225/30,0))))</f>
        <v>0</v>
      </c>
      <c r="M225" s="60">
        <f>IF('10หลักสูตรระยะสั้น'!M225&lt;15,0,IF('10หลักสูตรระยะสั้น'!M225&lt;30,1,IF((MOD('10หลักสูตรระยะสั้น'!M225/30,1))&lt;0.3333,ROUNDDOWN('10หลักสูตรระยะสั้น'!M225/30,0),ROUNDUP('10หลักสูตรระยะสั้น'!M225/30,0))))</f>
        <v>0</v>
      </c>
      <c r="N225" s="60">
        <f>IF('10หลักสูตรระยะสั้น'!N225&lt;15,0,IF('10หลักสูตรระยะสั้น'!N225&lt;30,1,IF((MOD('10หลักสูตรระยะสั้น'!N225/30,1))&lt;0.3333,ROUNDDOWN('10หลักสูตรระยะสั้น'!N225/30,0),ROUNDUP('10หลักสูตรระยะสั้น'!N225/30,0))))</f>
        <v>0</v>
      </c>
      <c r="O225" s="60">
        <f>IF('10หลักสูตรระยะสั้น'!O225&lt;15,0,IF('10หลักสูตรระยะสั้น'!O225&lt;30,1,IF((MOD('10หลักสูตรระยะสั้น'!O225/30,1))&lt;0.3333,ROUNDDOWN('10หลักสูตรระยะสั้น'!O225/30,0),ROUNDUP('10หลักสูตรระยะสั้น'!O225/30,0))))</f>
        <v>0</v>
      </c>
      <c r="P225" s="60">
        <f>IF('10หลักสูตรระยะสั้น'!P225&lt;15,0,IF('10หลักสูตรระยะสั้น'!P225&lt;30,1,IF((MOD('10หลักสูตรระยะสั้น'!P225/30,1))&lt;0.3333,ROUNDDOWN('10หลักสูตรระยะสั้น'!P225/30,0),ROUNDUP('10หลักสูตรระยะสั้น'!P225/30,0))))</f>
        <v>0</v>
      </c>
      <c r="Q225" s="60">
        <f>IF('10หลักสูตรระยะสั้น'!Q225&lt;15,0,IF('10หลักสูตรระยะสั้น'!Q225&lt;30,1,IF((MOD('10หลักสูตรระยะสั้น'!Q225/30,1))&lt;0.3333,ROUNDDOWN('10หลักสูตรระยะสั้น'!Q225/30,0),ROUNDUP('10หลักสูตรระยะสั้น'!Q225/30,0))))</f>
        <v>0</v>
      </c>
      <c r="R225" s="60">
        <f>IF('10หลักสูตรระยะสั้น'!R225&lt;15,0,IF('10หลักสูตรระยะสั้น'!R225&lt;30,1,IF((MOD('10หลักสูตรระยะสั้น'!R225/30,1))&lt;0.3333,ROUNDDOWN('10หลักสูตรระยะสั้น'!R225/30,0),ROUNDUP('10หลักสูตรระยะสั้น'!R225/30,0))))</f>
        <v>0</v>
      </c>
      <c r="S225" s="60">
        <f>IF('10หลักสูตรระยะสั้น'!S225&lt;15,0,IF('10หลักสูตรระยะสั้น'!S225&lt;30,1,IF((MOD('10หลักสูตรระยะสั้น'!S225/30,1))&lt;0.3333,ROUNDDOWN('10หลักสูตรระยะสั้น'!S225/30,0),ROUNDUP('10หลักสูตรระยะสั้น'!S225/30,0))))</f>
        <v>0</v>
      </c>
      <c r="T225" s="60">
        <f>IF('10หลักสูตรระยะสั้น'!T225&lt;15,0,IF('10หลักสูตรระยะสั้น'!T225&lt;30,1,IF((MOD('10หลักสูตรระยะสั้น'!T225/30,1))&lt;0.3333,ROUNDDOWN('10หลักสูตรระยะสั้น'!T225/30,0),ROUNDUP('10หลักสูตรระยะสั้น'!T225/30,0))))</f>
        <v>0</v>
      </c>
      <c r="U225" s="60">
        <f>IF('10หลักสูตรระยะสั้น'!U225&lt;15,0,IF('10หลักสูตรระยะสั้น'!U225&lt;30,1,IF((MOD('10หลักสูตรระยะสั้น'!U225/30,1))&lt;0.3333,ROUNDDOWN('10หลักสูตรระยะสั้น'!U225/30,0),ROUNDUP('10หลักสูตรระยะสั้น'!U225/30,0))))</f>
        <v>0</v>
      </c>
      <c r="V225" s="60">
        <f>IF('10หลักสูตรระยะสั้น'!V225&lt;15,0,IF('10หลักสูตรระยะสั้น'!V225&lt;30,1,IF((MOD('10หลักสูตรระยะสั้น'!V225/30,1))&lt;0.3333,ROUNDDOWN('10หลักสูตรระยะสั้น'!V225/30,0),ROUNDUP('10หลักสูตรระยะสั้น'!V225/30,0))))</f>
        <v>0</v>
      </c>
      <c r="W225" s="60">
        <f>IF('10หลักสูตรระยะสั้น'!W225&lt;15,0,IF('10หลักสูตรระยะสั้น'!W225&lt;30,1,IF((MOD('10หลักสูตรระยะสั้น'!W225/30,1))&lt;0.3333,ROUNDDOWN('10หลักสูตรระยะสั้น'!W225/30,0),ROUNDUP('10หลักสูตรระยะสั้น'!W225/30,0))))</f>
        <v>0</v>
      </c>
      <c r="X225" s="60">
        <f>IF('10หลักสูตรระยะสั้น'!X225&lt;15,0,IF('10หลักสูตรระยะสั้น'!X225&lt;30,1,IF((MOD('10หลักสูตรระยะสั้น'!X225/30,1))&lt;0.3333,ROUNDDOWN('10หลักสูตรระยะสั้น'!X225/30,0),ROUNDUP('10หลักสูตรระยะสั้น'!X225/30,0))))</f>
        <v>0</v>
      </c>
      <c r="Y225" s="60">
        <f>IF('10หลักสูตรระยะสั้น'!Y225&lt;15,0,IF('10หลักสูตรระยะสั้น'!Y225&lt;30,1,IF((MOD('10หลักสูตรระยะสั้น'!Y225/30,1))&lt;0.3333,ROUNDDOWN('10หลักสูตรระยะสั้น'!Y225/30,0),ROUNDUP('10หลักสูตรระยะสั้น'!Y225/30,0))))</f>
        <v>0</v>
      </c>
      <c r="Z225" s="60">
        <f>IF('10หลักสูตรระยะสั้น'!Z225&lt;15,0,IF('10หลักสูตรระยะสั้น'!Z225&lt;30,1,IF((MOD('10หลักสูตรระยะสั้น'!Z225/30,1))&lt;0.3333,ROUNDDOWN('10หลักสูตรระยะสั้น'!Z225/30,0),ROUNDUP('10หลักสูตรระยะสั้น'!Z225/30,0))))</f>
        <v>0</v>
      </c>
      <c r="AA225" s="60">
        <f>IF('10หลักสูตรระยะสั้น'!AA225&lt;15,0,IF('10หลักสูตรระยะสั้น'!AA225&lt;30,1,IF((MOD('10หลักสูตรระยะสั้น'!AA225/30,1))&lt;0.3333,ROUNDDOWN('10หลักสูตรระยะสั้น'!AA225/30,0),ROUNDUP('10หลักสูตรระยะสั้น'!AA225/30,0))))</f>
        <v>0</v>
      </c>
      <c r="AB225" s="60">
        <f>IF('10หลักสูตรระยะสั้น'!AB225&lt;15,0,IF('10หลักสูตรระยะสั้น'!AB225&lt;30,1,IF((MOD('10หลักสูตรระยะสั้น'!AB225/30,1))&lt;0.3333,ROUNDDOWN('10หลักสูตรระยะสั้น'!AB225/30,0),ROUNDUP('10หลักสูตรระยะสั้น'!AB225/30,0))))</f>
        <v>0</v>
      </c>
      <c r="AC225" s="60">
        <f>IF('10หลักสูตรระยะสั้น'!AC225&lt;15,0,IF('10หลักสูตรระยะสั้น'!AC225&lt;30,1,IF((MOD('10หลักสูตรระยะสั้น'!AC225/30,1))&lt;0.3333,ROUNDDOWN('10หลักสูตรระยะสั้น'!AC225/30,0),ROUNDUP('10หลักสูตรระยะสั้น'!AC225/30,0))))</f>
        <v>0</v>
      </c>
      <c r="AD225" s="5">
        <f t="shared" si="6"/>
        <v>0</v>
      </c>
      <c r="AE225" s="5">
        <f t="shared" si="7"/>
        <v>0</v>
      </c>
    </row>
    <row r="226" spans="2:31" x14ac:dyDescent="0.55000000000000004">
      <c r="B226" s="5">
        <v>222</v>
      </c>
      <c r="C226" s="5">
        <f>'10หลักสูตรระยะสั้น'!C226</f>
        <v>0</v>
      </c>
      <c r="D226" s="5">
        <f>'10หลักสูตรระยะสั้น'!D226</f>
        <v>0</v>
      </c>
      <c r="E226" s="60">
        <f>IF('10หลักสูตรระยะสั้น'!E226&lt;15,0,IF('10หลักสูตรระยะสั้น'!E226&lt;30,1,IF((MOD('10หลักสูตรระยะสั้น'!E226/30,1))&lt;0.3333,ROUNDDOWN('10หลักสูตรระยะสั้น'!E226/30,0),ROUNDUP('10หลักสูตรระยะสั้น'!E226/30,0))))</f>
        <v>0</v>
      </c>
      <c r="F226" s="60">
        <f>IF('10หลักสูตรระยะสั้น'!F226&lt;15,0,IF('10หลักสูตรระยะสั้น'!F226&lt;30,1,IF((MOD('10หลักสูตรระยะสั้น'!F226/30,1))&lt;0.3333,ROUNDDOWN('10หลักสูตรระยะสั้น'!F226/30,0),ROUNDUP('10หลักสูตรระยะสั้น'!F226/30,0))))</f>
        <v>0</v>
      </c>
      <c r="G226" s="60">
        <f>IF('10หลักสูตรระยะสั้น'!G226&lt;15,0,IF('10หลักสูตรระยะสั้น'!G226&lt;30,1,IF((MOD('10หลักสูตรระยะสั้น'!G226/30,1))&lt;0.3333,ROUNDDOWN('10หลักสูตรระยะสั้น'!G226/30,0),ROUNDUP('10หลักสูตรระยะสั้น'!G226/30,0))))</f>
        <v>0</v>
      </c>
      <c r="H226" s="60">
        <f>IF('10หลักสูตรระยะสั้น'!H226&lt;15,0,IF('10หลักสูตรระยะสั้น'!H226&lt;30,1,IF((MOD('10หลักสูตรระยะสั้น'!H226/30,1))&lt;0.3333,ROUNDDOWN('10หลักสูตรระยะสั้น'!H226/30,0),ROUNDUP('10หลักสูตรระยะสั้น'!H226/30,0))))</f>
        <v>0</v>
      </c>
      <c r="I226" s="60">
        <f>IF('10หลักสูตรระยะสั้น'!I226&lt;15,0,IF('10หลักสูตรระยะสั้น'!I226&lt;30,1,IF((MOD('10หลักสูตรระยะสั้น'!I226/30,1))&lt;0.3333,ROUNDDOWN('10หลักสูตรระยะสั้น'!I226/30,0),ROUNDUP('10หลักสูตรระยะสั้น'!I226/30,0))))</f>
        <v>0</v>
      </c>
      <c r="J226" s="60">
        <f>IF('10หลักสูตรระยะสั้น'!J226&lt;15,0,IF('10หลักสูตรระยะสั้น'!J226&lt;30,1,IF((MOD('10หลักสูตรระยะสั้น'!J226/30,1))&lt;0.3333,ROUNDDOWN('10หลักสูตรระยะสั้น'!J226/30,0),ROUNDUP('10หลักสูตรระยะสั้น'!J226/30,0))))</f>
        <v>0</v>
      </c>
      <c r="K226" s="60">
        <f>IF('10หลักสูตรระยะสั้น'!K226&lt;15,0,IF('10หลักสูตรระยะสั้น'!K226&lt;30,1,IF((MOD('10หลักสูตรระยะสั้น'!K226/30,1))&lt;0.3333,ROUNDDOWN('10หลักสูตรระยะสั้น'!K226/30,0),ROUNDUP('10หลักสูตรระยะสั้น'!K226/30,0))))</f>
        <v>0</v>
      </c>
      <c r="L226" s="60">
        <f>IF('10หลักสูตรระยะสั้น'!L226&lt;15,0,IF('10หลักสูตรระยะสั้น'!L226&lt;30,1,IF((MOD('10หลักสูตรระยะสั้น'!L226/30,1))&lt;0.3333,ROUNDDOWN('10หลักสูตรระยะสั้น'!L226/30,0),ROUNDUP('10หลักสูตรระยะสั้น'!L226/30,0))))</f>
        <v>0</v>
      </c>
      <c r="M226" s="60">
        <f>IF('10หลักสูตรระยะสั้น'!M226&lt;15,0,IF('10หลักสูตรระยะสั้น'!M226&lt;30,1,IF((MOD('10หลักสูตรระยะสั้น'!M226/30,1))&lt;0.3333,ROUNDDOWN('10หลักสูตรระยะสั้น'!M226/30,0),ROUNDUP('10หลักสูตรระยะสั้น'!M226/30,0))))</f>
        <v>0</v>
      </c>
      <c r="N226" s="60">
        <f>IF('10หลักสูตรระยะสั้น'!N226&lt;15,0,IF('10หลักสูตรระยะสั้น'!N226&lt;30,1,IF((MOD('10หลักสูตรระยะสั้น'!N226/30,1))&lt;0.3333,ROUNDDOWN('10หลักสูตรระยะสั้น'!N226/30,0),ROUNDUP('10หลักสูตรระยะสั้น'!N226/30,0))))</f>
        <v>0</v>
      </c>
      <c r="O226" s="60">
        <f>IF('10หลักสูตรระยะสั้น'!O226&lt;15,0,IF('10หลักสูตรระยะสั้น'!O226&lt;30,1,IF((MOD('10หลักสูตรระยะสั้น'!O226/30,1))&lt;0.3333,ROUNDDOWN('10หลักสูตรระยะสั้น'!O226/30,0),ROUNDUP('10หลักสูตรระยะสั้น'!O226/30,0))))</f>
        <v>0</v>
      </c>
      <c r="P226" s="60">
        <f>IF('10หลักสูตรระยะสั้น'!P226&lt;15,0,IF('10หลักสูตรระยะสั้น'!P226&lt;30,1,IF((MOD('10หลักสูตรระยะสั้น'!P226/30,1))&lt;0.3333,ROUNDDOWN('10หลักสูตรระยะสั้น'!P226/30,0),ROUNDUP('10หลักสูตรระยะสั้น'!P226/30,0))))</f>
        <v>0</v>
      </c>
      <c r="Q226" s="60">
        <f>IF('10หลักสูตรระยะสั้น'!Q226&lt;15,0,IF('10หลักสูตรระยะสั้น'!Q226&lt;30,1,IF((MOD('10หลักสูตรระยะสั้น'!Q226/30,1))&lt;0.3333,ROUNDDOWN('10หลักสูตรระยะสั้น'!Q226/30,0),ROUNDUP('10หลักสูตรระยะสั้น'!Q226/30,0))))</f>
        <v>0</v>
      </c>
      <c r="R226" s="60">
        <f>IF('10หลักสูตรระยะสั้น'!R226&lt;15,0,IF('10หลักสูตรระยะสั้น'!R226&lt;30,1,IF((MOD('10หลักสูตรระยะสั้น'!R226/30,1))&lt;0.3333,ROUNDDOWN('10หลักสูตรระยะสั้น'!R226/30,0),ROUNDUP('10หลักสูตรระยะสั้น'!R226/30,0))))</f>
        <v>0</v>
      </c>
      <c r="S226" s="60">
        <f>IF('10หลักสูตรระยะสั้น'!S226&lt;15,0,IF('10หลักสูตรระยะสั้น'!S226&lt;30,1,IF((MOD('10หลักสูตรระยะสั้น'!S226/30,1))&lt;0.3333,ROUNDDOWN('10หลักสูตรระยะสั้น'!S226/30,0),ROUNDUP('10หลักสูตรระยะสั้น'!S226/30,0))))</f>
        <v>0</v>
      </c>
      <c r="T226" s="60">
        <f>IF('10หลักสูตรระยะสั้น'!T226&lt;15,0,IF('10หลักสูตรระยะสั้น'!T226&lt;30,1,IF((MOD('10หลักสูตรระยะสั้น'!T226/30,1))&lt;0.3333,ROUNDDOWN('10หลักสูตรระยะสั้น'!T226/30,0),ROUNDUP('10หลักสูตรระยะสั้น'!T226/30,0))))</f>
        <v>0</v>
      </c>
      <c r="U226" s="60">
        <f>IF('10หลักสูตรระยะสั้น'!U226&lt;15,0,IF('10หลักสูตรระยะสั้น'!U226&lt;30,1,IF((MOD('10หลักสูตรระยะสั้น'!U226/30,1))&lt;0.3333,ROUNDDOWN('10หลักสูตรระยะสั้น'!U226/30,0),ROUNDUP('10หลักสูตรระยะสั้น'!U226/30,0))))</f>
        <v>0</v>
      </c>
      <c r="V226" s="60">
        <f>IF('10หลักสูตรระยะสั้น'!V226&lt;15,0,IF('10หลักสูตรระยะสั้น'!V226&lt;30,1,IF((MOD('10หลักสูตรระยะสั้น'!V226/30,1))&lt;0.3333,ROUNDDOWN('10หลักสูตรระยะสั้น'!V226/30,0),ROUNDUP('10หลักสูตรระยะสั้น'!V226/30,0))))</f>
        <v>0</v>
      </c>
      <c r="W226" s="60">
        <f>IF('10หลักสูตรระยะสั้น'!W226&lt;15,0,IF('10หลักสูตรระยะสั้น'!W226&lt;30,1,IF((MOD('10หลักสูตรระยะสั้น'!W226/30,1))&lt;0.3333,ROUNDDOWN('10หลักสูตรระยะสั้น'!W226/30,0),ROUNDUP('10หลักสูตรระยะสั้น'!W226/30,0))))</f>
        <v>0</v>
      </c>
      <c r="X226" s="60">
        <f>IF('10หลักสูตรระยะสั้น'!X226&lt;15,0,IF('10หลักสูตรระยะสั้น'!X226&lt;30,1,IF((MOD('10หลักสูตรระยะสั้น'!X226/30,1))&lt;0.3333,ROUNDDOWN('10หลักสูตรระยะสั้น'!X226/30,0),ROUNDUP('10หลักสูตรระยะสั้น'!X226/30,0))))</f>
        <v>0</v>
      </c>
      <c r="Y226" s="60">
        <f>IF('10หลักสูตรระยะสั้น'!Y226&lt;15,0,IF('10หลักสูตรระยะสั้น'!Y226&lt;30,1,IF((MOD('10หลักสูตรระยะสั้น'!Y226/30,1))&lt;0.3333,ROUNDDOWN('10หลักสูตรระยะสั้น'!Y226/30,0),ROUNDUP('10หลักสูตรระยะสั้น'!Y226/30,0))))</f>
        <v>0</v>
      </c>
      <c r="Z226" s="60">
        <f>IF('10หลักสูตรระยะสั้น'!Z226&lt;15,0,IF('10หลักสูตรระยะสั้น'!Z226&lt;30,1,IF((MOD('10หลักสูตรระยะสั้น'!Z226/30,1))&lt;0.3333,ROUNDDOWN('10หลักสูตรระยะสั้น'!Z226/30,0),ROUNDUP('10หลักสูตรระยะสั้น'!Z226/30,0))))</f>
        <v>0</v>
      </c>
      <c r="AA226" s="60">
        <f>IF('10หลักสูตรระยะสั้น'!AA226&lt;15,0,IF('10หลักสูตรระยะสั้น'!AA226&lt;30,1,IF((MOD('10หลักสูตรระยะสั้น'!AA226/30,1))&lt;0.3333,ROUNDDOWN('10หลักสูตรระยะสั้น'!AA226/30,0),ROUNDUP('10หลักสูตรระยะสั้น'!AA226/30,0))))</f>
        <v>0</v>
      </c>
      <c r="AB226" s="60">
        <f>IF('10หลักสูตรระยะสั้น'!AB226&lt;15,0,IF('10หลักสูตรระยะสั้น'!AB226&lt;30,1,IF((MOD('10หลักสูตรระยะสั้น'!AB226/30,1))&lt;0.3333,ROUNDDOWN('10หลักสูตรระยะสั้น'!AB226/30,0),ROUNDUP('10หลักสูตรระยะสั้น'!AB226/30,0))))</f>
        <v>0</v>
      </c>
      <c r="AC226" s="60">
        <f>IF('10หลักสูตรระยะสั้น'!AC226&lt;15,0,IF('10หลักสูตรระยะสั้น'!AC226&lt;30,1,IF((MOD('10หลักสูตรระยะสั้น'!AC226/30,1))&lt;0.3333,ROUNDDOWN('10หลักสูตรระยะสั้น'!AC226/30,0),ROUNDUP('10หลักสูตรระยะสั้น'!AC226/30,0))))</f>
        <v>0</v>
      </c>
      <c r="AD226" s="5">
        <f t="shared" si="6"/>
        <v>0</v>
      </c>
      <c r="AE226" s="5">
        <f t="shared" si="7"/>
        <v>0</v>
      </c>
    </row>
    <row r="227" spans="2:31" x14ac:dyDescent="0.55000000000000004">
      <c r="B227" s="5">
        <v>223</v>
      </c>
      <c r="C227" s="5">
        <f>'10หลักสูตรระยะสั้น'!C227</f>
        <v>0</v>
      </c>
      <c r="D227" s="5">
        <f>'10หลักสูตรระยะสั้น'!D227</f>
        <v>0</v>
      </c>
      <c r="E227" s="60">
        <f>IF('10หลักสูตรระยะสั้น'!E227&lt;15,0,IF('10หลักสูตรระยะสั้น'!E227&lt;30,1,IF((MOD('10หลักสูตรระยะสั้น'!E227/30,1))&lt;0.3333,ROUNDDOWN('10หลักสูตรระยะสั้น'!E227/30,0),ROUNDUP('10หลักสูตรระยะสั้น'!E227/30,0))))</f>
        <v>0</v>
      </c>
      <c r="F227" s="60">
        <f>IF('10หลักสูตรระยะสั้น'!F227&lt;15,0,IF('10หลักสูตรระยะสั้น'!F227&lt;30,1,IF((MOD('10หลักสูตรระยะสั้น'!F227/30,1))&lt;0.3333,ROUNDDOWN('10หลักสูตรระยะสั้น'!F227/30,0),ROUNDUP('10หลักสูตรระยะสั้น'!F227/30,0))))</f>
        <v>0</v>
      </c>
      <c r="G227" s="60">
        <f>IF('10หลักสูตรระยะสั้น'!G227&lt;15,0,IF('10หลักสูตรระยะสั้น'!G227&lt;30,1,IF((MOD('10หลักสูตรระยะสั้น'!G227/30,1))&lt;0.3333,ROUNDDOWN('10หลักสูตรระยะสั้น'!G227/30,0),ROUNDUP('10หลักสูตรระยะสั้น'!G227/30,0))))</f>
        <v>0</v>
      </c>
      <c r="H227" s="60">
        <f>IF('10หลักสูตรระยะสั้น'!H227&lt;15,0,IF('10หลักสูตรระยะสั้น'!H227&lt;30,1,IF((MOD('10หลักสูตรระยะสั้น'!H227/30,1))&lt;0.3333,ROUNDDOWN('10หลักสูตรระยะสั้น'!H227/30,0),ROUNDUP('10หลักสูตรระยะสั้น'!H227/30,0))))</f>
        <v>0</v>
      </c>
      <c r="I227" s="60">
        <f>IF('10หลักสูตรระยะสั้น'!I227&lt;15,0,IF('10หลักสูตรระยะสั้น'!I227&lt;30,1,IF((MOD('10หลักสูตรระยะสั้น'!I227/30,1))&lt;0.3333,ROUNDDOWN('10หลักสูตรระยะสั้น'!I227/30,0),ROUNDUP('10หลักสูตรระยะสั้น'!I227/30,0))))</f>
        <v>0</v>
      </c>
      <c r="J227" s="60">
        <f>IF('10หลักสูตรระยะสั้น'!J227&lt;15,0,IF('10หลักสูตรระยะสั้น'!J227&lt;30,1,IF((MOD('10หลักสูตรระยะสั้น'!J227/30,1))&lt;0.3333,ROUNDDOWN('10หลักสูตรระยะสั้น'!J227/30,0),ROUNDUP('10หลักสูตรระยะสั้น'!J227/30,0))))</f>
        <v>0</v>
      </c>
      <c r="K227" s="60">
        <f>IF('10หลักสูตรระยะสั้น'!K227&lt;15,0,IF('10หลักสูตรระยะสั้น'!K227&lt;30,1,IF((MOD('10หลักสูตรระยะสั้น'!K227/30,1))&lt;0.3333,ROUNDDOWN('10หลักสูตรระยะสั้น'!K227/30,0),ROUNDUP('10หลักสูตรระยะสั้น'!K227/30,0))))</f>
        <v>0</v>
      </c>
      <c r="L227" s="60">
        <f>IF('10หลักสูตรระยะสั้น'!L227&lt;15,0,IF('10หลักสูตรระยะสั้น'!L227&lt;30,1,IF((MOD('10หลักสูตรระยะสั้น'!L227/30,1))&lt;0.3333,ROUNDDOWN('10หลักสูตรระยะสั้น'!L227/30,0),ROUNDUP('10หลักสูตรระยะสั้น'!L227/30,0))))</f>
        <v>0</v>
      </c>
      <c r="M227" s="60">
        <f>IF('10หลักสูตรระยะสั้น'!M227&lt;15,0,IF('10หลักสูตรระยะสั้น'!M227&lt;30,1,IF((MOD('10หลักสูตรระยะสั้น'!M227/30,1))&lt;0.3333,ROUNDDOWN('10หลักสูตรระยะสั้น'!M227/30,0),ROUNDUP('10หลักสูตรระยะสั้น'!M227/30,0))))</f>
        <v>0</v>
      </c>
      <c r="N227" s="60">
        <f>IF('10หลักสูตรระยะสั้น'!N227&lt;15,0,IF('10หลักสูตรระยะสั้น'!N227&lt;30,1,IF((MOD('10หลักสูตรระยะสั้น'!N227/30,1))&lt;0.3333,ROUNDDOWN('10หลักสูตรระยะสั้น'!N227/30,0),ROUNDUP('10หลักสูตรระยะสั้น'!N227/30,0))))</f>
        <v>0</v>
      </c>
      <c r="O227" s="60">
        <f>IF('10หลักสูตรระยะสั้น'!O227&lt;15,0,IF('10หลักสูตรระยะสั้น'!O227&lt;30,1,IF((MOD('10หลักสูตรระยะสั้น'!O227/30,1))&lt;0.3333,ROUNDDOWN('10หลักสูตรระยะสั้น'!O227/30,0),ROUNDUP('10หลักสูตรระยะสั้น'!O227/30,0))))</f>
        <v>0</v>
      </c>
      <c r="P227" s="60">
        <f>IF('10หลักสูตรระยะสั้น'!P227&lt;15,0,IF('10หลักสูตรระยะสั้น'!P227&lt;30,1,IF((MOD('10หลักสูตรระยะสั้น'!P227/30,1))&lt;0.3333,ROUNDDOWN('10หลักสูตรระยะสั้น'!P227/30,0),ROUNDUP('10หลักสูตรระยะสั้น'!P227/30,0))))</f>
        <v>0</v>
      </c>
      <c r="Q227" s="60">
        <f>IF('10หลักสูตรระยะสั้น'!Q227&lt;15,0,IF('10หลักสูตรระยะสั้น'!Q227&lt;30,1,IF((MOD('10หลักสูตรระยะสั้น'!Q227/30,1))&lt;0.3333,ROUNDDOWN('10หลักสูตรระยะสั้น'!Q227/30,0),ROUNDUP('10หลักสูตรระยะสั้น'!Q227/30,0))))</f>
        <v>0</v>
      </c>
      <c r="R227" s="60">
        <f>IF('10หลักสูตรระยะสั้น'!R227&lt;15,0,IF('10หลักสูตรระยะสั้น'!R227&lt;30,1,IF((MOD('10หลักสูตรระยะสั้น'!R227/30,1))&lt;0.3333,ROUNDDOWN('10หลักสูตรระยะสั้น'!R227/30,0),ROUNDUP('10หลักสูตรระยะสั้น'!R227/30,0))))</f>
        <v>0</v>
      </c>
      <c r="S227" s="60">
        <f>IF('10หลักสูตรระยะสั้น'!S227&lt;15,0,IF('10หลักสูตรระยะสั้น'!S227&lt;30,1,IF((MOD('10หลักสูตรระยะสั้น'!S227/30,1))&lt;0.3333,ROUNDDOWN('10หลักสูตรระยะสั้น'!S227/30,0),ROUNDUP('10หลักสูตรระยะสั้น'!S227/30,0))))</f>
        <v>0</v>
      </c>
      <c r="T227" s="60">
        <f>IF('10หลักสูตรระยะสั้น'!T227&lt;15,0,IF('10หลักสูตรระยะสั้น'!T227&lt;30,1,IF((MOD('10หลักสูตรระยะสั้น'!T227/30,1))&lt;0.3333,ROUNDDOWN('10หลักสูตรระยะสั้น'!T227/30,0),ROUNDUP('10หลักสูตรระยะสั้น'!T227/30,0))))</f>
        <v>0</v>
      </c>
      <c r="U227" s="60">
        <f>IF('10หลักสูตรระยะสั้น'!U227&lt;15,0,IF('10หลักสูตรระยะสั้น'!U227&lt;30,1,IF((MOD('10หลักสูตรระยะสั้น'!U227/30,1))&lt;0.3333,ROUNDDOWN('10หลักสูตรระยะสั้น'!U227/30,0),ROUNDUP('10หลักสูตรระยะสั้น'!U227/30,0))))</f>
        <v>0</v>
      </c>
      <c r="V227" s="60">
        <f>IF('10หลักสูตรระยะสั้น'!V227&lt;15,0,IF('10หลักสูตรระยะสั้น'!V227&lt;30,1,IF((MOD('10หลักสูตรระยะสั้น'!V227/30,1))&lt;0.3333,ROUNDDOWN('10หลักสูตรระยะสั้น'!V227/30,0),ROUNDUP('10หลักสูตรระยะสั้น'!V227/30,0))))</f>
        <v>0</v>
      </c>
      <c r="W227" s="60">
        <f>IF('10หลักสูตรระยะสั้น'!W227&lt;15,0,IF('10หลักสูตรระยะสั้น'!W227&lt;30,1,IF((MOD('10หลักสูตรระยะสั้น'!W227/30,1))&lt;0.3333,ROUNDDOWN('10หลักสูตรระยะสั้น'!W227/30,0),ROUNDUP('10หลักสูตรระยะสั้น'!W227/30,0))))</f>
        <v>0</v>
      </c>
      <c r="X227" s="60">
        <f>IF('10หลักสูตรระยะสั้น'!X227&lt;15,0,IF('10หลักสูตรระยะสั้น'!X227&lt;30,1,IF((MOD('10หลักสูตรระยะสั้น'!X227/30,1))&lt;0.3333,ROUNDDOWN('10หลักสูตรระยะสั้น'!X227/30,0),ROUNDUP('10หลักสูตรระยะสั้น'!X227/30,0))))</f>
        <v>0</v>
      </c>
      <c r="Y227" s="60">
        <f>IF('10หลักสูตรระยะสั้น'!Y227&lt;15,0,IF('10หลักสูตรระยะสั้น'!Y227&lt;30,1,IF((MOD('10หลักสูตรระยะสั้น'!Y227/30,1))&lt;0.3333,ROUNDDOWN('10หลักสูตรระยะสั้น'!Y227/30,0),ROUNDUP('10หลักสูตรระยะสั้น'!Y227/30,0))))</f>
        <v>0</v>
      </c>
      <c r="Z227" s="60">
        <f>IF('10หลักสูตรระยะสั้น'!Z227&lt;15,0,IF('10หลักสูตรระยะสั้น'!Z227&lt;30,1,IF((MOD('10หลักสูตรระยะสั้น'!Z227/30,1))&lt;0.3333,ROUNDDOWN('10หลักสูตรระยะสั้น'!Z227/30,0),ROUNDUP('10หลักสูตรระยะสั้น'!Z227/30,0))))</f>
        <v>0</v>
      </c>
      <c r="AA227" s="60">
        <f>IF('10หลักสูตรระยะสั้น'!AA227&lt;15,0,IF('10หลักสูตรระยะสั้น'!AA227&lt;30,1,IF((MOD('10หลักสูตรระยะสั้น'!AA227/30,1))&lt;0.3333,ROUNDDOWN('10หลักสูตรระยะสั้น'!AA227/30,0),ROUNDUP('10หลักสูตรระยะสั้น'!AA227/30,0))))</f>
        <v>0</v>
      </c>
      <c r="AB227" s="60">
        <f>IF('10หลักสูตรระยะสั้น'!AB227&lt;15,0,IF('10หลักสูตรระยะสั้น'!AB227&lt;30,1,IF((MOD('10หลักสูตรระยะสั้น'!AB227/30,1))&lt;0.3333,ROUNDDOWN('10หลักสูตรระยะสั้น'!AB227/30,0),ROUNDUP('10หลักสูตรระยะสั้น'!AB227/30,0))))</f>
        <v>0</v>
      </c>
      <c r="AC227" s="60">
        <f>IF('10หลักสูตรระยะสั้น'!AC227&lt;15,0,IF('10หลักสูตรระยะสั้น'!AC227&lt;30,1,IF((MOD('10หลักสูตรระยะสั้น'!AC227/30,1))&lt;0.3333,ROUNDDOWN('10หลักสูตรระยะสั้น'!AC227/30,0),ROUNDUP('10หลักสูตรระยะสั้น'!AC227/30,0))))</f>
        <v>0</v>
      </c>
      <c r="AD227" s="5">
        <f t="shared" si="6"/>
        <v>0</v>
      </c>
      <c r="AE227" s="5">
        <f t="shared" si="7"/>
        <v>0</v>
      </c>
    </row>
    <row r="228" spans="2:31" x14ac:dyDescent="0.55000000000000004">
      <c r="B228" s="5">
        <v>224</v>
      </c>
      <c r="C228" s="5">
        <f>'10หลักสูตรระยะสั้น'!C228</f>
        <v>0</v>
      </c>
      <c r="D228" s="5">
        <f>'10หลักสูตรระยะสั้น'!D228</f>
        <v>0</v>
      </c>
      <c r="E228" s="60">
        <f>IF('10หลักสูตรระยะสั้น'!E228&lt;15,0,IF('10หลักสูตรระยะสั้น'!E228&lt;30,1,IF((MOD('10หลักสูตรระยะสั้น'!E228/30,1))&lt;0.3333,ROUNDDOWN('10หลักสูตรระยะสั้น'!E228/30,0),ROUNDUP('10หลักสูตรระยะสั้น'!E228/30,0))))</f>
        <v>0</v>
      </c>
      <c r="F228" s="60">
        <f>IF('10หลักสูตรระยะสั้น'!F228&lt;15,0,IF('10หลักสูตรระยะสั้น'!F228&lt;30,1,IF((MOD('10หลักสูตรระยะสั้น'!F228/30,1))&lt;0.3333,ROUNDDOWN('10หลักสูตรระยะสั้น'!F228/30,0),ROUNDUP('10หลักสูตรระยะสั้น'!F228/30,0))))</f>
        <v>0</v>
      </c>
      <c r="G228" s="60">
        <f>IF('10หลักสูตรระยะสั้น'!G228&lt;15,0,IF('10หลักสูตรระยะสั้น'!G228&lt;30,1,IF((MOD('10หลักสูตรระยะสั้น'!G228/30,1))&lt;0.3333,ROUNDDOWN('10หลักสูตรระยะสั้น'!G228/30,0),ROUNDUP('10หลักสูตรระยะสั้น'!G228/30,0))))</f>
        <v>0</v>
      </c>
      <c r="H228" s="60">
        <f>IF('10หลักสูตรระยะสั้น'!H228&lt;15,0,IF('10หลักสูตรระยะสั้น'!H228&lt;30,1,IF((MOD('10หลักสูตรระยะสั้น'!H228/30,1))&lt;0.3333,ROUNDDOWN('10หลักสูตรระยะสั้น'!H228/30,0),ROUNDUP('10หลักสูตรระยะสั้น'!H228/30,0))))</f>
        <v>0</v>
      </c>
      <c r="I228" s="60">
        <f>IF('10หลักสูตรระยะสั้น'!I228&lt;15,0,IF('10หลักสูตรระยะสั้น'!I228&lt;30,1,IF((MOD('10หลักสูตรระยะสั้น'!I228/30,1))&lt;0.3333,ROUNDDOWN('10หลักสูตรระยะสั้น'!I228/30,0),ROUNDUP('10หลักสูตรระยะสั้น'!I228/30,0))))</f>
        <v>0</v>
      </c>
      <c r="J228" s="60">
        <f>IF('10หลักสูตรระยะสั้น'!J228&lt;15,0,IF('10หลักสูตรระยะสั้น'!J228&lt;30,1,IF((MOD('10หลักสูตรระยะสั้น'!J228/30,1))&lt;0.3333,ROUNDDOWN('10หลักสูตรระยะสั้น'!J228/30,0),ROUNDUP('10หลักสูตรระยะสั้น'!J228/30,0))))</f>
        <v>0</v>
      </c>
      <c r="K228" s="60">
        <f>IF('10หลักสูตรระยะสั้น'!K228&lt;15,0,IF('10หลักสูตรระยะสั้น'!K228&lt;30,1,IF((MOD('10หลักสูตรระยะสั้น'!K228/30,1))&lt;0.3333,ROUNDDOWN('10หลักสูตรระยะสั้น'!K228/30,0),ROUNDUP('10หลักสูตรระยะสั้น'!K228/30,0))))</f>
        <v>0</v>
      </c>
      <c r="L228" s="60">
        <f>IF('10หลักสูตรระยะสั้น'!L228&lt;15,0,IF('10หลักสูตรระยะสั้น'!L228&lt;30,1,IF((MOD('10หลักสูตรระยะสั้น'!L228/30,1))&lt;0.3333,ROUNDDOWN('10หลักสูตรระยะสั้น'!L228/30,0),ROUNDUP('10หลักสูตรระยะสั้น'!L228/30,0))))</f>
        <v>0</v>
      </c>
      <c r="M228" s="60">
        <f>IF('10หลักสูตรระยะสั้น'!M228&lt;15,0,IF('10หลักสูตรระยะสั้น'!M228&lt;30,1,IF((MOD('10หลักสูตรระยะสั้น'!M228/30,1))&lt;0.3333,ROUNDDOWN('10หลักสูตรระยะสั้น'!M228/30,0),ROUNDUP('10หลักสูตรระยะสั้น'!M228/30,0))))</f>
        <v>0</v>
      </c>
      <c r="N228" s="60">
        <f>IF('10หลักสูตรระยะสั้น'!N228&lt;15,0,IF('10หลักสูตรระยะสั้น'!N228&lt;30,1,IF((MOD('10หลักสูตรระยะสั้น'!N228/30,1))&lt;0.3333,ROUNDDOWN('10หลักสูตรระยะสั้น'!N228/30,0),ROUNDUP('10หลักสูตรระยะสั้น'!N228/30,0))))</f>
        <v>0</v>
      </c>
      <c r="O228" s="60">
        <f>IF('10หลักสูตรระยะสั้น'!O228&lt;15,0,IF('10หลักสูตรระยะสั้น'!O228&lt;30,1,IF((MOD('10หลักสูตรระยะสั้น'!O228/30,1))&lt;0.3333,ROUNDDOWN('10หลักสูตรระยะสั้น'!O228/30,0),ROUNDUP('10หลักสูตรระยะสั้น'!O228/30,0))))</f>
        <v>0</v>
      </c>
      <c r="P228" s="60">
        <f>IF('10หลักสูตรระยะสั้น'!P228&lt;15,0,IF('10หลักสูตรระยะสั้น'!P228&lt;30,1,IF((MOD('10หลักสูตรระยะสั้น'!P228/30,1))&lt;0.3333,ROUNDDOWN('10หลักสูตรระยะสั้น'!P228/30,0),ROUNDUP('10หลักสูตรระยะสั้น'!P228/30,0))))</f>
        <v>0</v>
      </c>
      <c r="Q228" s="60">
        <f>IF('10หลักสูตรระยะสั้น'!Q228&lt;15,0,IF('10หลักสูตรระยะสั้น'!Q228&lt;30,1,IF((MOD('10หลักสูตรระยะสั้น'!Q228/30,1))&lt;0.3333,ROUNDDOWN('10หลักสูตรระยะสั้น'!Q228/30,0),ROUNDUP('10หลักสูตรระยะสั้น'!Q228/30,0))))</f>
        <v>0</v>
      </c>
      <c r="R228" s="60">
        <f>IF('10หลักสูตรระยะสั้น'!R228&lt;15,0,IF('10หลักสูตรระยะสั้น'!R228&lt;30,1,IF((MOD('10หลักสูตรระยะสั้น'!R228/30,1))&lt;0.3333,ROUNDDOWN('10หลักสูตรระยะสั้น'!R228/30,0),ROUNDUP('10หลักสูตรระยะสั้น'!R228/30,0))))</f>
        <v>0</v>
      </c>
      <c r="S228" s="60">
        <f>IF('10หลักสูตรระยะสั้น'!S228&lt;15,0,IF('10หลักสูตรระยะสั้น'!S228&lt;30,1,IF((MOD('10หลักสูตรระยะสั้น'!S228/30,1))&lt;0.3333,ROUNDDOWN('10หลักสูตรระยะสั้น'!S228/30,0),ROUNDUP('10หลักสูตรระยะสั้น'!S228/30,0))))</f>
        <v>0</v>
      </c>
      <c r="T228" s="60">
        <f>IF('10หลักสูตรระยะสั้น'!T228&lt;15,0,IF('10หลักสูตรระยะสั้น'!T228&lt;30,1,IF((MOD('10หลักสูตรระยะสั้น'!T228/30,1))&lt;0.3333,ROUNDDOWN('10หลักสูตรระยะสั้น'!T228/30,0),ROUNDUP('10หลักสูตรระยะสั้น'!T228/30,0))))</f>
        <v>0</v>
      </c>
      <c r="U228" s="60">
        <f>IF('10หลักสูตรระยะสั้น'!U228&lt;15,0,IF('10หลักสูตรระยะสั้น'!U228&lt;30,1,IF((MOD('10หลักสูตรระยะสั้น'!U228/30,1))&lt;0.3333,ROUNDDOWN('10หลักสูตรระยะสั้น'!U228/30,0),ROUNDUP('10หลักสูตรระยะสั้น'!U228/30,0))))</f>
        <v>0</v>
      </c>
      <c r="V228" s="60">
        <f>IF('10หลักสูตรระยะสั้น'!V228&lt;15,0,IF('10หลักสูตรระยะสั้น'!V228&lt;30,1,IF((MOD('10หลักสูตรระยะสั้น'!V228/30,1))&lt;0.3333,ROUNDDOWN('10หลักสูตรระยะสั้น'!V228/30,0),ROUNDUP('10หลักสูตรระยะสั้น'!V228/30,0))))</f>
        <v>0</v>
      </c>
      <c r="W228" s="60">
        <f>IF('10หลักสูตรระยะสั้น'!W228&lt;15,0,IF('10หลักสูตรระยะสั้น'!W228&lt;30,1,IF((MOD('10หลักสูตรระยะสั้น'!W228/30,1))&lt;0.3333,ROUNDDOWN('10หลักสูตรระยะสั้น'!W228/30,0),ROUNDUP('10หลักสูตรระยะสั้น'!W228/30,0))))</f>
        <v>0</v>
      </c>
      <c r="X228" s="60">
        <f>IF('10หลักสูตรระยะสั้น'!X228&lt;15,0,IF('10หลักสูตรระยะสั้น'!X228&lt;30,1,IF((MOD('10หลักสูตรระยะสั้น'!X228/30,1))&lt;0.3333,ROUNDDOWN('10หลักสูตรระยะสั้น'!X228/30,0),ROUNDUP('10หลักสูตรระยะสั้น'!X228/30,0))))</f>
        <v>0</v>
      </c>
      <c r="Y228" s="60">
        <f>IF('10หลักสูตรระยะสั้น'!Y228&lt;15,0,IF('10หลักสูตรระยะสั้น'!Y228&lt;30,1,IF((MOD('10หลักสูตรระยะสั้น'!Y228/30,1))&lt;0.3333,ROUNDDOWN('10หลักสูตรระยะสั้น'!Y228/30,0),ROUNDUP('10หลักสูตรระยะสั้น'!Y228/30,0))))</f>
        <v>0</v>
      </c>
      <c r="Z228" s="60">
        <f>IF('10หลักสูตรระยะสั้น'!Z228&lt;15,0,IF('10หลักสูตรระยะสั้น'!Z228&lt;30,1,IF((MOD('10หลักสูตรระยะสั้น'!Z228/30,1))&lt;0.3333,ROUNDDOWN('10หลักสูตรระยะสั้น'!Z228/30,0),ROUNDUP('10หลักสูตรระยะสั้น'!Z228/30,0))))</f>
        <v>0</v>
      </c>
      <c r="AA228" s="60">
        <f>IF('10หลักสูตรระยะสั้น'!AA228&lt;15,0,IF('10หลักสูตรระยะสั้น'!AA228&lt;30,1,IF((MOD('10หลักสูตรระยะสั้น'!AA228/30,1))&lt;0.3333,ROUNDDOWN('10หลักสูตรระยะสั้น'!AA228/30,0),ROUNDUP('10หลักสูตรระยะสั้น'!AA228/30,0))))</f>
        <v>0</v>
      </c>
      <c r="AB228" s="60">
        <f>IF('10หลักสูตรระยะสั้น'!AB228&lt;15,0,IF('10หลักสูตรระยะสั้น'!AB228&lt;30,1,IF((MOD('10หลักสูตรระยะสั้น'!AB228/30,1))&lt;0.3333,ROUNDDOWN('10หลักสูตรระยะสั้น'!AB228/30,0),ROUNDUP('10หลักสูตรระยะสั้น'!AB228/30,0))))</f>
        <v>0</v>
      </c>
      <c r="AC228" s="60">
        <f>IF('10หลักสูตรระยะสั้น'!AC228&lt;15,0,IF('10หลักสูตรระยะสั้น'!AC228&lt;30,1,IF((MOD('10หลักสูตรระยะสั้น'!AC228/30,1))&lt;0.3333,ROUNDDOWN('10หลักสูตรระยะสั้น'!AC228/30,0),ROUNDUP('10หลักสูตรระยะสั้น'!AC228/30,0))))</f>
        <v>0</v>
      </c>
      <c r="AD228" s="5">
        <f t="shared" si="6"/>
        <v>0</v>
      </c>
      <c r="AE228" s="5">
        <f t="shared" si="7"/>
        <v>0</v>
      </c>
    </row>
    <row r="229" spans="2:31" x14ac:dyDescent="0.55000000000000004">
      <c r="B229" s="5">
        <v>225</v>
      </c>
      <c r="C229" s="5">
        <f>'10หลักสูตรระยะสั้น'!C229</f>
        <v>0</v>
      </c>
      <c r="D229" s="5">
        <f>'10หลักสูตรระยะสั้น'!D229</f>
        <v>0</v>
      </c>
      <c r="E229" s="60">
        <f>IF('10หลักสูตรระยะสั้น'!E229&lt;15,0,IF('10หลักสูตรระยะสั้น'!E229&lt;30,1,IF((MOD('10หลักสูตรระยะสั้น'!E229/30,1))&lt;0.3333,ROUNDDOWN('10หลักสูตรระยะสั้น'!E229/30,0),ROUNDUP('10หลักสูตรระยะสั้น'!E229/30,0))))</f>
        <v>0</v>
      </c>
      <c r="F229" s="60">
        <f>IF('10หลักสูตรระยะสั้น'!F229&lt;15,0,IF('10หลักสูตรระยะสั้น'!F229&lt;30,1,IF((MOD('10หลักสูตรระยะสั้น'!F229/30,1))&lt;0.3333,ROUNDDOWN('10หลักสูตรระยะสั้น'!F229/30,0),ROUNDUP('10หลักสูตรระยะสั้น'!F229/30,0))))</f>
        <v>0</v>
      </c>
      <c r="G229" s="60">
        <f>IF('10หลักสูตรระยะสั้น'!G229&lt;15,0,IF('10หลักสูตรระยะสั้น'!G229&lt;30,1,IF((MOD('10หลักสูตรระยะสั้น'!G229/30,1))&lt;0.3333,ROUNDDOWN('10หลักสูตรระยะสั้น'!G229/30,0),ROUNDUP('10หลักสูตรระยะสั้น'!G229/30,0))))</f>
        <v>0</v>
      </c>
      <c r="H229" s="60">
        <f>IF('10หลักสูตรระยะสั้น'!H229&lt;15,0,IF('10หลักสูตรระยะสั้น'!H229&lt;30,1,IF((MOD('10หลักสูตรระยะสั้น'!H229/30,1))&lt;0.3333,ROUNDDOWN('10หลักสูตรระยะสั้น'!H229/30,0),ROUNDUP('10หลักสูตรระยะสั้น'!H229/30,0))))</f>
        <v>0</v>
      </c>
      <c r="I229" s="60">
        <f>IF('10หลักสูตรระยะสั้น'!I229&lt;15,0,IF('10หลักสูตรระยะสั้น'!I229&lt;30,1,IF((MOD('10หลักสูตรระยะสั้น'!I229/30,1))&lt;0.3333,ROUNDDOWN('10หลักสูตรระยะสั้น'!I229/30,0),ROUNDUP('10หลักสูตรระยะสั้น'!I229/30,0))))</f>
        <v>0</v>
      </c>
      <c r="J229" s="60">
        <f>IF('10หลักสูตรระยะสั้น'!J229&lt;15,0,IF('10หลักสูตรระยะสั้น'!J229&lt;30,1,IF((MOD('10หลักสูตรระยะสั้น'!J229/30,1))&lt;0.3333,ROUNDDOWN('10หลักสูตรระยะสั้น'!J229/30,0),ROUNDUP('10หลักสูตรระยะสั้น'!J229/30,0))))</f>
        <v>0</v>
      </c>
      <c r="K229" s="60">
        <f>IF('10หลักสูตรระยะสั้น'!K229&lt;15,0,IF('10หลักสูตรระยะสั้น'!K229&lt;30,1,IF((MOD('10หลักสูตรระยะสั้น'!K229/30,1))&lt;0.3333,ROUNDDOWN('10หลักสูตรระยะสั้น'!K229/30,0),ROUNDUP('10หลักสูตรระยะสั้น'!K229/30,0))))</f>
        <v>0</v>
      </c>
      <c r="L229" s="60">
        <f>IF('10หลักสูตรระยะสั้น'!L229&lt;15,0,IF('10หลักสูตรระยะสั้น'!L229&lt;30,1,IF((MOD('10หลักสูตรระยะสั้น'!L229/30,1))&lt;0.3333,ROUNDDOWN('10หลักสูตรระยะสั้น'!L229/30,0),ROUNDUP('10หลักสูตรระยะสั้น'!L229/30,0))))</f>
        <v>0</v>
      </c>
      <c r="M229" s="60">
        <f>IF('10หลักสูตรระยะสั้น'!M229&lt;15,0,IF('10หลักสูตรระยะสั้น'!M229&lt;30,1,IF((MOD('10หลักสูตรระยะสั้น'!M229/30,1))&lt;0.3333,ROUNDDOWN('10หลักสูตรระยะสั้น'!M229/30,0),ROUNDUP('10หลักสูตรระยะสั้น'!M229/30,0))))</f>
        <v>0</v>
      </c>
      <c r="N229" s="60">
        <f>IF('10หลักสูตรระยะสั้น'!N229&lt;15,0,IF('10หลักสูตรระยะสั้น'!N229&lt;30,1,IF((MOD('10หลักสูตรระยะสั้น'!N229/30,1))&lt;0.3333,ROUNDDOWN('10หลักสูตรระยะสั้น'!N229/30,0),ROUNDUP('10หลักสูตรระยะสั้น'!N229/30,0))))</f>
        <v>0</v>
      </c>
      <c r="O229" s="60">
        <f>IF('10หลักสูตรระยะสั้น'!O229&lt;15,0,IF('10หลักสูตรระยะสั้น'!O229&lt;30,1,IF((MOD('10หลักสูตรระยะสั้น'!O229/30,1))&lt;0.3333,ROUNDDOWN('10หลักสูตรระยะสั้น'!O229/30,0),ROUNDUP('10หลักสูตรระยะสั้น'!O229/30,0))))</f>
        <v>0</v>
      </c>
      <c r="P229" s="60">
        <f>IF('10หลักสูตรระยะสั้น'!P229&lt;15,0,IF('10หลักสูตรระยะสั้น'!P229&lt;30,1,IF((MOD('10หลักสูตรระยะสั้น'!P229/30,1))&lt;0.3333,ROUNDDOWN('10หลักสูตรระยะสั้น'!P229/30,0),ROUNDUP('10หลักสูตรระยะสั้น'!P229/30,0))))</f>
        <v>0</v>
      </c>
      <c r="Q229" s="60">
        <f>IF('10หลักสูตรระยะสั้น'!Q229&lt;15,0,IF('10หลักสูตรระยะสั้น'!Q229&lt;30,1,IF((MOD('10หลักสูตรระยะสั้น'!Q229/30,1))&lt;0.3333,ROUNDDOWN('10หลักสูตรระยะสั้น'!Q229/30,0),ROUNDUP('10หลักสูตรระยะสั้น'!Q229/30,0))))</f>
        <v>0</v>
      </c>
      <c r="R229" s="60">
        <f>IF('10หลักสูตรระยะสั้น'!R229&lt;15,0,IF('10หลักสูตรระยะสั้น'!R229&lt;30,1,IF((MOD('10หลักสูตรระยะสั้น'!R229/30,1))&lt;0.3333,ROUNDDOWN('10หลักสูตรระยะสั้น'!R229/30,0),ROUNDUP('10หลักสูตรระยะสั้น'!R229/30,0))))</f>
        <v>0</v>
      </c>
      <c r="S229" s="60">
        <f>IF('10หลักสูตรระยะสั้น'!S229&lt;15,0,IF('10หลักสูตรระยะสั้น'!S229&lt;30,1,IF((MOD('10หลักสูตรระยะสั้น'!S229/30,1))&lt;0.3333,ROUNDDOWN('10หลักสูตรระยะสั้น'!S229/30,0),ROUNDUP('10หลักสูตรระยะสั้น'!S229/30,0))))</f>
        <v>0</v>
      </c>
      <c r="T229" s="60">
        <f>IF('10หลักสูตรระยะสั้น'!T229&lt;15,0,IF('10หลักสูตรระยะสั้น'!T229&lt;30,1,IF((MOD('10หลักสูตรระยะสั้น'!T229/30,1))&lt;0.3333,ROUNDDOWN('10หลักสูตรระยะสั้น'!T229/30,0),ROUNDUP('10หลักสูตรระยะสั้น'!T229/30,0))))</f>
        <v>0</v>
      </c>
      <c r="U229" s="60">
        <f>IF('10หลักสูตรระยะสั้น'!U229&lt;15,0,IF('10หลักสูตรระยะสั้น'!U229&lt;30,1,IF((MOD('10หลักสูตรระยะสั้น'!U229/30,1))&lt;0.3333,ROUNDDOWN('10หลักสูตรระยะสั้น'!U229/30,0),ROUNDUP('10หลักสูตรระยะสั้น'!U229/30,0))))</f>
        <v>0</v>
      </c>
      <c r="V229" s="60">
        <f>IF('10หลักสูตรระยะสั้น'!V229&lt;15,0,IF('10หลักสูตรระยะสั้น'!V229&lt;30,1,IF((MOD('10หลักสูตรระยะสั้น'!V229/30,1))&lt;0.3333,ROUNDDOWN('10หลักสูตรระยะสั้น'!V229/30,0),ROUNDUP('10หลักสูตรระยะสั้น'!V229/30,0))))</f>
        <v>0</v>
      </c>
      <c r="W229" s="60">
        <f>IF('10หลักสูตรระยะสั้น'!W229&lt;15,0,IF('10หลักสูตรระยะสั้น'!W229&lt;30,1,IF((MOD('10หลักสูตรระยะสั้น'!W229/30,1))&lt;0.3333,ROUNDDOWN('10หลักสูตรระยะสั้น'!W229/30,0),ROUNDUP('10หลักสูตรระยะสั้น'!W229/30,0))))</f>
        <v>0</v>
      </c>
      <c r="X229" s="60">
        <f>IF('10หลักสูตรระยะสั้น'!X229&lt;15,0,IF('10หลักสูตรระยะสั้น'!X229&lt;30,1,IF((MOD('10หลักสูตรระยะสั้น'!X229/30,1))&lt;0.3333,ROUNDDOWN('10หลักสูตรระยะสั้น'!X229/30,0),ROUNDUP('10หลักสูตรระยะสั้น'!X229/30,0))))</f>
        <v>0</v>
      </c>
      <c r="Y229" s="60">
        <f>IF('10หลักสูตรระยะสั้น'!Y229&lt;15,0,IF('10หลักสูตรระยะสั้น'!Y229&lt;30,1,IF((MOD('10หลักสูตรระยะสั้น'!Y229/30,1))&lt;0.3333,ROUNDDOWN('10หลักสูตรระยะสั้น'!Y229/30,0),ROUNDUP('10หลักสูตรระยะสั้น'!Y229/30,0))))</f>
        <v>0</v>
      </c>
      <c r="Z229" s="60">
        <f>IF('10หลักสูตรระยะสั้น'!Z229&lt;15,0,IF('10หลักสูตรระยะสั้น'!Z229&lt;30,1,IF((MOD('10หลักสูตรระยะสั้น'!Z229/30,1))&lt;0.3333,ROUNDDOWN('10หลักสูตรระยะสั้น'!Z229/30,0),ROUNDUP('10หลักสูตรระยะสั้น'!Z229/30,0))))</f>
        <v>0</v>
      </c>
      <c r="AA229" s="60">
        <f>IF('10หลักสูตรระยะสั้น'!AA229&lt;15,0,IF('10หลักสูตรระยะสั้น'!AA229&lt;30,1,IF((MOD('10หลักสูตรระยะสั้น'!AA229/30,1))&lt;0.3333,ROUNDDOWN('10หลักสูตรระยะสั้น'!AA229/30,0),ROUNDUP('10หลักสูตรระยะสั้น'!AA229/30,0))))</f>
        <v>0</v>
      </c>
      <c r="AB229" s="60">
        <f>IF('10หลักสูตรระยะสั้น'!AB229&lt;15,0,IF('10หลักสูตรระยะสั้น'!AB229&lt;30,1,IF((MOD('10หลักสูตรระยะสั้น'!AB229/30,1))&lt;0.3333,ROUNDDOWN('10หลักสูตรระยะสั้น'!AB229/30,0),ROUNDUP('10หลักสูตรระยะสั้น'!AB229/30,0))))</f>
        <v>0</v>
      </c>
      <c r="AC229" s="60">
        <f>IF('10หลักสูตรระยะสั้น'!AC229&lt;15,0,IF('10หลักสูตรระยะสั้น'!AC229&lt;30,1,IF((MOD('10หลักสูตรระยะสั้น'!AC229/30,1))&lt;0.3333,ROUNDDOWN('10หลักสูตรระยะสั้น'!AC229/30,0),ROUNDUP('10หลักสูตรระยะสั้น'!AC229/30,0))))</f>
        <v>0</v>
      </c>
      <c r="AD229" s="5">
        <f t="shared" si="6"/>
        <v>0</v>
      </c>
      <c r="AE229" s="5">
        <f t="shared" si="7"/>
        <v>0</v>
      </c>
    </row>
    <row r="230" spans="2:31" x14ac:dyDescent="0.55000000000000004">
      <c r="B230" s="5">
        <v>226</v>
      </c>
      <c r="C230" s="5">
        <f>'10หลักสูตรระยะสั้น'!C230</f>
        <v>0</v>
      </c>
      <c r="D230" s="5">
        <f>'10หลักสูตรระยะสั้น'!D230</f>
        <v>0</v>
      </c>
      <c r="E230" s="60">
        <f>IF('10หลักสูตรระยะสั้น'!E230&lt;15,0,IF('10หลักสูตรระยะสั้น'!E230&lt;30,1,IF((MOD('10หลักสูตรระยะสั้น'!E230/30,1))&lt;0.3333,ROUNDDOWN('10หลักสูตรระยะสั้น'!E230/30,0),ROUNDUP('10หลักสูตรระยะสั้น'!E230/30,0))))</f>
        <v>0</v>
      </c>
      <c r="F230" s="60">
        <f>IF('10หลักสูตรระยะสั้น'!F230&lt;15,0,IF('10หลักสูตรระยะสั้น'!F230&lt;30,1,IF((MOD('10หลักสูตรระยะสั้น'!F230/30,1))&lt;0.3333,ROUNDDOWN('10หลักสูตรระยะสั้น'!F230/30,0),ROUNDUP('10หลักสูตรระยะสั้น'!F230/30,0))))</f>
        <v>0</v>
      </c>
      <c r="G230" s="60">
        <f>IF('10หลักสูตรระยะสั้น'!G230&lt;15,0,IF('10หลักสูตรระยะสั้น'!G230&lt;30,1,IF((MOD('10หลักสูตรระยะสั้น'!G230/30,1))&lt;0.3333,ROUNDDOWN('10หลักสูตรระยะสั้น'!G230/30,0),ROUNDUP('10หลักสูตรระยะสั้น'!G230/30,0))))</f>
        <v>0</v>
      </c>
      <c r="H230" s="60">
        <f>IF('10หลักสูตรระยะสั้น'!H230&lt;15,0,IF('10หลักสูตรระยะสั้น'!H230&lt;30,1,IF((MOD('10หลักสูตรระยะสั้น'!H230/30,1))&lt;0.3333,ROUNDDOWN('10หลักสูตรระยะสั้น'!H230/30,0),ROUNDUP('10หลักสูตรระยะสั้น'!H230/30,0))))</f>
        <v>0</v>
      </c>
      <c r="I230" s="60">
        <f>IF('10หลักสูตรระยะสั้น'!I230&lt;15,0,IF('10หลักสูตรระยะสั้น'!I230&lt;30,1,IF((MOD('10หลักสูตรระยะสั้น'!I230/30,1))&lt;0.3333,ROUNDDOWN('10หลักสูตรระยะสั้น'!I230/30,0),ROUNDUP('10หลักสูตรระยะสั้น'!I230/30,0))))</f>
        <v>0</v>
      </c>
      <c r="J230" s="60">
        <f>IF('10หลักสูตรระยะสั้น'!J230&lt;15,0,IF('10หลักสูตรระยะสั้น'!J230&lt;30,1,IF((MOD('10หลักสูตรระยะสั้น'!J230/30,1))&lt;0.3333,ROUNDDOWN('10หลักสูตรระยะสั้น'!J230/30,0),ROUNDUP('10หลักสูตรระยะสั้น'!J230/30,0))))</f>
        <v>0</v>
      </c>
      <c r="K230" s="60">
        <f>IF('10หลักสูตรระยะสั้น'!K230&lt;15,0,IF('10หลักสูตรระยะสั้น'!K230&lt;30,1,IF((MOD('10หลักสูตรระยะสั้น'!K230/30,1))&lt;0.3333,ROUNDDOWN('10หลักสูตรระยะสั้น'!K230/30,0),ROUNDUP('10หลักสูตรระยะสั้น'!K230/30,0))))</f>
        <v>0</v>
      </c>
      <c r="L230" s="60">
        <f>IF('10หลักสูตรระยะสั้น'!L230&lt;15,0,IF('10หลักสูตรระยะสั้น'!L230&lt;30,1,IF((MOD('10หลักสูตรระยะสั้น'!L230/30,1))&lt;0.3333,ROUNDDOWN('10หลักสูตรระยะสั้น'!L230/30,0),ROUNDUP('10หลักสูตรระยะสั้น'!L230/30,0))))</f>
        <v>0</v>
      </c>
      <c r="M230" s="60">
        <f>IF('10หลักสูตรระยะสั้น'!M230&lt;15,0,IF('10หลักสูตรระยะสั้น'!M230&lt;30,1,IF((MOD('10หลักสูตรระยะสั้น'!M230/30,1))&lt;0.3333,ROUNDDOWN('10หลักสูตรระยะสั้น'!M230/30,0),ROUNDUP('10หลักสูตรระยะสั้น'!M230/30,0))))</f>
        <v>0</v>
      </c>
      <c r="N230" s="60">
        <f>IF('10หลักสูตรระยะสั้น'!N230&lt;15,0,IF('10หลักสูตรระยะสั้น'!N230&lt;30,1,IF((MOD('10หลักสูตรระยะสั้น'!N230/30,1))&lt;0.3333,ROUNDDOWN('10หลักสูตรระยะสั้น'!N230/30,0),ROUNDUP('10หลักสูตรระยะสั้น'!N230/30,0))))</f>
        <v>0</v>
      </c>
      <c r="O230" s="60">
        <f>IF('10หลักสูตรระยะสั้น'!O230&lt;15,0,IF('10หลักสูตรระยะสั้น'!O230&lt;30,1,IF((MOD('10หลักสูตรระยะสั้น'!O230/30,1))&lt;0.3333,ROUNDDOWN('10หลักสูตรระยะสั้น'!O230/30,0),ROUNDUP('10หลักสูตรระยะสั้น'!O230/30,0))))</f>
        <v>0</v>
      </c>
      <c r="P230" s="60">
        <f>IF('10หลักสูตรระยะสั้น'!P230&lt;15,0,IF('10หลักสูตรระยะสั้น'!P230&lt;30,1,IF((MOD('10หลักสูตรระยะสั้น'!P230/30,1))&lt;0.3333,ROUNDDOWN('10หลักสูตรระยะสั้น'!P230/30,0),ROUNDUP('10หลักสูตรระยะสั้น'!P230/30,0))))</f>
        <v>0</v>
      </c>
      <c r="Q230" s="60">
        <f>IF('10หลักสูตรระยะสั้น'!Q230&lt;15,0,IF('10หลักสูตรระยะสั้น'!Q230&lt;30,1,IF((MOD('10หลักสูตรระยะสั้น'!Q230/30,1))&lt;0.3333,ROUNDDOWN('10หลักสูตรระยะสั้น'!Q230/30,0),ROUNDUP('10หลักสูตรระยะสั้น'!Q230/30,0))))</f>
        <v>0</v>
      </c>
      <c r="R230" s="60">
        <f>IF('10หลักสูตรระยะสั้น'!R230&lt;15,0,IF('10หลักสูตรระยะสั้น'!R230&lt;30,1,IF((MOD('10หลักสูตรระยะสั้น'!R230/30,1))&lt;0.3333,ROUNDDOWN('10หลักสูตรระยะสั้น'!R230/30,0),ROUNDUP('10หลักสูตรระยะสั้น'!R230/30,0))))</f>
        <v>0</v>
      </c>
      <c r="S230" s="60">
        <f>IF('10หลักสูตรระยะสั้น'!S230&lt;15,0,IF('10หลักสูตรระยะสั้น'!S230&lt;30,1,IF((MOD('10หลักสูตรระยะสั้น'!S230/30,1))&lt;0.3333,ROUNDDOWN('10หลักสูตรระยะสั้น'!S230/30,0),ROUNDUP('10หลักสูตรระยะสั้น'!S230/30,0))))</f>
        <v>0</v>
      </c>
      <c r="T230" s="60">
        <f>IF('10หลักสูตรระยะสั้น'!T230&lt;15,0,IF('10หลักสูตรระยะสั้น'!T230&lt;30,1,IF((MOD('10หลักสูตรระยะสั้น'!T230/30,1))&lt;0.3333,ROUNDDOWN('10หลักสูตรระยะสั้น'!T230/30,0),ROUNDUP('10หลักสูตรระยะสั้น'!T230/30,0))))</f>
        <v>0</v>
      </c>
      <c r="U230" s="60">
        <f>IF('10หลักสูตรระยะสั้น'!U230&lt;15,0,IF('10หลักสูตรระยะสั้น'!U230&lt;30,1,IF((MOD('10หลักสูตรระยะสั้น'!U230/30,1))&lt;0.3333,ROUNDDOWN('10หลักสูตรระยะสั้น'!U230/30,0),ROUNDUP('10หลักสูตรระยะสั้น'!U230/30,0))))</f>
        <v>0</v>
      </c>
      <c r="V230" s="60">
        <f>IF('10หลักสูตรระยะสั้น'!V230&lt;15,0,IF('10หลักสูตรระยะสั้น'!V230&lt;30,1,IF((MOD('10หลักสูตรระยะสั้น'!V230/30,1))&lt;0.3333,ROUNDDOWN('10หลักสูตรระยะสั้น'!V230/30,0),ROUNDUP('10หลักสูตรระยะสั้น'!V230/30,0))))</f>
        <v>0</v>
      </c>
      <c r="W230" s="60">
        <f>IF('10หลักสูตรระยะสั้น'!W230&lt;15,0,IF('10หลักสูตรระยะสั้น'!W230&lt;30,1,IF((MOD('10หลักสูตรระยะสั้น'!W230/30,1))&lt;0.3333,ROUNDDOWN('10หลักสูตรระยะสั้น'!W230/30,0),ROUNDUP('10หลักสูตรระยะสั้น'!W230/30,0))))</f>
        <v>0</v>
      </c>
      <c r="X230" s="60">
        <f>IF('10หลักสูตรระยะสั้น'!X230&lt;15,0,IF('10หลักสูตรระยะสั้น'!X230&lt;30,1,IF((MOD('10หลักสูตรระยะสั้น'!X230/30,1))&lt;0.3333,ROUNDDOWN('10หลักสูตรระยะสั้น'!X230/30,0),ROUNDUP('10หลักสูตรระยะสั้น'!X230/30,0))))</f>
        <v>0</v>
      </c>
      <c r="Y230" s="60">
        <f>IF('10หลักสูตรระยะสั้น'!Y230&lt;15,0,IF('10หลักสูตรระยะสั้น'!Y230&lt;30,1,IF((MOD('10หลักสูตรระยะสั้น'!Y230/30,1))&lt;0.3333,ROUNDDOWN('10หลักสูตรระยะสั้น'!Y230/30,0),ROUNDUP('10หลักสูตรระยะสั้น'!Y230/30,0))))</f>
        <v>0</v>
      </c>
      <c r="Z230" s="60">
        <f>IF('10หลักสูตรระยะสั้น'!Z230&lt;15,0,IF('10หลักสูตรระยะสั้น'!Z230&lt;30,1,IF((MOD('10หลักสูตรระยะสั้น'!Z230/30,1))&lt;0.3333,ROUNDDOWN('10หลักสูตรระยะสั้น'!Z230/30,0),ROUNDUP('10หลักสูตรระยะสั้น'!Z230/30,0))))</f>
        <v>0</v>
      </c>
      <c r="AA230" s="60">
        <f>IF('10หลักสูตรระยะสั้น'!AA230&lt;15,0,IF('10หลักสูตรระยะสั้น'!AA230&lt;30,1,IF((MOD('10หลักสูตรระยะสั้น'!AA230/30,1))&lt;0.3333,ROUNDDOWN('10หลักสูตรระยะสั้น'!AA230/30,0),ROUNDUP('10หลักสูตรระยะสั้น'!AA230/30,0))))</f>
        <v>0</v>
      </c>
      <c r="AB230" s="60">
        <f>IF('10หลักสูตรระยะสั้น'!AB230&lt;15,0,IF('10หลักสูตรระยะสั้น'!AB230&lt;30,1,IF((MOD('10หลักสูตรระยะสั้น'!AB230/30,1))&lt;0.3333,ROUNDDOWN('10หลักสูตรระยะสั้น'!AB230/30,0),ROUNDUP('10หลักสูตรระยะสั้น'!AB230/30,0))))</f>
        <v>0</v>
      </c>
      <c r="AC230" s="60">
        <f>IF('10หลักสูตรระยะสั้น'!AC230&lt;15,0,IF('10หลักสูตรระยะสั้น'!AC230&lt;30,1,IF((MOD('10หลักสูตรระยะสั้น'!AC230/30,1))&lt;0.3333,ROUNDDOWN('10หลักสูตรระยะสั้น'!AC230/30,0),ROUNDUP('10หลักสูตรระยะสั้น'!AC230/30,0))))</f>
        <v>0</v>
      </c>
      <c r="AD230" s="5">
        <f t="shared" si="6"/>
        <v>0</v>
      </c>
      <c r="AE230" s="5">
        <f t="shared" si="7"/>
        <v>0</v>
      </c>
    </row>
    <row r="231" spans="2:31" x14ac:dyDescent="0.55000000000000004">
      <c r="B231" s="5">
        <v>227</v>
      </c>
      <c r="C231" s="5">
        <f>'10หลักสูตรระยะสั้น'!C231</f>
        <v>0</v>
      </c>
      <c r="D231" s="5">
        <f>'10หลักสูตรระยะสั้น'!D231</f>
        <v>0</v>
      </c>
      <c r="E231" s="60">
        <f>IF('10หลักสูตรระยะสั้น'!E231&lt;15,0,IF('10หลักสูตรระยะสั้น'!E231&lt;30,1,IF((MOD('10หลักสูตรระยะสั้น'!E231/30,1))&lt;0.3333,ROUNDDOWN('10หลักสูตรระยะสั้น'!E231/30,0),ROUNDUP('10หลักสูตรระยะสั้น'!E231/30,0))))</f>
        <v>0</v>
      </c>
      <c r="F231" s="60">
        <f>IF('10หลักสูตรระยะสั้น'!F231&lt;15,0,IF('10หลักสูตรระยะสั้น'!F231&lt;30,1,IF((MOD('10หลักสูตรระยะสั้น'!F231/30,1))&lt;0.3333,ROUNDDOWN('10หลักสูตรระยะสั้น'!F231/30,0),ROUNDUP('10หลักสูตรระยะสั้น'!F231/30,0))))</f>
        <v>0</v>
      </c>
      <c r="G231" s="60">
        <f>IF('10หลักสูตรระยะสั้น'!G231&lt;15,0,IF('10หลักสูตรระยะสั้น'!G231&lt;30,1,IF((MOD('10หลักสูตรระยะสั้น'!G231/30,1))&lt;0.3333,ROUNDDOWN('10หลักสูตรระยะสั้น'!G231/30,0),ROUNDUP('10หลักสูตรระยะสั้น'!G231/30,0))))</f>
        <v>0</v>
      </c>
      <c r="H231" s="60">
        <f>IF('10หลักสูตรระยะสั้น'!H231&lt;15,0,IF('10หลักสูตรระยะสั้น'!H231&lt;30,1,IF((MOD('10หลักสูตรระยะสั้น'!H231/30,1))&lt;0.3333,ROUNDDOWN('10หลักสูตรระยะสั้น'!H231/30,0),ROUNDUP('10หลักสูตรระยะสั้น'!H231/30,0))))</f>
        <v>0</v>
      </c>
      <c r="I231" s="60">
        <f>IF('10หลักสูตรระยะสั้น'!I231&lt;15,0,IF('10หลักสูตรระยะสั้น'!I231&lt;30,1,IF((MOD('10หลักสูตรระยะสั้น'!I231/30,1))&lt;0.3333,ROUNDDOWN('10หลักสูตรระยะสั้น'!I231/30,0),ROUNDUP('10หลักสูตรระยะสั้น'!I231/30,0))))</f>
        <v>0</v>
      </c>
      <c r="J231" s="60">
        <f>IF('10หลักสูตรระยะสั้น'!J231&lt;15,0,IF('10หลักสูตรระยะสั้น'!J231&lt;30,1,IF((MOD('10หลักสูตรระยะสั้น'!J231/30,1))&lt;0.3333,ROUNDDOWN('10หลักสูตรระยะสั้น'!J231/30,0),ROUNDUP('10หลักสูตรระยะสั้น'!J231/30,0))))</f>
        <v>0</v>
      </c>
      <c r="K231" s="60">
        <f>IF('10หลักสูตรระยะสั้น'!K231&lt;15,0,IF('10หลักสูตรระยะสั้น'!K231&lt;30,1,IF((MOD('10หลักสูตรระยะสั้น'!K231/30,1))&lt;0.3333,ROUNDDOWN('10หลักสูตรระยะสั้น'!K231/30,0),ROUNDUP('10หลักสูตรระยะสั้น'!K231/30,0))))</f>
        <v>0</v>
      </c>
      <c r="L231" s="60">
        <f>IF('10หลักสูตรระยะสั้น'!L231&lt;15,0,IF('10หลักสูตรระยะสั้น'!L231&lt;30,1,IF((MOD('10หลักสูตรระยะสั้น'!L231/30,1))&lt;0.3333,ROUNDDOWN('10หลักสูตรระยะสั้น'!L231/30,0),ROUNDUP('10หลักสูตรระยะสั้น'!L231/30,0))))</f>
        <v>0</v>
      </c>
      <c r="M231" s="60">
        <f>IF('10หลักสูตรระยะสั้น'!M231&lt;15,0,IF('10หลักสูตรระยะสั้น'!M231&lt;30,1,IF((MOD('10หลักสูตรระยะสั้น'!M231/30,1))&lt;0.3333,ROUNDDOWN('10หลักสูตรระยะสั้น'!M231/30,0),ROUNDUP('10หลักสูตรระยะสั้น'!M231/30,0))))</f>
        <v>0</v>
      </c>
      <c r="N231" s="60">
        <f>IF('10หลักสูตรระยะสั้น'!N231&lt;15,0,IF('10หลักสูตรระยะสั้น'!N231&lt;30,1,IF((MOD('10หลักสูตรระยะสั้น'!N231/30,1))&lt;0.3333,ROUNDDOWN('10หลักสูตรระยะสั้น'!N231/30,0),ROUNDUP('10หลักสูตรระยะสั้น'!N231/30,0))))</f>
        <v>0</v>
      </c>
      <c r="O231" s="60">
        <f>IF('10หลักสูตรระยะสั้น'!O231&lt;15,0,IF('10หลักสูตรระยะสั้น'!O231&lt;30,1,IF((MOD('10หลักสูตรระยะสั้น'!O231/30,1))&lt;0.3333,ROUNDDOWN('10หลักสูตรระยะสั้น'!O231/30,0),ROUNDUP('10หลักสูตรระยะสั้น'!O231/30,0))))</f>
        <v>0</v>
      </c>
      <c r="P231" s="60">
        <f>IF('10หลักสูตรระยะสั้น'!P231&lt;15,0,IF('10หลักสูตรระยะสั้น'!P231&lt;30,1,IF((MOD('10หลักสูตรระยะสั้น'!P231/30,1))&lt;0.3333,ROUNDDOWN('10หลักสูตรระยะสั้น'!P231/30,0),ROUNDUP('10หลักสูตรระยะสั้น'!P231/30,0))))</f>
        <v>0</v>
      </c>
      <c r="Q231" s="60">
        <f>IF('10หลักสูตรระยะสั้น'!Q231&lt;15,0,IF('10หลักสูตรระยะสั้น'!Q231&lt;30,1,IF((MOD('10หลักสูตรระยะสั้น'!Q231/30,1))&lt;0.3333,ROUNDDOWN('10หลักสูตรระยะสั้น'!Q231/30,0),ROUNDUP('10หลักสูตรระยะสั้น'!Q231/30,0))))</f>
        <v>0</v>
      </c>
      <c r="R231" s="60">
        <f>IF('10หลักสูตรระยะสั้น'!R231&lt;15,0,IF('10หลักสูตรระยะสั้น'!R231&lt;30,1,IF((MOD('10หลักสูตรระยะสั้น'!R231/30,1))&lt;0.3333,ROUNDDOWN('10หลักสูตรระยะสั้น'!R231/30,0),ROUNDUP('10หลักสูตรระยะสั้น'!R231/30,0))))</f>
        <v>0</v>
      </c>
      <c r="S231" s="60">
        <f>IF('10หลักสูตรระยะสั้น'!S231&lt;15,0,IF('10หลักสูตรระยะสั้น'!S231&lt;30,1,IF((MOD('10หลักสูตรระยะสั้น'!S231/30,1))&lt;0.3333,ROUNDDOWN('10หลักสูตรระยะสั้น'!S231/30,0),ROUNDUP('10หลักสูตรระยะสั้น'!S231/30,0))))</f>
        <v>0</v>
      </c>
      <c r="T231" s="60">
        <f>IF('10หลักสูตรระยะสั้น'!T231&lt;15,0,IF('10หลักสูตรระยะสั้น'!T231&lt;30,1,IF((MOD('10หลักสูตรระยะสั้น'!T231/30,1))&lt;0.3333,ROUNDDOWN('10หลักสูตรระยะสั้น'!T231/30,0),ROUNDUP('10หลักสูตรระยะสั้น'!T231/30,0))))</f>
        <v>0</v>
      </c>
      <c r="U231" s="60">
        <f>IF('10หลักสูตรระยะสั้น'!U231&lt;15,0,IF('10หลักสูตรระยะสั้น'!U231&lt;30,1,IF((MOD('10หลักสูตรระยะสั้น'!U231/30,1))&lt;0.3333,ROUNDDOWN('10หลักสูตรระยะสั้น'!U231/30,0),ROUNDUP('10หลักสูตรระยะสั้น'!U231/30,0))))</f>
        <v>0</v>
      </c>
      <c r="V231" s="60">
        <f>IF('10หลักสูตรระยะสั้น'!V231&lt;15,0,IF('10หลักสูตรระยะสั้น'!V231&lt;30,1,IF((MOD('10หลักสูตรระยะสั้น'!V231/30,1))&lt;0.3333,ROUNDDOWN('10หลักสูตรระยะสั้น'!V231/30,0),ROUNDUP('10หลักสูตรระยะสั้น'!V231/30,0))))</f>
        <v>0</v>
      </c>
      <c r="W231" s="60">
        <f>IF('10หลักสูตรระยะสั้น'!W231&lt;15,0,IF('10หลักสูตรระยะสั้น'!W231&lt;30,1,IF((MOD('10หลักสูตรระยะสั้น'!W231/30,1))&lt;0.3333,ROUNDDOWN('10หลักสูตรระยะสั้น'!W231/30,0),ROUNDUP('10หลักสูตรระยะสั้น'!W231/30,0))))</f>
        <v>0</v>
      </c>
      <c r="X231" s="60">
        <f>IF('10หลักสูตรระยะสั้น'!X231&lt;15,0,IF('10หลักสูตรระยะสั้น'!X231&lt;30,1,IF((MOD('10หลักสูตรระยะสั้น'!X231/30,1))&lt;0.3333,ROUNDDOWN('10หลักสูตรระยะสั้น'!X231/30,0),ROUNDUP('10หลักสูตรระยะสั้น'!X231/30,0))))</f>
        <v>0</v>
      </c>
      <c r="Y231" s="60">
        <f>IF('10หลักสูตรระยะสั้น'!Y231&lt;15,0,IF('10หลักสูตรระยะสั้น'!Y231&lt;30,1,IF((MOD('10หลักสูตรระยะสั้น'!Y231/30,1))&lt;0.3333,ROUNDDOWN('10หลักสูตรระยะสั้น'!Y231/30,0),ROUNDUP('10หลักสูตรระยะสั้น'!Y231/30,0))))</f>
        <v>0</v>
      </c>
      <c r="Z231" s="60">
        <f>IF('10หลักสูตรระยะสั้น'!Z231&lt;15,0,IF('10หลักสูตรระยะสั้น'!Z231&lt;30,1,IF((MOD('10หลักสูตรระยะสั้น'!Z231/30,1))&lt;0.3333,ROUNDDOWN('10หลักสูตรระยะสั้น'!Z231/30,0),ROUNDUP('10หลักสูตรระยะสั้น'!Z231/30,0))))</f>
        <v>0</v>
      </c>
      <c r="AA231" s="60">
        <f>IF('10หลักสูตรระยะสั้น'!AA231&lt;15,0,IF('10หลักสูตรระยะสั้น'!AA231&lt;30,1,IF((MOD('10หลักสูตรระยะสั้น'!AA231/30,1))&lt;0.3333,ROUNDDOWN('10หลักสูตรระยะสั้น'!AA231/30,0),ROUNDUP('10หลักสูตรระยะสั้น'!AA231/30,0))))</f>
        <v>0</v>
      </c>
      <c r="AB231" s="60">
        <f>IF('10หลักสูตรระยะสั้น'!AB231&lt;15,0,IF('10หลักสูตรระยะสั้น'!AB231&lt;30,1,IF((MOD('10หลักสูตรระยะสั้น'!AB231/30,1))&lt;0.3333,ROUNDDOWN('10หลักสูตรระยะสั้น'!AB231/30,0),ROUNDUP('10หลักสูตรระยะสั้น'!AB231/30,0))))</f>
        <v>0</v>
      </c>
      <c r="AC231" s="60">
        <f>IF('10หลักสูตรระยะสั้น'!AC231&lt;15,0,IF('10หลักสูตรระยะสั้น'!AC231&lt;30,1,IF((MOD('10หลักสูตรระยะสั้น'!AC231/30,1))&lt;0.3333,ROUNDDOWN('10หลักสูตรระยะสั้น'!AC231/30,0),ROUNDUP('10หลักสูตรระยะสั้น'!AC231/30,0))))</f>
        <v>0</v>
      </c>
      <c r="AD231" s="5">
        <f t="shared" si="6"/>
        <v>0</v>
      </c>
      <c r="AE231" s="5">
        <f t="shared" si="7"/>
        <v>0</v>
      </c>
    </row>
    <row r="232" spans="2:31" x14ac:dyDescent="0.55000000000000004">
      <c r="B232" s="5">
        <v>228</v>
      </c>
      <c r="C232" s="5">
        <f>'10หลักสูตรระยะสั้น'!C232</f>
        <v>0</v>
      </c>
      <c r="D232" s="5">
        <f>'10หลักสูตรระยะสั้น'!D232</f>
        <v>0</v>
      </c>
      <c r="E232" s="60">
        <f>IF('10หลักสูตรระยะสั้น'!E232&lt;15,0,IF('10หลักสูตรระยะสั้น'!E232&lt;30,1,IF((MOD('10หลักสูตรระยะสั้น'!E232/30,1))&lt;0.3333,ROUNDDOWN('10หลักสูตรระยะสั้น'!E232/30,0),ROUNDUP('10หลักสูตรระยะสั้น'!E232/30,0))))</f>
        <v>0</v>
      </c>
      <c r="F232" s="60">
        <f>IF('10หลักสูตรระยะสั้น'!F232&lt;15,0,IF('10หลักสูตรระยะสั้น'!F232&lt;30,1,IF((MOD('10หลักสูตรระยะสั้น'!F232/30,1))&lt;0.3333,ROUNDDOWN('10หลักสูตรระยะสั้น'!F232/30,0),ROUNDUP('10หลักสูตรระยะสั้น'!F232/30,0))))</f>
        <v>0</v>
      </c>
      <c r="G232" s="60">
        <f>IF('10หลักสูตรระยะสั้น'!G232&lt;15,0,IF('10หลักสูตรระยะสั้น'!G232&lt;30,1,IF((MOD('10หลักสูตรระยะสั้น'!G232/30,1))&lt;0.3333,ROUNDDOWN('10หลักสูตรระยะสั้น'!G232/30,0),ROUNDUP('10หลักสูตรระยะสั้น'!G232/30,0))))</f>
        <v>0</v>
      </c>
      <c r="H232" s="60">
        <f>IF('10หลักสูตรระยะสั้น'!H232&lt;15,0,IF('10หลักสูตรระยะสั้น'!H232&lt;30,1,IF((MOD('10หลักสูตรระยะสั้น'!H232/30,1))&lt;0.3333,ROUNDDOWN('10หลักสูตรระยะสั้น'!H232/30,0),ROUNDUP('10หลักสูตรระยะสั้น'!H232/30,0))))</f>
        <v>0</v>
      </c>
      <c r="I232" s="60">
        <f>IF('10หลักสูตรระยะสั้น'!I232&lt;15,0,IF('10หลักสูตรระยะสั้น'!I232&lt;30,1,IF((MOD('10หลักสูตรระยะสั้น'!I232/30,1))&lt;0.3333,ROUNDDOWN('10หลักสูตรระยะสั้น'!I232/30,0),ROUNDUP('10หลักสูตรระยะสั้น'!I232/30,0))))</f>
        <v>0</v>
      </c>
      <c r="J232" s="60">
        <f>IF('10หลักสูตรระยะสั้น'!J232&lt;15,0,IF('10หลักสูตรระยะสั้น'!J232&lt;30,1,IF((MOD('10หลักสูตรระยะสั้น'!J232/30,1))&lt;0.3333,ROUNDDOWN('10หลักสูตรระยะสั้น'!J232/30,0),ROUNDUP('10หลักสูตรระยะสั้น'!J232/30,0))))</f>
        <v>0</v>
      </c>
      <c r="K232" s="60">
        <f>IF('10หลักสูตรระยะสั้น'!K232&lt;15,0,IF('10หลักสูตรระยะสั้น'!K232&lt;30,1,IF((MOD('10หลักสูตรระยะสั้น'!K232/30,1))&lt;0.3333,ROUNDDOWN('10หลักสูตรระยะสั้น'!K232/30,0),ROUNDUP('10หลักสูตรระยะสั้น'!K232/30,0))))</f>
        <v>0</v>
      </c>
      <c r="L232" s="60">
        <f>IF('10หลักสูตรระยะสั้น'!L232&lt;15,0,IF('10หลักสูตรระยะสั้น'!L232&lt;30,1,IF((MOD('10หลักสูตรระยะสั้น'!L232/30,1))&lt;0.3333,ROUNDDOWN('10หลักสูตรระยะสั้น'!L232/30,0),ROUNDUP('10หลักสูตรระยะสั้น'!L232/30,0))))</f>
        <v>0</v>
      </c>
      <c r="M232" s="60">
        <f>IF('10หลักสูตรระยะสั้น'!M232&lt;15,0,IF('10หลักสูตรระยะสั้น'!M232&lt;30,1,IF((MOD('10หลักสูตรระยะสั้น'!M232/30,1))&lt;0.3333,ROUNDDOWN('10หลักสูตรระยะสั้น'!M232/30,0),ROUNDUP('10หลักสูตรระยะสั้น'!M232/30,0))))</f>
        <v>0</v>
      </c>
      <c r="N232" s="60">
        <f>IF('10หลักสูตรระยะสั้น'!N232&lt;15,0,IF('10หลักสูตรระยะสั้น'!N232&lt;30,1,IF((MOD('10หลักสูตรระยะสั้น'!N232/30,1))&lt;0.3333,ROUNDDOWN('10หลักสูตรระยะสั้น'!N232/30,0),ROUNDUP('10หลักสูตรระยะสั้น'!N232/30,0))))</f>
        <v>0</v>
      </c>
      <c r="O232" s="60">
        <f>IF('10หลักสูตรระยะสั้น'!O232&lt;15,0,IF('10หลักสูตรระยะสั้น'!O232&lt;30,1,IF((MOD('10หลักสูตรระยะสั้น'!O232/30,1))&lt;0.3333,ROUNDDOWN('10หลักสูตรระยะสั้น'!O232/30,0),ROUNDUP('10หลักสูตรระยะสั้น'!O232/30,0))))</f>
        <v>0</v>
      </c>
      <c r="P232" s="60">
        <f>IF('10หลักสูตรระยะสั้น'!P232&lt;15,0,IF('10หลักสูตรระยะสั้น'!P232&lt;30,1,IF((MOD('10หลักสูตรระยะสั้น'!P232/30,1))&lt;0.3333,ROUNDDOWN('10หลักสูตรระยะสั้น'!P232/30,0),ROUNDUP('10หลักสูตรระยะสั้น'!P232/30,0))))</f>
        <v>0</v>
      </c>
      <c r="Q232" s="60">
        <f>IF('10หลักสูตรระยะสั้น'!Q232&lt;15,0,IF('10หลักสูตรระยะสั้น'!Q232&lt;30,1,IF((MOD('10หลักสูตรระยะสั้น'!Q232/30,1))&lt;0.3333,ROUNDDOWN('10หลักสูตรระยะสั้น'!Q232/30,0),ROUNDUP('10หลักสูตรระยะสั้น'!Q232/30,0))))</f>
        <v>0</v>
      </c>
      <c r="R232" s="60">
        <f>IF('10หลักสูตรระยะสั้น'!R232&lt;15,0,IF('10หลักสูตรระยะสั้น'!R232&lt;30,1,IF((MOD('10หลักสูตรระยะสั้น'!R232/30,1))&lt;0.3333,ROUNDDOWN('10หลักสูตรระยะสั้น'!R232/30,0),ROUNDUP('10หลักสูตรระยะสั้น'!R232/30,0))))</f>
        <v>0</v>
      </c>
      <c r="S232" s="60">
        <f>IF('10หลักสูตรระยะสั้น'!S232&lt;15,0,IF('10หลักสูตรระยะสั้น'!S232&lt;30,1,IF((MOD('10หลักสูตรระยะสั้น'!S232/30,1))&lt;0.3333,ROUNDDOWN('10หลักสูตรระยะสั้น'!S232/30,0),ROUNDUP('10หลักสูตรระยะสั้น'!S232/30,0))))</f>
        <v>0</v>
      </c>
      <c r="T232" s="60">
        <f>IF('10หลักสูตรระยะสั้น'!T232&lt;15,0,IF('10หลักสูตรระยะสั้น'!T232&lt;30,1,IF((MOD('10หลักสูตรระยะสั้น'!T232/30,1))&lt;0.3333,ROUNDDOWN('10หลักสูตรระยะสั้น'!T232/30,0),ROUNDUP('10หลักสูตรระยะสั้น'!T232/30,0))))</f>
        <v>0</v>
      </c>
      <c r="U232" s="60">
        <f>IF('10หลักสูตรระยะสั้น'!U232&lt;15,0,IF('10หลักสูตรระยะสั้น'!U232&lt;30,1,IF((MOD('10หลักสูตรระยะสั้น'!U232/30,1))&lt;0.3333,ROUNDDOWN('10หลักสูตรระยะสั้น'!U232/30,0),ROUNDUP('10หลักสูตรระยะสั้น'!U232/30,0))))</f>
        <v>0</v>
      </c>
      <c r="V232" s="60">
        <f>IF('10หลักสูตรระยะสั้น'!V232&lt;15,0,IF('10หลักสูตรระยะสั้น'!V232&lt;30,1,IF((MOD('10หลักสูตรระยะสั้น'!V232/30,1))&lt;0.3333,ROUNDDOWN('10หลักสูตรระยะสั้น'!V232/30,0),ROUNDUP('10หลักสูตรระยะสั้น'!V232/30,0))))</f>
        <v>0</v>
      </c>
      <c r="W232" s="60">
        <f>IF('10หลักสูตรระยะสั้น'!W232&lt;15,0,IF('10หลักสูตรระยะสั้น'!W232&lt;30,1,IF((MOD('10หลักสูตรระยะสั้น'!W232/30,1))&lt;0.3333,ROUNDDOWN('10หลักสูตรระยะสั้น'!W232/30,0),ROUNDUP('10หลักสูตรระยะสั้น'!W232/30,0))))</f>
        <v>0</v>
      </c>
      <c r="X232" s="60">
        <f>IF('10หลักสูตรระยะสั้น'!X232&lt;15,0,IF('10หลักสูตรระยะสั้น'!X232&lt;30,1,IF((MOD('10หลักสูตรระยะสั้น'!X232/30,1))&lt;0.3333,ROUNDDOWN('10หลักสูตรระยะสั้น'!X232/30,0),ROUNDUP('10หลักสูตรระยะสั้น'!X232/30,0))))</f>
        <v>0</v>
      </c>
      <c r="Y232" s="60">
        <f>IF('10หลักสูตรระยะสั้น'!Y232&lt;15,0,IF('10หลักสูตรระยะสั้น'!Y232&lt;30,1,IF((MOD('10หลักสูตรระยะสั้น'!Y232/30,1))&lt;0.3333,ROUNDDOWN('10หลักสูตรระยะสั้น'!Y232/30,0),ROUNDUP('10หลักสูตรระยะสั้น'!Y232/30,0))))</f>
        <v>0</v>
      </c>
      <c r="Z232" s="60">
        <f>IF('10หลักสูตรระยะสั้น'!Z232&lt;15,0,IF('10หลักสูตรระยะสั้น'!Z232&lt;30,1,IF((MOD('10หลักสูตรระยะสั้น'!Z232/30,1))&lt;0.3333,ROUNDDOWN('10หลักสูตรระยะสั้น'!Z232/30,0),ROUNDUP('10หลักสูตรระยะสั้น'!Z232/30,0))))</f>
        <v>0</v>
      </c>
      <c r="AA232" s="60">
        <f>IF('10หลักสูตรระยะสั้น'!AA232&lt;15,0,IF('10หลักสูตรระยะสั้น'!AA232&lt;30,1,IF((MOD('10หลักสูตรระยะสั้น'!AA232/30,1))&lt;0.3333,ROUNDDOWN('10หลักสูตรระยะสั้น'!AA232/30,0),ROUNDUP('10หลักสูตรระยะสั้น'!AA232/30,0))))</f>
        <v>0</v>
      </c>
      <c r="AB232" s="60">
        <f>IF('10หลักสูตรระยะสั้น'!AB232&lt;15,0,IF('10หลักสูตรระยะสั้น'!AB232&lt;30,1,IF((MOD('10หลักสูตรระยะสั้น'!AB232/30,1))&lt;0.3333,ROUNDDOWN('10หลักสูตรระยะสั้น'!AB232/30,0),ROUNDUP('10หลักสูตรระยะสั้น'!AB232/30,0))))</f>
        <v>0</v>
      </c>
      <c r="AC232" s="60">
        <f>IF('10หลักสูตรระยะสั้น'!AC232&lt;15,0,IF('10หลักสูตรระยะสั้น'!AC232&lt;30,1,IF((MOD('10หลักสูตรระยะสั้น'!AC232/30,1))&lt;0.3333,ROUNDDOWN('10หลักสูตรระยะสั้น'!AC232/30,0),ROUNDUP('10หลักสูตรระยะสั้น'!AC232/30,0))))</f>
        <v>0</v>
      </c>
      <c r="AD232" s="5">
        <f t="shared" si="6"/>
        <v>0</v>
      </c>
      <c r="AE232" s="5">
        <f t="shared" si="7"/>
        <v>0</v>
      </c>
    </row>
    <row r="233" spans="2:31" x14ac:dyDescent="0.55000000000000004">
      <c r="B233" s="5">
        <v>229</v>
      </c>
      <c r="C233" s="5">
        <f>'10หลักสูตรระยะสั้น'!C233</f>
        <v>0</v>
      </c>
      <c r="D233" s="5">
        <f>'10หลักสูตรระยะสั้น'!D233</f>
        <v>0</v>
      </c>
      <c r="E233" s="60">
        <f>IF('10หลักสูตรระยะสั้น'!E233&lt;15,0,IF('10หลักสูตรระยะสั้น'!E233&lt;30,1,IF((MOD('10หลักสูตรระยะสั้น'!E233/30,1))&lt;0.3333,ROUNDDOWN('10หลักสูตรระยะสั้น'!E233/30,0),ROUNDUP('10หลักสูตรระยะสั้น'!E233/30,0))))</f>
        <v>0</v>
      </c>
      <c r="F233" s="60">
        <f>IF('10หลักสูตรระยะสั้น'!F233&lt;15,0,IF('10หลักสูตรระยะสั้น'!F233&lt;30,1,IF((MOD('10หลักสูตรระยะสั้น'!F233/30,1))&lt;0.3333,ROUNDDOWN('10หลักสูตรระยะสั้น'!F233/30,0),ROUNDUP('10หลักสูตรระยะสั้น'!F233/30,0))))</f>
        <v>0</v>
      </c>
      <c r="G233" s="60">
        <f>IF('10หลักสูตรระยะสั้น'!G233&lt;15,0,IF('10หลักสูตรระยะสั้น'!G233&lt;30,1,IF((MOD('10หลักสูตรระยะสั้น'!G233/30,1))&lt;0.3333,ROUNDDOWN('10หลักสูตรระยะสั้น'!G233/30,0),ROUNDUP('10หลักสูตรระยะสั้น'!G233/30,0))))</f>
        <v>0</v>
      </c>
      <c r="H233" s="60">
        <f>IF('10หลักสูตรระยะสั้น'!H233&lt;15,0,IF('10หลักสูตรระยะสั้น'!H233&lt;30,1,IF((MOD('10หลักสูตรระยะสั้น'!H233/30,1))&lt;0.3333,ROUNDDOWN('10หลักสูตรระยะสั้น'!H233/30,0),ROUNDUP('10หลักสูตรระยะสั้น'!H233/30,0))))</f>
        <v>0</v>
      </c>
      <c r="I233" s="60">
        <f>IF('10หลักสูตรระยะสั้น'!I233&lt;15,0,IF('10หลักสูตรระยะสั้น'!I233&lt;30,1,IF((MOD('10หลักสูตรระยะสั้น'!I233/30,1))&lt;0.3333,ROUNDDOWN('10หลักสูตรระยะสั้น'!I233/30,0),ROUNDUP('10หลักสูตรระยะสั้น'!I233/30,0))))</f>
        <v>0</v>
      </c>
      <c r="J233" s="60">
        <f>IF('10หลักสูตรระยะสั้น'!J233&lt;15,0,IF('10หลักสูตรระยะสั้น'!J233&lt;30,1,IF((MOD('10หลักสูตรระยะสั้น'!J233/30,1))&lt;0.3333,ROUNDDOWN('10หลักสูตรระยะสั้น'!J233/30,0),ROUNDUP('10หลักสูตรระยะสั้น'!J233/30,0))))</f>
        <v>0</v>
      </c>
      <c r="K233" s="60">
        <f>IF('10หลักสูตรระยะสั้น'!K233&lt;15,0,IF('10หลักสูตรระยะสั้น'!K233&lt;30,1,IF((MOD('10หลักสูตรระยะสั้น'!K233/30,1))&lt;0.3333,ROUNDDOWN('10หลักสูตรระยะสั้น'!K233/30,0),ROUNDUP('10หลักสูตรระยะสั้น'!K233/30,0))))</f>
        <v>0</v>
      </c>
      <c r="L233" s="60">
        <f>IF('10หลักสูตรระยะสั้น'!L233&lt;15,0,IF('10หลักสูตรระยะสั้น'!L233&lt;30,1,IF((MOD('10หลักสูตรระยะสั้น'!L233/30,1))&lt;0.3333,ROUNDDOWN('10หลักสูตรระยะสั้น'!L233/30,0),ROUNDUP('10หลักสูตรระยะสั้น'!L233/30,0))))</f>
        <v>0</v>
      </c>
      <c r="M233" s="60">
        <f>IF('10หลักสูตรระยะสั้น'!M233&lt;15,0,IF('10หลักสูตรระยะสั้น'!M233&lt;30,1,IF((MOD('10หลักสูตรระยะสั้น'!M233/30,1))&lt;0.3333,ROUNDDOWN('10หลักสูตรระยะสั้น'!M233/30,0),ROUNDUP('10หลักสูตรระยะสั้น'!M233/30,0))))</f>
        <v>0</v>
      </c>
      <c r="N233" s="60">
        <f>IF('10หลักสูตรระยะสั้น'!N233&lt;15,0,IF('10หลักสูตรระยะสั้น'!N233&lt;30,1,IF((MOD('10หลักสูตรระยะสั้น'!N233/30,1))&lt;0.3333,ROUNDDOWN('10หลักสูตรระยะสั้น'!N233/30,0),ROUNDUP('10หลักสูตรระยะสั้น'!N233/30,0))))</f>
        <v>0</v>
      </c>
      <c r="O233" s="60">
        <f>IF('10หลักสูตรระยะสั้น'!O233&lt;15,0,IF('10หลักสูตรระยะสั้น'!O233&lt;30,1,IF((MOD('10หลักสูตรระยะสั้น'!O233/30,1))&lt;0.3333,ROUNDDOWN('10หลักสูตรระยะสั้น'!O233/30,0),ROUNDUP('10หลักสูตรระยะสั้น'!O233/30,0))))</f>
        <v>0</v>
      </c>
      <c r="P233" s="60">
        <f>IF('10หลักสูตรระยะสั้น'!P233&lt;15,0,IF('10หลักสูตรระยะสั้น'!P233&lt;30,1,IF((MOD('10หลักสูตรระยะสั้น'!P233/30,1))&lt;0.3333,ROUNDDOWN('10หลักสูตรระยะสั้น'!P233/30,0),ROUNDUP('10หลักสูตรระยะสั้น'!P233/30,0))))</f>
        <v>0</v>
      </c>
      <c r="Q233" s="60">
        <f>IF('10หลักสูตรระยะสั้น'!Q233&lt;15,0,IF('10หลักสูตรระยะสั้น'!Q233&lt;30,1,IF((MOD('10หลักสูตรระยะสั้น'!Q233/30,1))&lt;0.3333,ROUNDDOWN('10หลักสูตรระยะสั้น'!Q233/30,0),ROUNDUP('10หลักสูตรระยะสั้น'!Q233/30,0))))</f>
        <v>0</v>
      </c>
      <c r="R233" s="60">
        <f>IF('10หลักสูตรระยะสั้น'!R233&lt;15,0,IF('10หลักสูตรระยะสั้น'!R233&lt;30,1,IF((MOD('10หลักสูตรระยะสั้น'!R233/30,1))&lt;0.3333,ROUNDDOWN('10หลักสูตรระยะสั้น'!R233/30,0),ROUNDUP('10หลักสูตรระยะสั้น'!R233/30,0))))</f>
        <v>0</v>
      </c>
      <c r="S233" s="60">
        <f>IF('10หลักสูตรระยะสั้น'!S233&lt;15,0,IF('10หลักสูตรระยะสั้น'!S233&lt;30,1,IF((MOD('10หลักสูตรระยะสั้น'!S233/30,1))&lt;0.3333,ROUNDDOWN('10หลักสูตรระยะสั้น'!S233/30,0),ROUNDUP('10หลักสูตรระยะสั้น'!S233/30,0))))</f>
        <v>0</v>
      </c>
      <c r="T233" s="60">
        <f>IF('10หลักสูตรระยะสั้น'!T233&lt;15,0,IF('10หลักสูตรระยะสั้น'!T233&lt;30,1,IF((MOD('10หลักสูตรระยะสั้น'!T233/30,1))&lt;0.3333,ROUNDDOWN('10หลักสูตรระยะสั้น'!T233/30,0),ROUNDUP('10หลักสูตรระยะสั้น'!T233/30,0))))</f>
        <v>0</v>
      </c>
      <c r="U233" s="60">
        <f>IF('10หลักสูตรระยะสั้น'!U233&lt;15,0,IF('10หลักสูตรระยะสั้น'!U233&lt;30,1,IF((MOD('10หลักสูตรระยะสั้น'!U233/30,1))&lt;0.3333,ROUNDDOWN('10หลักสูตรระยะสั้น'!U233/30,0),ROUNDUP('10หลักสูตรระยะสั้น'!U233/30,0))))</f>
        <v>0</v>
      </c>
      <c r="V233" s="60">
        <f>IF('10หลักสูตรระยะสั้น'!V233&lt;15,0,IF('10หลักสูตรระยะสั้น'!V233&lt;30,1,IF((MOD('10หลักสูตรระยะสั้น'!V233/30,1))&lt;0.3333,ROUNDDOWN('10หลักสูตรระยะสั้น'!V233/30,0),ROUNDUP('10หลักสูตรระยะสั้น'!V233/30,0))))</f>
        <v>0</v>
      </c>
      <c r="W233" s="60">
        <f>IF('10หลักสูตรระยะสั้น'!W233&lt;15,0,IF('10หลักสูตรระยะสั้น'!W233&lt;30,1,IF((MOD('10หลักสูตรระยะสั้น'!W233/30,1))&lt;0.3333,ROUNDDOWN('10หลักสูตรระยะสั้น'!W233/30,0),ROUNDUP('10หลักสูตรระยะสั้น'!W233/30,0))))</f>
        <v>0</v>
      </c>
      <c r="X233" s="60">
        <f>IF('10หลักสูตรระยะสั้น'!X233&lt;15,0,IF('10หลักสูตรระยะสั้น'!X233&lt;30,1,IF((MOD('10หลักสูตรระยะสั้น'!X233/30,1))&lt;0.3333,ROUNDDOWN('10หลักสูตรระยะสั้น'!X233/30,0),ROUNDUP('10หลักสูตรระยะสั้น'!X233/30,0))))</f>
        <v>0</v>
      </c>
      <c r="Y233" s="60">
        <f>IF('10หลักสูตรระยะสั้น'!Y233&lt;15,0,IF('10หลักสูตรระยะสั้น'!Y233&lt;30,1,IF((MOD('10หลักสูตรระยะสั้น'!Y233/30,1))&lt;0.3333,ROUNDDOWN('10หลักสูตรระยะสั้น'!Y233/30,0),ROUNDUP('10หลักสูตรระยะสั้น'!Y233/30,0))))</f>
        <v>0</v>
      </c>
      <c r="Z233" s="60">
        <f>IF('10หลักสูตรระยะสั้น'!Z233&lt;15,0,IF('10หลักสูตรระยะสั้น'!Z233&lt;30,1,IF((MOD('10หลักสูตรระยะสั้น'!Z233/30,1))&lt;0.3333,ROUNDDOWN('10หลักสูตรระยะสั้น'!Z233/30,0),ROUNDUP('10หลักสูตรระยะสั้น'!Z233/30,0))))</f>
        <v>0</v>
      </c>
      <c r="AA233" s="60">
        <f>IF('10หลักสูตรระยะสั้น'!AA233&lt;15,0,IF('10หลักสูตรระยะสั้น'!AA233&lt;30,1,IF((MOD('10หลักสูตรระยะสั้น'!AA233/30,1))&lt;0.3333,ROUNDDOWN('10หลักสูตรระยะสั้น'!AA233/30,0),ROUNDUP('10หลักสูตรระยะสั้น'!AA233/30,0))))</f>
        <v>0</v>
      </c>
      <c r="AB233" s="60">
        <f>IF('10หลักสูตรระยะสั้น'!AB233&lt;15,0,IF('10หลักสูตรระยะสั้น'!AB233&lt;30,1,IF((MOD('10หลักสูตรระยะสั้น'!AB233/30,1))&lt;0.3333,ROUNDDOWN('10หลักสูตรระยะสั้น'!AB233/30,0),ROUNDUP('10หลักสูตรระยะสั้น'!AB233/30,0))))</f>
        <v>0</v>
      </c>
      <c r="AC233" s="60">
        <f>IF('10หลักสูตรระยะสั้น'!AC233&lt;15,0,IF('10หลักสูตรระยะสั้น'!AC233&lt;30,1,IF((MOD('10หลักสูตรระยะสั้น'!AC233/30,1))&lt;0.3333,ROUNDDOWN('10หลักสูตรระยะสั้น'!AC233/30,0),ROUNDUP('10หลักสูตรระยะสั้น'!AC233/30,0))))</f>
        <v>0</v>
      </c>
      <c r="AD233" s="5">
        <f t="shared" si="6"/>
        <v>0</v>
      </c>
      <c r="AE233" s="5">
        <f t="shared" si="7"/>
        <v>0</v>
      </c>
    </row>
    <row r="234" spans="2:31" x14ac:dyDescent="0.55000000000000004">
      <c r="B234" s="5">
        <v>230</v>
      </c>
      <c r="C234" s="5">
        <f>'10หลักสูตรระยะสั้น'!C234</f>
        <v>0</v>
      </c>
      <c r="D234" s="5">
        <f>'10หลักสูตรระยะสั้น'!D234</f>
        <v>0</v>
      </c>
      <c r="E234" s="60">
        <f>IF('10หลักสูตรระยะสั้น'!E234&lt;15,0,IF('10หลักสูตรระยะสั้น'!E234&lt;30,1,IF((MOD('10หลักสูตรระยะสั้น'!E234/30,1))&lt;0.3333,ROUNDDOWN('10หลักสูตรระยะสั้น'!E234/30,0),ROUNDUP('10หลักสูตรระยะสั้น'!E234/30,0))))</f>
        <v>0</v>
      </c>
      <c r="F234" s="60">
        <f>IF('10หลักสูตรระยะสั้น'!F234&lt;15,0,IF('10หลักสูตรระยะสั้น'!F234&lt;30,1,IF((MOD('10หลักสูตรระยะสั้น'!F234/30,1))&lt;0.3333,ROUNDDOWN('10หลักสูตรระยะสั้น'!F234/30,0),ROUNDUP('10หลักสูตรระยะสั้น'!F234/30,0))))</f>
        <v>0</v>
      </c>
      <c r="G234" s="60">
        <f>IF('10หลักสูตรระยะสั้น'!G234&lt;15,0,IF('10หลักสูตรระยะสั้น'!G234&lt;30,1,IF((MOD('10หลักสูตรระยะสั้น'!G234/30,1))&lt;0.3333,ROUNDDOWN('10หลักสูตรระยะสั้น'!G234/30,0),ROUNDUP('10หลักสูตรระยะสั้น'!G234/30,0))))</f>
        <v>0</v>
      </c>
      <c r="H234" s="60">
        <f>IF('10หลักสูตรระยะสั้น'!H234&lt;15,0,IF('10หลักสูตรระยะสั้น'!H234&lt;30,1,IF((MOD('10หลักสูตรระยะสั้น'!H234/30,1))&lt;0.3333,ROUNDDOWN('10หลักสูตรระยะสั้น'!H234/30,0),ROUNDUP('10หลักสูตรระยะสั้น'!H234/30,0))))</f>
        <v>0</v>
      </c>
      <c r="I234" s="60">
        <f>IF('10หลักสูตรระยะสั้น'!I234&lt;15,0,IF('10หลักสูตรระยะสั้น'!I234&lt;30,1,IF((MOD('10หลักสูตรระยะสั้น'!I234/30,1))&lt;0.3333,ROUNDDOWN('10หลักสูตรระยะสั้น'!I234/30,0),ROUNDUP('10หลักสูตรระยะสั้น'!I234/30,0))))</f>
        <v>0</v>
      </c>
      <c r="J234" s="60">
        <f>IF('10หลักสูตรระยะสั้น'!J234&lt;15,0,IF('10หลักสูตรระยะสั้น'!J234&lt;30,1,IF((MOD('10หลักสูตรระยะสั้น'!J234/30,1))&lt;0.3333,ROUNDDOWN('10หลักสูตรระยะสั้น'!J234/30,0),ROUNDUP('10หลักสูตรระยะสั้น'!J234/30,0))))</f>
        <v>0</v>
      </c>
      <c r="K234" s="60">
        <f>IF('10หลักสูตรระยะสั้น'!K234&lt;15,0,IF('10หลักสูตรระยะสั้น'!K234&lt;30,1,IF((MOD('10หลักสูตรระยะสั้น'!K234/30,1))&lt;0.3333,ROUNDDOWN('10หลักสูตรระยะสั้น'!K234/30,0),ROUNDUP('10หลักสูตรระยะสั้น'!K234/30,0))))</f>
        <v>0</v>
      </c>
      <c r="L234" s="60">
        <f>IF('10หลักสูตรระยะสั้น'!L234&lt;15,0,IF('10หลักสูตรระยะสั้น'!L234&lt;30,1,IF((MOD('10หลักสูตรระยะสั้น'!L234/30,1))&lt;0.3333,ROUNDDOWN('10หลักสูตรระยะสั้น'!L234/30,0),ROUNDUP('10หลักสูตรระยะสั้น'!L234/30,0))))</f>
        <v>0</v>
      </c>
      <c r="M234" s="60">
        <f>IF('10หลักสูตรระยะสั้น'!M234&lt;15,0,IF('10หลักสูตรระยะสั้น'!M234&lt;30,1,IF((MOD('10หลักสูตรระยะสั้น'!M234/30,1))&lt;0.3333,ROUNDDOWN('10หลักสูตรระยะสั้น'!M234/30,0),ROUNDUP('10หลักสูตรระยะสั้น'!M234/30,0))))</f>
        <v>0</v>
      </c>
      <c r="N234" s="60">
        <f>IF('10หลักสูตรระยะสั้น'!N234&lt;15,0,IF('10หลักสูตรระยะสั้น'!N234&lt;30,1,IF((MOD('10หลักสูตรระยะสั้น'!N234/30,1))&lt;0.3333,ROUNDDOWN('10หลักสูตรระยะสั้น'!N234/30,0),ROUNDUP('10หลักสูตรระยะสั้น'!N234/30,0))))</f>
        <v>0</v>
      </c>
      <c r="O234" s="60">
        <f>IF('10หลักสูตรระยะสั้น'!O234&lt;15,0,IF('10หลักสูตรระยะสั้น'!O234&lt;30,1,IF((MOD('10หลักสูตรระยะสั้น'!O234/30,1))&lt;0.3333,ROUNDDOWN('10หลักสูตรระยะสั้น'!O234/30,0),ROUNDUP('10หลักสูตรระยะสั้น'!O234/30,0))))</f>
        <v>0</v>
      </c>
      <c r="P234" s="60">
        <f>IF('10หลักสูตรระยะสั้น'!P234&lt;15,0,IF('10หลักสูตรระยะสั้น'!P234&lt;30,1,IF((MOD('10หลักสูตรระยะสั้น'!P234/30,1))&lt;0.3333,ROUNDDOWN('10หลักสูตรระยะสั้น'!P234/30,0),ROUNDUP('10หลักสูตรระยะสั้น'!P234/30,0))))</f>
        <v>0</v>
      </c>
      <c r="Q234" s="60">
        <f>IF('10หลักสูตรระยะสั้น'!Q234&lt;15,0,IF('10หลักสูตรระยะสั้น'!Q234&lt;30,1,IF((MOD('10หลักสูตรระยะสั้น'!Q234/30,1))&lt;0.3333,ROUNDDOWN('10หลักสูตรระยะสั้น'!Q234/30,0),ROUNDUP('10หลักสูตรระยะสั้น'!Q234/30,0))))</f>
        <v>0</v>
      </c>
      <c r="R234" s="60">
        <f>IF('10หลักสูตรระยะสั้น'!R234&lt;15,0,IF('10หลักสูตรระยะสั้น'!R234&lt;30,1,IF((MOD('10หลักสูตรระยะสั้น'!R234/30,1))&lt;0.3333,ROUNDDOWN('10หลักสูตรระยะสั้น'!R234/30,0),ROUNDUP('10หลักสูตรระยะสั้น'!R234/30,0))))</f>
        <v>0</v>
      </c>
      <c r="S234" s="60">
        <f>IF('10หลักสูตรระยะสั้น'!S234&lt;15,0,IF('10หลักสูตรระยะสั้น'!S234&lt;30,1,IF((MOD('10หลักสูตรระยะสั้น'!S234/30,1))&lt;0.3333,ROUNDDOWN('10หลักสูตรระยะสั้น'!S234/30,0),ROUNDUP('10หลักสูตรระยะสั้น'!S234/30,0))))</f>
        <v>0</v>
      </c>
      <c r="T234" s="60">
        <f>IF('10หลักสูตรระยะสั้น'!T234&lt;15,0,IF('10หลักสูตรระยะสั้น'!T234&lt;30,1,IF((MOD('10หลักสูตรระยะสั้น'!T234/30,1))&lt;0.3333,ROUNDDOWN('10หลักสูตรระยะสั้น'!T234/30,0),ROUNDUP('10หลักสูตรระยะสั้น'!T234/30,0))))</f>
        <v>0</v>
      </c>
      <c r="U234" s="60">
        <f>IF('10หลักสูตรระยะสั้น'!U234&lt;15,0,IF('10หลักสูตรระยะสั้น'!U234&lt;30,1,IF((MOD('10หลักสูตรระยะสั้น'!U234/30,1))&lt;0.3333,ROUNDDOWN('10หลักสูตรระยะสั้น'!U234/30,0),ROUNDUP('10หลักสูตรระยะสั้น'!U234/30,0))))</f>
        <v>0</v>
      </c>
      <c r="V234" s="60">
        <f>IF('10หลักสูตรระยะสั้น'!V234&lt;15,0,IF('10หลักสูตรระยะสั้น'!V234&lt;30,1,IF((MOD('10หลักสูตรระยะสั้น'!V234/30,1))&lt;0.3333,ROUNDDOWN('10หลักสูตรระยะสั้น'!V234/30,0),ROUNDUP('10หลักสูตรระยะสั้น'!V234/30,0))))</f>
        <v>0</v>
      </c>
      <c r="W234" s="60">
        <f>IF('10หลักสูตรระยะสั้น'!W234&lt;15,0,IF('10หลักสูตรระยะสั้น'!W234&lt;30,1,IF((MOD('10หลักสูตรระยะสั้น'!W234/30,1))&lt;0.3333,ROUNDDOWN('10หลักสูตรระยะสั้น'!W234/30,0),ROUNDUP('10หลักสูตรระยะสั้น'!W234/30,0))))</f>
        <v>0</v>
      </c>
      <c r="X234" s="60">
        <f>IF('10หลักสูตรระยะสั้น'!X234&lt;15,0,IF('10หลักสูตรระยะสั้น'!X234&lt;30,1,IF((MOD('10หลักสูตรระยะสั้น'!X234/30,1))&lt;0.3333,ROUNDDOWN('10หลักสูตรระยะสั้น'!X234/30,0),ROUNDUP('10หลักสูตรระยะสั้น'!X234/30,0))))</f>
        <v>0</v>
      </c>
      <c r="Y234" s="60">
        <f>IF('10หลักสูตรระยะสั้น'!Y234&lt;15,0,IF('10หลักสูตรระยะสั้น'!Y234&lt;30,1,IF((MOD('10หลักสูตรระยะสั้น'!Y234/30,1))&lt;0.3333,ROUNDDOWN('10หลักสูตรระยะสั้น'!Y234/30,0),ROUNDUP('10หลักสูตรระยะสั้น'!Y234/30,0))))</f>
        <v>0</v>
      </c>
      <c r="Z234" s="60">
        <f>IF('10หลักสูตรระยะสั้น'!Z234&lt;15,0,IF('10หลักสูตรระยะสั้น'!Z234&lt;30,1,IF((MOD('10หลักสูตรระยะสั้น'!Z234/30,1))&lt;0.3333,ROUNDDOWN('10หลักสูตรระยะสั้น'!Z234/30,0),ROUNDUP('10หลักสูตรระยะสั้น'!Z234/30,0))))</f>
        <v>0</v>
      </c>
      <c r="AA234" s="60">
        <f>IF('10หลักสูตรระยะสั้น'!AA234&lt;15,0,IF('10หลักสูตรระยะสั้น'!AA234&lt;30,1,IF((MOD('10หลักสูตรระยะสั้น'!AA234/30,1))&lt;0.3333,ROUNDDOWN('10หลักสูตรระยะสั้น'!AA234/30,0),ROUNDUP('10หลักสูตรระยะสั้น'!AA234/30,0))))</f>
        <v>0</v>
      </c>
      <c r="AB234" s="60">
        <f>IF('10หลักสูตรระยะสั้น'!AB234&lt;15,0,IF('10หลักสูตรระยะสั้น'!AB234&lt;30,1,IF((MOD('10หลักสูตรระยะสั้น'!AB234/30,1))&lt;0.3333,ROUNDDOWN('10หลักสูตรระยะสั้น'!AB234/30,0),ROUNDUP('10หลักสูตรระยะสั้น'!AB234/30,0))))</f>
        <v>0</v>
      </c>
      <c r="AC234" s="60">
        <f>IF('10หลักสูตรระยะสั้น'!AC234&lt;15,0,IF('10หลักสูตรระยะสั้น'!AC234&lt;30,1,IF((MOD('10หลักสูตรระยะสั้น'!AC234/30,1))&lt;0.3333,ROUNDDOWN('10หลักสูตรระยะสั้น'!AC234/30,0),ROUNDUP('10หลักสูตรระยะสั้น'!AC234/30,0))))</f>
        <v>0</v>
      </c>
      <c r="AD234" s="5">
        <f t="shared" si="6"/>
        <v>0</v>
      </c>
      <c r="AE234" s="5">
        <f t="shared" si="7"/>
        <v>0</v>
      </c>
    </row>
    <row r="235" spans="2:31" x14ac:dyDescent="0.55000000000000004">
      <c r="B235" s="5">
        <v>231</v>
      </c>
      <c r="C235" s="5">
        <f>'10หลักสูตรระยะสั้น'!C235</f>
        <v>0</v>
      </c>
      <c r="D235" s="5">
        <f>'10หลักสูตรระยะสั้น'!D235</f>
        <v>0</v>
      </c>
      <c r="E235" s="60">
        <f>IF('10หลักสูตรระยะสั้น'!E235&lt;15,0,IF('10หลักสูตรระยะสั้น'!E235&lt;30,1,IF((MOD('10หลักสูตรระยะสั้น'!E235/30,1))&lt;0.3333,ROUNDDOWN('10หลักสูตรระยะสั้น'!E235/30,0),ROUNDUP('10หลักสูตรระยะสั้น'!E235/30,0))))</f>
        <v>0</v>
      </c>
      <c r="F235" s="60">
        <f>IF('10หลักสูตรระยะสั้น'!F235&lt;15,0,IF('10หลักสูตรระยะสั้น'!F235&lt;30,1,IF((MOD('10หลักสูตรระยะสั้น'!F235/30,1))&lt;0.3333,ROUNDDOWN('10หลักสูตรระยะสั้น'!F235/30,0),ROUNDUP('10หลักสูตรระยะสั้น'!F235/30,0))))</f>
        <v>0</v>
      </c>
      <c r="G235" s="60">
        <f>IF('10หลักสูตรระยะสั้น'!G235&lt;15,0,IF('10หลักสูตรระยะสั้น'!G235&lt;30,1,IF((MOD('10หลักสูตรระยะสั้น'!G235/30,1))&lt;0.3333,ROUNDDOWN('10หลักสูตรระยะสั้น'!G235/30,0),ROUNDUP('10หลักสูตรระยะสั้น'!G235/30,0))))</f>
        <v>0</v>
      </c>
      <c r="H235" s="60">
        <f>IF('10หลักสูตรระยะสั้น'!H235&lt;15,0,IF('10หลักสูตรระยะสั้น'!H235&lt;30,1,IF((MOD('10หลักสูตรระยะสั้น'!H235/30,1))&lt;0.3333,ROUNDDOWN('10หลักสูตรระยะสั้น'!H235/30,0),ROUNDUP('10หลักสูตรระยะสั้น'!H235/30,0))))</f>
        <v>0</v>
      </c>
      <c r="I235" s="60">
        <f>IF('10หลักสูตรระยะสั้น'!I235&lt;15,0,IF('10หลักสูตรระยะสั้น'!I235&lt;30,1,IF((MOD('10หลักสูตรระยะสั้น'!I235/30,1))&lt;0.3333,ROUNDDOWN('10หลักสูตรระยะสั้น'!I235/30,0),ROUNDUP('10หลักสูตรระยะสั้น'!I235/30,0))))</f>
        <v>0</v>
      </c>
      <c r="J235" s="60">
        <f>IF('10หลักสูตรระยะสั้น'!J235&lt;15,0,IF('10หลักสูตรระยะสั้น'!J235&lt;30,1,IF((MOD('10หลักสูตรระยะสั้น'!J235/30,1))&lt;0.3333,ROUNDDOWN('10หลักสูตรระยะสั้น'!J235/30,0),ROUNDUP('10หลักสูตรระยะสั้น'!J235/30,0))))</f>
        <v>0</v>
      </c>
      <c r="K235" s="60">
        <f>IF('10หลักสูตรระยะสั้น'!K235&lt;15,0,IF('10หลักสูตรระยะสั้น'!K235&lt;30,1,IF((MOD('10หลักสูตรระยะสั้น'!K235/30,1))&lt;0.3333,ROUNDDOWN('10หลักสูตรระยะสั้น'!K235/30,0),ROUNDUP('10หลักสูตรระยะสั้น'!K235/30,0))))</f>
        <v>0</v>
      </c>
      <c r="L235" s="60">
        <f>IF('10หลักสูตรระยะสั้น'!L235&lt;15,0,IF('10หลักสูตรระยะสั้น'!L235&lt;30,1,IF((MOD('10หลักสูตรระยะสั้น'!L235/30,1))&lt;0.3333,ROUNDDOWN('10หลักสูตรระยะสั้น'!L235/30,0),ROUNDUP('10หลักสูตรระยะสั้น'!L235/30,0))))</f>
        <v>0</v>
      </c>
      <c r="M235" s="60">
        <f>IF('10หลักสูตรระยะสั้น'!M235&lt;15,0,IF('10หลักสูตรระยะสั้น'!M235&lt;30,1,IF((MOD('10หลักสูตรระยะสั้น'!M235/30,1))&lt;0.3333,ROUNDDOWN('10หลักสูตรระยะสั้น'!M235/30,0),ROUNDUP('10หลักสูตรระยะสั้น'!M235/30,0))))</f>
        <v>0</v>
      </c>
      <c r="N235" s="60">
        <f>IF('10หลักสูตรระยะสั้น'!N235&lt;15,0,IF('10หลักสูตรระยะสั้น'!N235&lt;30,1,IF((MOD('10หลักสูตรระยะสั้น'!N235/30,1))&lt;0.3333,ROUNDDOWN('10หลักสูตรระยะสั้น'!N235/30,0),ROUNDUP('10หลักสูตรระยะสั้น'!N235/30,0))))</f>
        <v>0</v>
      </c>
      <c r="O235" s="60">
        <f>IF('10หลักสูตรระยะสั้น'!O235&lt;15,0,IF('10หลักสูตรระยะสั้น'!O235&lt;30,1,IF((MOD('10หลักสูตรระยะสั้น'!O235/30,1))&lt;0.3333,ROUNDDOWN('10หลักสูตรระยะสั้น'!O235/30,0),ROUNDUP('10หลักสูตรระยะสั้น'!O235/30,0))))</f>
        <v>0</v>
      </c>
      <c r="P235" s="60">
        <f>IF('10หลักสูตรระยะสั้น'!P235&lt;15,0,IF('10หลักสูตรระยะสั้น'!P235&lt;30,1,IF((MOD('10หลักสูตรระยะสั้น'!P235/30,1))&lt;0.3333,ROUNDDOWN('10หลักสูตรระยะสั้น'!P235/30,0),ROUNDUP('10หลักสูตรระยะสั้น'!P235/30,0))))</f>
        <v>0</v>
      </c>
      <c r="Q235" s="60">
        <f>IF('10หลักสูตรระยะสั้น'!Q235&lt;15,0,IF('10หลักสูตรระยะสั้น'!Q235&lt;30,1,IF((MOD('10หลักสูตรระยะสั้น'!Q235/30,1))&lt;0.3333,ROUNDDOWN('10หลักสูตรระยะสั้น'!Q235/30,0),ROUNDUP('10หลักสูตรระยะสั้น'!Q235/30,0))))</f>
        <v>0</v>
      </c>
      <c r="R235" s="60">
        <f>IF('10หลักสูตรระยะสั้น'!R235&lt;15,0,IF('10หลักสูตรระยะสั้น'!R235&lt;30,1,IF((MOD('10หลักสูตรระยะสั้น'!R235/30,1))&lt;0.3333,ROUNDDOWN('10หลักสูตรระยะสั้น'!R235/30,0),ROUNDUP('10หลักสูตรระยะสั้น'!R235/30,0))))</f>
        <v>0</v>
      </c>
      <c r="S235" s="60">
        <f>IF('10หลักสูตรระยะสั้น'!S235&lt;15,0,IF('10หลักสูตรระยะสั้น'!S235&lt;30,1,IF((MOD('10หลักสูตรระยะสั้น'!S235/30,1))&lt;0.3333,ROUNDDOWN('10หลักสูตรระยะสั้น'!S235/30,0),ROUNDUP('10หลักสูตรระยะสั้น'!S235/30,0))))</f>
        <v>0</v>
      </c>
      <c r="T235" s="60">
        <f>IF('10หลักสูตรระยะสั้น'!T235&lt;15,0,IF('10หลักสูตรระยะสั้น'!T235&lt;30,1,IF((MOD('10หลักสูตรระยะสั้น'!T235/30,1))&lt;0.3333,ROUNDDOWN('10หลักสูตรระยะสั้น'!T235/30,0),ROUNDUP('10หลักสูตรระยะสั้น'!T235/30,0))))</f>
        <v>0</v>
      </c>
      <c r="U235" s="60">
        <f>IF('10หลักสูตรระยะสั้น'!U235&lt;15,0,IF('10หลักสูตรระยะสั้น'!U235&lt;30,1,IF((MOD('10หลักสูตรระยะสั้น'!U235/30,1))&lt;0.3333,ROUNDDOWN('10หลักสูตรระยะสั้น'!U235/30,0),ROUNDUP('10หลักสูตรระยะสั้น'!U235/30,0))))</f>
        <v>0</v>
      </c>
      <c r="V235" s="60">
        <f>IF('10หลักสูตรระยะสั้น'!V235&lt;15,0,IF('10หลักสูตรระยะสั้น'!V235&lt;30,1,IF((MOD('10หลักสูตรระยะสั้น'!V235/30,1))&lt;0.3333,ROUNDDOWN('10หลักสูตรระยะสั้น'!V235/30,0),ROUNDUP('10หลักสูตรระยะสั้น'!V235/30,0))))</f>
        <v>0</v>
      </c>
      <c r="W235" s="60">
        <f>IF('10หลักสูตรระยะสั้น'!W235&lt;15,0,IF('10หลักสูตรระยะสั้น'!W235&lt;30,1,IF((MOD('10หลักสูตรระยะสั้น'!W235/30,1))&lt;0.3333,ROUNDDOWN('10หลักสูตรระยะสั้น'!W235/30,0),ROUNDUP('10หลักสูตรระยะสั้น'!W235/30,0))))</f>
        <v>0</v>
      </c>
      <c r="X235" s="60">
        <f>IF('10หลักสูตรระยะสั้น'!X235&lt;15,0,IF('10หลักสูตรระยะสั้น'!X235&lt;30,1,IF((MOD('10หลักสูตรระยะสั้น'!X235/30,1))&lt;0.3333,ROUNDDOWN('10หลักสูตรระยะสั้น'!X235/30,0),ROUNDUP('10หลักสูตรระยะสั้น'!X235/30,0))))</f>
        <v>0</v>
      </c>
      <c r="Y235" s="60">
        <f>IF('10หลักสูตรระยะสั้น'!Y235&lt;15,0,IF('10หลักสูตรระยะสั้น'!Y235&lt;30,1,IF((MOD('10หลักสูตรระยะสั้น'!Y235/30,1))&lt;0.3333,ROUNDDOWN('10หลักสูตรระยะสั้น'!Y235/30,0),ROUNDUP('10หลักสูตรระยะสั้น'!Y235/30,0))))</f>
        <v>0</v>
      </c>
      <c r="Z235" s="60">
        <f>IF('10หลักสูตรระยะสั้น'!Z235&lt;15,0,IF('10หลักสูตรระยะสั้น'!Z235&lt;30,1,IF((MOD('10หลักสูตรระยะสั้น'!Z235/30,1))&lt;0.3333,ROUNDDOWN('10หลักสูตรระยะสั้น'!Z235/30,0),ROUNDUP('10หลักสูตรระยะสั้น'!Z235/30,0))))</f>
        <v>0</v>
      </c>
      <c r="AA235" s="60">
        <f>IF('10หลักสูตรระยะสั้น'!AA235&lt;15,0,IF('10หลักสูตรระยะสั้น'!AA235&lt;30,1,IF((MOD('10หลักสูตรระยะสั้น'!AA235/30,1))&lt;0.3333,ROUNDDOWN('10หลักสูตรระยะสั้น'!AA235/30,0),ROUNDUP('10หลักสูตรระยะสั้น'!AA235/30,0))))</f>
        <v>0</v>
      </c>
      <c r="AB235" s="60">
        <f>IF('10หลักสูตรระยะสั้น'!AB235&lt;15,0,IF('10หลักสูตรระยะสั้น'!AB235&lt;30,1,IF((MOD('10หลักสูตรระยะสั้น'!AB235/30,1))&lt;0.3333,ROUNDDOWN('10หลักสูตรระยะสั้น'!AB235/30,0),ROUNDUP('10หลักสูตรระยะสั้น'!AB235/30,0))))</f>
        <v>0</v>
      </c>
      <c r="AC235" s="60">
        <f>IF('10หลักสูตรระยะสั้น'!AC235&lt;15,0,IF('10หลักสูตรระยะสั้น'!AC235&lt;30,1,IF((MOD('10หลักสูตรระยะสั้น'!AC235/30,1))&lt;0.3333,ROUNDDOWN('10หลักสูตรระยะสั้น'!AC235/30,0),ROUNDUP('10หลักสูตรระยะสั้น'!AC235/30,0))))</f>
        <v>0</v>
      </c>
      <c r="AD235" s="5">
        <f t="shared" si="6"/>
        <v>0</v>
      </c>
      <c r="AE235" s="5">
        <f t="shared" si="7"/>
        <v>0</v>
      </c>
    </row>
    <row r="236" spans="2:31" x14ac:dyDescent="0.55000000000000004">
      <c r="B236" s="5">
        <v>232</v>
      </c>
      <c r="C236" s="5">
        <f>'10หลักสูตรระยะสั้น'!C236</f>
        <v>0</v>
      </c>
      <c r="D236" s="5">
        <f>'10หลักสูตรระยะสั้น'!D236</f>
        <v>0</v>
      </c>
      <c r="E236" s="60">
        <f>IF('10หลักสูตรระยะสั้น'!E236&lt;15,0,IF('10หลักสูตรระยะสั้น'!E236&lt;30,1,IF((MOD('10หลักสูตรระยะสั้น'!E236/30,1))&lt;0.3333,ROUNDDOWN('10หลักสูตรระยะสั้น'!E236/30,0),ROUNDUP('10หลักสูตรระยะสั้น'!E236/30,0))))</f>
        <v>0</v>
      </c>
      <c r="F236" s="60">
        <f>IF('10หลักสูตรระยะสั้น'!F236&lt;15,0,IF('10หลักสูตรระยะสั้น'!F236&lt;30,1,IF((MOD('10หลักสูตรระยะสั้น'!F236/30,1))&lt;0.3333,ROUNDDOWN('10หลักสูตรระยะสั้น'!F236/30,0),ROUNDUP('10หลักสูตรระยะสั้น'!F236/30,0))))</f>
        <v>0</v>
      </c>
      <c r="G236" s="60">
        <f>IF('10หลักสูตรระยะสั้น'!G236&lt;15,0,IF('10หลักสูตรระยะสั้น'!G236&lt;30,1,IF((MOD('10หลักสูตรระยะสั้น'!G236/30,1))&lt;0.3333,ROUNDDOWN('10หลักสูตรระยะสั้น'!G236/30,0),ROUNDUP('10หลักสูตรระยะสั้น'!G236/30,0))))</f>
        <v>0</v>
      </c>
      <c r="H236" s="60">
        <f>IF('10หลักสูตรระยะสั้น'!H236&lt;15,0,IF('10หลักสูตรระยะสั้น'!H236&lt;30,1,IF((MOD('10หลักสูตรระยะสั้น'!H236/30,1))&lt;0.3333,ROUNDDOWN('10หลักสูตรระยะสั้น'!H236/30,0),ROUNDUP('10หลักสูตรระยะสั้น'!H236/30,0))))</f>
        <v>0</v>
      </c>
      <c r="I236" s="60">
        <f>IF('10หลักสูตรระยะสั้น'!I236&lt;15,0,IF('10หลักสูตรระยะสั้น'!I236&lt;30,1,IF((MOD('10หลักสูตรระยะสั้น'!I236/30,1))&lt;0.3333,ROUNDDOWN('10หลักสูตรระยะสั้น'!I236/30,0),ROUNDUP('10หลักสูตรระยะสั้น'!I236/30,0))))</f>
        <v>0</v>
      </c>
      <c r="J236" s="60">
        <f>IF('10หลักสูตรระยะสั้น'!J236&lt;15,0,IF('10หลักสูตรระยะสั้น'!J236&lt;30,1,IF((MOD('10หลักสูตรระยะสั้น'!J236/30,1))&lt;0.3333,ROUNDDOWN('10หลักสูตรระยะสั้น'!J236/30,0),ROUNDUP('10หลักสูตรระยะสั้น'!J236/30,0))))</f>
        <v>0</v>
      </c>
      <c r="K236" s="60">
        <f>IF('10หลักสูตรระยะสั้น'!K236&lt;15,0,IF('10หลักสูตรระยะสั้น'!K236&lt;30,1,IF((MOD('10หลักสูตรระยะสั้น'!K236/30,1))&lt;0.3333,ROUNDDOWN('10หลักสูตรระยะสั้น'!K236/30,0),ROUNDUP('10หลักสูตรระยะสั้น'!K236/30,0))))</f>
        <v>0</v>
      </c>
      <c r="L236" s="60">
        <f>IF('10หลักสูตรระยะสั้น'!L236&lt;15,0,IF('10หลักสูตรระยะสั้น'!L236&lt;30,1,IF((MOD('10หลักสูตรระยะสั้น'!L236/30,1))&lt;0.3333,ROUNDDOWN('10หลักสูตรระยะสั้น'!L236/30,0),ROUNDUP('10หลักสูตรระยะสั้น'!L236/30,0))))</f>
        <v>0</v>
      </c>
      <c r="M236" s="60">
        <f>IF('10หลักสูตรระยะสั้น'!M236&lt;15,0,IF('10หลักสูตรระยะสั้น'!M236&lt;30,1,IF((MOD('10หลักสูตรระยะสั้น'!M236/30,1))&lt;0.3333,ROUNDDOWN('10หลักสูตรระยะสั้น'!M236/30,0),ROUNDUP('10หลักสูตรระยะสั้น'!M236/30,0))))</f>
        <v>0</v>
      </c>
      <c r="N236" s="60">
        <f>IF('10หลักสูตรระยะสั้น'!N236&lt;15,0,IF('10หลักสูตรระยะสั้น'!N236&lt;30,1,IF((MOD('10หลักสูตรระยะสั้น'!N236/30,1))&lt;0.3333,ROUNDDOWN('10หลักสูตรระยะสั้น'!N236/30,0),ROUNDUP('10หลักสูตรระยะสั้น'!N236/30,0))))</f>
        <v>0</v>
      </c>
      <c r="O236" s="60">
        <f>IF('10หลักสูตรระยะสั้น'!O236&lt;15,0,IF('10หลักสูตรระยะสั้น'!O236&lt;30,1,IF((MOD('10หลักสูตรระยะสั้น'!O236/30,1))&lt;0.3333,ROUNDDOWN('10หลักสูตรระยะสั้น'!O236/30,0),ROUNDUP('10หลักสูตรระยะสั้น'!O236/30,0))))</f>
        <v>0</v>
      </c>
      <c r="P236" s="60">
        <f>IF('10หลักสูตรระยะสั้น'!P236&lt;15,0,IF('10หลักสูตรระยะสั้น'!P236&lt;30,1,IF((MOD('10หลักสูตรระยะสั้น'!P236/30,1))&lt;0.3333,ROUNDDOWN('10หลักสูตรระยะสั้น'!P236/30,0),ROUNDUP('10หลักสูตรระยะสั้น'!P236/30,0))))</f>
        <v>0</v>
      </c>
      <c r="Q236" s="60">
        <f>IF('10หลักสูตรระยะสั้น'!Q236&lt;15,0,IF('10หลักสูตรระยะสั้น'!Q236&lt;30,1,IF((MOD('10หลักสูตรระยะสั้น'!Q236/30,1))&lt;0.3333,ROUNDDOWN('10หลักสูตรระยะสั้น'!Q236/30,0),ROUNDUP('10หลักสูตรระยะสั้น'!Q236/30,0))))</f>
        <v>0</v>
      </c>
      <c r="R236" s="60">
        <f>IF('10หลักสูตรระยะสั้น'!R236&lt;15,0,IF('10หลักสูตรระยะสั้น'!R236&lt;30,1,IF((MOD('10หลักสูตรระยะสั้น'!R236/30,1))&lt;0.3333,ROUNDDOWN('10หลักสูตรระยะสั้น'!R236/30,0),ROUNDUP('10หลักสูตรระยะสั้น'!R236/30,0))))</f>
        <v>0</v>
      </c>
      <c r="S236" s="60">
        <f>IF('10หลักสูตรระยะสั้น'!S236&lt;15,0,IF('10หลักสูตรระยะสั้น'!S236&lt;30,1,IF((MOD('10หลักสูตรระยะสั้น'!S236/30,1))&lt;0.3333,ROUNDDOWN('10หลักสูตรระยะสั้น'!S236/30,0),ROUNDUP('10หลักสูตรระยะสั้น'!S236/30,0))))</f>
        <v>0</v>
      </c>
      <c r="T236" s="60">
        <f>IF('10หลักสูตรระยะสั้น'!T236&lt;15,0,IF('10หลักสูตรระยะสั้น'!T236&lt;30,1,IF((MOD('10หลักสูตรระยะสั้น'!T236/30,1))&lt;0.3333,ROUNDDOWN('10หลักสูตรระยะสั้น'!T236/30,0),ROUNDUP('10หลักสูตรระยะสั้น'!T236/30,0))))</f>
        <v>0</v>
      </c>
      <c r="U236" s="60">
        <f>IF('10หลักสูตรระยะสั้น'!U236&lt;15,0,IF('10หลักสูตรระยะสั้น'!U236&lt;30,1,IF((MOD('10หลักสูตรระยะสั้น'!U236/30,1))&lt;0.3333,ROUNDDOWN('10หลักสูตรระยะสั้น'!U236/30,0),ROUNDUP('10หลักสูตรระยะสั้น'!U236/30,0))))</f>
        <v>0</v>
      </c>
      <c r="V236" s="60">
        <f>IF('10หลักสูตรระยะสั้น'!V236&lt;15,0,IF('10หลักสูตรระยะสั้น'!V236&lt;30,1,IF((MOD('10หลักสูตรระยะสั้น'!V236/30,1))&lt;0.3333,ROUNDDOWN('10หลักสูตรระยะสั้น'!V236/30,0),ROUNDUP('10หลักสูตรระยะสั้น'!V236/30,0))))</f>
        <v>0</v>
      </c>
      <c r="W236" s="60">
        <f>IF('10หลักสูตรระยะสั้น'!W236&lt;15,0,IF('10หลักสูตรระยะสั้น'!W236&lt;30,1,IF((MOD('10หลักสูตรระยะสั้น'!W236/30,1))&lt;0.3333,ROUNDDOWN('10หลักสูตรระยะสั้น'!W236/30,0),ROUNDUP('10หลักสูตรระยะสั้น'!W236/30,0))))</f>
        <v>0</v>
      </c>
      <c r="X236" s="60">
        <f>IF('10หลักสูตรระยะสั้น'!X236&lt;15,0,IF('10หลักสูตรระยะสั้น'!X236&lt;30,1,IF((MOD('10หลักสูตรระยะสั้น'!X236/30,1))&lt;0.3333,ROUNDDOWN('10หลักสูตรระยะสั้น'!X236/30,0),ROUNDUP('10หลักสูตรระยะสั้น'!X236/30,0))))</f>
        <v>0</v>
      </c>
      <c r="Y236" s="60">
        <f>IF('10หลักสูตรระยะสั้น'!Y236&lt;15,0,IF('10หลักสูตรระยะสั้น'!Y236&lt;30,1,IF((MOD('10หลักสูตรระยะสั้น'!Y236/30,1))&lt;0.3333,ROUNDDOWN('10หลักสูตรระยะสั้น'!Y236/30,0),ROUNDUP('10หลักสูตรระยะสั้น'!Y236/30,0))))</f>
        <v>0</v>
      </c>
      <c r="Z236" s="60">
        <f>IF('10หลักสูตรระยะสั้น'!Z236&lt;15,0,IF('10หลักสูตรระยะสั้น'!Z236&lt;30,1,IF((MOD('10หลักสูตรระยะสั้น'!Z236/30,1))&lt;0.3333,ROUNDDOWN('10หลักสูตรระยะสั้น'!Z236/30,0),ROUNDUP('10หลักสูตรระยะสั้น'!Z236/30,0))))</f>
        <v>0</v>
      </c>
      <c r="AA236" s="60">
        <f>IF('10หลักสูตรระยะสั้น'!AA236&lt;15,0,IF('10หลักสูตรระยะสั้น'!AA236&lt;30,1,IF((MOD('10หลักสูตรระยะสั้น'!AA236/30,1))&lt;0.3333,ROUNDDOWN('10หลักสูตรระยะสั้น'!AA236/30,0),ROUNDUP('10หลักสูตรระยะสั้น'!AA236/30,0))))</f>
        <v>0</v>
      </c>
      <c r="AB236" s="60">
        <f>IF('10หลักสูตรระยะสั้น'!AB236&lt;15,0,IF('10หลักสูตรระยะสั้น'!AB236&lt;30,1,IF((MOD('10หลักสูตรระยะสั้น'!AB236/30,1))&lt;0.3333,ROUNDDOWN('10หลักสูตรระยะสั้น'!AB236/30,0),ROUNDUP('10หลักสูตรระยะสั้น'!AB236/30,0))))</f>
        <v>0</v>
      </c>
      <c r="AC236" s="60">
        <f>IF('10หลักสูตรระยะสั้น'!AC236&lt;15,0,IF('10หลักสูตรระยะสั้น'!AC236&lt;30,1,IF((MOD('10หลักสูตรระยะสั้น'!AC236/30,1))&lt;0.3333,ROUNDDOWN('10หลักสูตรระยะสั้น'!AC236/30,0),ROUNDUP('10หลักสูตรระยะสั้น'!AC236/30,0))))</f>
        <v>0</v>
      </c>
      <c r="AD236" s="5">
        <f t="shared" si="6"/>
        <v>0</v>
      </c>
      <c r="AE236" s="5">
        <f t="shared" si="7"/>
        <v>0</v>
      </c>
    </row>
    <row r="237" spans="2:31" x14ac:dyDescent="0.55000000000000004">
      <c r="B237" s="5">
        <v>233</v>
      </c>
      <c r="C237" s="5">
        <f>'10หลักสูตรระยะสั้น'!C237</f>
        <v>0</v>
      </c>
      <c r="D237" s="5">
        <f>'10หลักสูตรระยะสั้น'!D237</f>
        <v>0</v>
      </c>
      <c r="E237" s="60">
        <f>IF('10หลักสูตรระยะสั้น'!E237&lt;15,0,IF('10หลักสูตรระยะสั้น'!E237&lt;30,1,IF((MOD('10หลักสูตรระยะสั้น'!E237/30,1))&lt;0.3333,ROUNDDOWN('10หลักสูตรระยะสั้น'!E237/30,0),ROUNDUP('10หลักสูตรระยะสั้น'!E237/30,0))))</f>
        <v>0</v>
      </c>
      <c r="F237" s="60">
        <f>IF('10หลักสูตรระยะสั้น'!F237&lt;15,0,IF('10หลักสูตรระยะสั้น'!F237&lt;30,1,IF((MOD('10หลักสูตรระยะสั้น'!F237/30,1))&lt;0.3333,ROUNDDOWN('10หลักสูตรระยะสั้น'!F237/30,0),ROUNDUP('10หลักสูตรระยะสั้น'!F237/30,0))))</f>
        <v>0</v>
      </c>
      <c r="G237" s="60">
        <f>IF('10หลักสูตรระยะสั้น'!G237&lt;15,0,IF('10หลักสูตรระยะสั้น'!G237&lt;30,1,IF((MOD('10หลักสูตรระยะสั้น'!G237/30,1))&lt;0.3333,ROUNDDOWN('10หลักสูตรระยะสั้น'!G237/30,0),ROUNDUP('10หลักสูตรระยะสั้น'!G237/30,0))))</f>
        <v>0</v>
      </c>
      <c r="H237" s="60">
        <f>IF('10หลักสูตรระยะสั้น'!H237&lt;15,0,IF('10หลักสูตรระยะสั้น'!H237&lt;30,1,IF((MOD('10หลักสูตรระยะสั้น'!H237/30,1))&lt;0.3333,ROUNDDOWN('10หลักสูตรระยะสั้น'!H237/30,0),ROUNDUP('10หลักสูตรระยะสั้น'!H237/30,0))))</f>
        <v>0</v>
      </c>
      <c r="I237" s="60">
        <f>IF('10หลักสูตรระยะสั้น'!I237&lt;15,0,IF('10หลักสูตรระยะสั้น'!I237&lt;30,1,IF((MOD('10หลักสูตรระยะสั้น'!I237/30,1))&lt;0.3333,ROUNDDOWN('10หลักสูตรระยะสั้น'!I237/30,0),ROUNDUP('10หลักสูตรระยะสั้น'!I237/30,0))))</f>
        <v>0</v>
      </c>
      <c r="J237" s="60">
        <f>IF('10หลักสูตรระยะสั้น'!J237&lt;15,0,IF('10หลักสูตรระยะสั้น'!J237&lt;30,1,IF((MOD('10หลักสูตรระยะสั้น'!J237/30,1))&lt;0.3333,ROUNDDOWN('10หลักสูตรระยะสั้น'!J237/30,0),ROUNDUP('10หลักสูตรระยะสั้น'!J237/30,0))))</f>
        <v>0</v>
      </c>
      <c r="K237" s="60">
        <f>IF('10หลักสูตรระยะสั้น'!K237&lt;15,0,IF('10หลักสูตรระยะสั้น'!K237&lt;30,1,IF((MOD('10หลักสูตรระยะสั้น'!K237/30,1))&lt;0.3333,ROUNDDOWN('10หลักสูตรระยะสั้น'!K237/30,0),ROUNDUP('10หลักสูตรระยะสั้น'!K237/30,0))))</f>
        <v>0</v>
      </c>
      <c r="L237" s="60">
        <f>IF('10หลักสูตรระยะสั้น'!L237&lt;15,0,IF('10หลักสูตรระยะสั้น'!L237&lt;30,1,IF((MOD('10หลักสูตรระยะสั้น'!L237/30,1))&lt;0.3333,ROUNDDOWN('10หลักสูตรระยะสั้น'!L237/30,0),ROUNDUP('10หลักสูตรระยะสั้น'!L237/30,0))))</f>
        <v>0</v>
      </c>
      <c r="M237" s="60">
        <f>IF('10หลักสูตรระยะสั้น'!M237&lt;15,0,IF('10หลักสูตรระยะสั้น'!M237&lt;30,1,IF((MOD('10หลักสูตรระยะสั้น'!M237/30,1))&lt;0.3333,ROUNDDOWN('10หลักสูตรระยะสั้น'!M237/30,0),ROUNDUP('10หลักสูตรระยะสั้น'!M237/30,0))))</f>
        <v>0</v>
      </c>
      <c r="N237" s="60">
        <f>IF('10หลักสูตรระยะสั้น'!N237&lt;15,0,IF('10หลักสูตรระยะสั้น'!N237&lt;30,1,IF((MOD('10หลักสูตรระยะสั้น'!N237/30,1))&lt;0.3333,ROUNDDOWN('10หลักสูตรระยะสั้น'!N237/30,0),ROUNDUP('10หลักสูตรระยะสั้น'!N237/30,0))))</f>
        <v>0</v>
      </c>
      <c r="O237" s="60">
        <f>IF('10หลักสูตรระยะสั้น'!O237&lt;15,0,IF('10หลักสูตรระยะสั้น'!O237&lt;30,1,IF((MOD('10หลักสูตรระยะสั้น'!O237/30,1))&lt;0.3333,ROUNDDOWN('10หลักสูตรระยะสั้น'!O237/30,0),ROUNDUP('10หลักสูตรระยะสั้น'!O237/30,0))))</f>
        <v>0</v>
      </c>
      <c r="P237" s="60">
        <f>IF('10หลักสูตรระยะสั้น'!P237&lt;15,0,IF('10หลักสูตรระยะสั้น'!P237&lt;30,1,IF((MOD('10หลักสูตรระยะสั้น'!P237/30,1))&lt;0.3333,ROUNDDOWN('10หลักสูตรระยะสั้น'!P237/30,0),ROUNDUP('10หลักสูตรระยะสั้น'!P237/30,0))))</f>
        <v>0</v>
      </c>
      <c r="Q237" s="60">
        <f>IF('10หลักสูตรระยะสั้น'!Q237&lt;15,0,IF('10หลักสูตรระยะสั้น'!Q237&lt;30,1,IF((MOD('10หลักสูตรระยะสั้น'!Q237/30,1))&lt;0.3333,ROUNDDOWN('10หลักสูตรระยะสั้น'!Q237/30,0),ROUNDUP('10หลักสูตรระยะสั้น'!Q237/30,0))))</f>
        <v>0</v>
      </c>
      <c r="R237" s="60">
        <f>IF('10หลักสูตรระยะสั้น'!R237&lt;15,0,IF('10หลักสูตรระยะสั้น'!R237&lt;30,1,IF((MOD('10หลักสูตรระยะสั้น'!R237/30,1))&lt;0.3333,ROUNDDOWN('10หลักสูตรระยะสั้น'!R237/30,0),ROUNDUP('10หลักสูตรระยะสั้น'!R237/30,0))))</f>
        <v>0</v>
      </c>
      <c r="S237" s="60">
        <f>IF('10หลักสูตรระยะสั้น'!S237&lt;15,0,IF('10หลักสูตรระยะสั้น'!S237&lt;30,1,IF((MOD('10หลักสูตรระยะสั้น'!S237/30,1))&lt;0.3333,ROUNDDOWN('10หลักสูตรระยะสั้น'!S237/30,0),ROUNDUP('10หลักสูตรระยะสั้น'!S237/30,0))))</f>
        <v>0</v>
      </c>
      <c r="T237" s="60">
        <f>IF('10หลักสูตรระยะสั้น'!T237&lt;15,0,IF('10หลักสูตรระยะสั้น'!T237&lt;30,1,IF((MOD('10หลักสูตรระยะสั้น'!T237/30,1))&lt;0.3333,ROUNDDOWN('10หลักสูตรระยะสั้น'!T237/30,0),ROUNDUP('10หลักสูตรระยะสั้น'!T237/30,0))))</f>
        <v>0</v>
      </c>
      <c r="U237" s="60">
        <f>IF('10หลักสูตรระยะสั้น'!U237&lt;15,0,IF('10หลักสูตรระยะสั้น'!U237&lt;30,1,IF((MOD('10หลักสูตรระยะสั้น'!U237/30,1))&lt;0.3333,ROUNDDOWN('10หลักสูตรระยะสั้น'!U237/30,0),ROUNDUP('10หลักสูตรระยะสั้น'!U237/30,0))))</f>
        <v>0</v>
      </c>
      <c r="V237" s="60">
        <f>IF('10หลักสูตรระยะสั้น'!V237&lt;15,0,IF('10หลักสูตรระยะสั้น'!V237&lt;30,1,IF((MOD('10หลักสูตรระยะสั้น'!V237/30,1))&lt;0.3333,ROUNDDOWN('10หลักสูตรระยะสั้น'!V237/30,0),ROUNDUP('10หลักสูตรระยะสั้น'!V237/30,0))))</f>
        <v>0</v>
      </c>
      <c r="W237" s="60">
        <f>IF('10หลักสูตรระยะสั้น'!W237&lt;15,0,IF('10หลักสูตรระยะสั้น'!W237&lt;30,1,IF((MOD('10หลักสูตรระยะสั้น'!W237/30,1))&lt;0.3333,ROUNDDOWN('10หลักสูตรระยะสั้น'!W237/30,0),ROUNDUP('10หลักสูตรระยะสั้น'!W237/30,0))))</f>
        <v>0</v>
      </c>
      <c r="X237" s="60">
        <f>IF('10หลักสูตรระยะสั้น'!X237&lt;15,0,IF('10หลักสูตรระยะสั้น'!X237&lt;30,1,IF((MOD('10หลักสูตรระยะสั้น'!X237/30,1))&lt;0.3333,ROUNDDOWN('10หลักสูตรระยะสั้น'!X237/30,0),ROUNDUP('10หลักสูตรระยะสั้น'!X237/30,0))))</f>
        <v>0</v>
      </c>
      <c r="Y237" s="60">
        <f>IF('10หลักสูตรระยะสั้น'!Y237&lt;15,0,IF('10หลักสูตรระยะสั้น'!Y237&lt;30,1,IF((MOD('10หลักสูตรระยะสั้น'!Y237/30,1))&lt;0.3333,ROUNDDOWN('10หลักสูตรระยะสั้น'!Y237/30,0),ROUNDUP('10หลักสูตรระยะสั้น'!Y237/30,0))))</f>
        <v>0</v>
      </c>
      <c r="Z237" s="60">
        <f>IF('10หลักสูตรระยะสั้น'!Z237&lt;15,0,IF('10หลักสูตรระยะสั้น'!Z237&lt;30,1,IF((MOD('10หลักสูตรระยะสั้น'!Z237/30,1))&lt;0.3333,ROUNDDOWN('10หลักสูตรระยะสั้น'!Z237/30,0),ROUNDUP('10หลักสูตรระยะสั้น'!Z237/30,0))))</f>
        <v>0</v>
      </c>
      <c r="AA237" s="60">
        <f>IF('10หลักสูตรระยะสั้น'!AA237&lt;15,0,IF('10หลักสูตรระยะสั้น'!AA237&lt;30,1,IF((MOD('10หลักสูตรระยะสั้น'!AA237/30,1))&lt;0.3333,ROUNDDOWN('10หลักสูตรระยะสั้น'!AA237/30,0),ROUNDUP('10หลักสูตรระยะสั้น'!AA237/30,0))))</f>
        <v>0</v>
      </c>
      <c r="AB237" s="60">
        <f>IF('10หลักสูตรระยะสั้น'!AB237&lt;15,0,IF('10หลักสูตรระยะสั้น'!AB237&lt;30,1,IF((MOD('10หลักสูตรระยะสั้น'!AB237/30,1))&lt;0.3333,ROUNDDOWN('10หลักสูตรระยะสั้น'!AB237/30,0),ROUNDUP('10หลักสูตรระยะสั้น'!AB237/30,0))))</f>
        <v>0</v>
      </c>
      <c r="AC237" s="60">
        <f>IF('10หลักสูตรระยะสั้น'!AC237&lt;15,0,IF('10หลักสูตรระยะสั้น'!AC237&lt;30,1,IF((MOD('10หลักสูตรระยะสั้น'!AC237/30,1))&lt;0.3333,ROUNDDOWN('10หลักสูตรระยะสั้น'!AC237/30,0),ROUNDUP('10หลักสูตรระยะสั้น'!AC237/30,0))))</f>
        <v>0</v>
      </c>
      <c r="AD237" s="5">
        <f t="shared" si="6"/>
        <v>0</v>
      </c>
      <c r="AE237" s="5">
        <f t="shared" si="7"/>
        <v>0</v>
      </c>
    </row>
    <row r="238" spans="2:31" x14ac:dyDescent="0.55000000000000004">
      <c r="B238" s="5">
        <v>234</v>
      </c>
      <c r="C238" s="5">
        <f>'10หลักสูตรระยะสั้น'!C238</f>
        <v>0</v>
      </c>
      <c r="D238" s="5">
        <f>'10หลักสูตรระยะสั้น'!D238</f>
        <v>0</v>
      </c>
      <c r="E238" s="60">
        <f>IF('10หลักสูตรระยะสั้น'!E238&lt;15,0,IF('10หลักสูตรระยะสั้น'!E238&lt;30,1,IF((MOD('10หลักสูตรระยะสั้น'!E238/30,1))&lt;0.3333,ROUNDDOWN('10หลักสูตรระยะสั้น'!E238/30,0),ROUNDUP('10หลักสูตรระยะสั้น'!E238/30,0))))</f>
        <v>0</v>
      </c>
      <c r="F238" s="60">
        <f>IF('10หลักสูตรระยะสั้น'!F238&lt;15,0,IF('10หลักสูตรระยะสั้น'!F238&lt;30,1,IF((MOD('10หลักสูตรระยะสั้น'!F238/30,1))&lt;0.3333,ROUNDDOWN('10หลักสูตรระยะสั้น'!F238/30,0),ROUNDUP('10หลักสูตรระยะสั้น'!F238/30,0))))</f>
        <v>0</v>
      </c>
      <c r="G238" s="60">
        <f>IF('10หลักสูตรระยะสั้น'!G238&lt;15,0,IF('10หลักสูตรระยะสั้น'!G238&lt;30,1,IF((MOD('10หลักสูตรระยะสั้น'!G238/30,1))&lt;0.3333,ROUNDDOWN('10หลักสูตรระยะสั้น'!G238/30,0),ROUNDUP('10หลักสูตรระยะสั้น'!G238/30,0))))</f>
        <v>0</v>
      </c>
      <c r="H238" s="60">
        <f>IF('10หลักสูตรระยะสั้น'!H238&lt;15,0,IF('10หลักสูตรระยะสั้น'!H238&lt;30,1,IF((MOD('10หลักสูตรระยะสั้น'!H238/30,1))&lt;0.3333,ROUNDDOWN('10หลักสูตรระยะสั้น'!H238/30,0),ROUNDUP('10หลักสูตรระยะสั้น'!H238/30,0))))</f>
        <v>0</v>
      </c>
      <c r="I238" s="60">
        <f>IF('10หลักสูตรระยะสั้น'!I238&lt;15,0,IF('10หลักสูตรระยะสั้น'!I238&lt;30,1,IF((MOD('10หลักสูตรระยะสั้น'!I238/30,1))&lt;0.3333,ROUNDDOWN('10หลักสูตรระยะสั้น'!I238/30,0),ROUNDUP('10หลักสูตรระยะสั้น'!I238/30,0))))</f>
        <v>0</v>
      </c>
      <c r="J238" s="60">
        <f>IF('10หลักสูตรระยะสั้น'!J238&lt;15,0,IF('10หลักสูตรระยะสั้น'!J238&lt;30,1,IF((MOD('10หลักสูตรระยะสั้น'!J238/30,1))&lt;0.3333,ROUNDDOWN('10หลักสูตรระยะสั้น'!J238/30,0),ROUNDUP('10หลักสูตรระยะสั้น'!J238/30,0))))</f>
        <v>0</v>
      </c>
      <c r="K238" s="60">
        <f>IF('10หลักสูตรระยะสั้น'!K238&lt;15,0,IF('10หลักสูตรระยะสั้น'!K238&lt;30,1,IF((MOD('10หลักสูตรระยะสั้น'!K238/30,1))&lt;0.3333,ROUNDDOWN('10หลักสูตรระยะสั้น'!K238/30,0),ROUNDUP('10หลักสูตรระยะสั้น'!K238/30,0))))</f>
        <v>0</v>
      </c>
      <c r="L238" s="60">
        <f>IF('10หลักสูตรระยะสั้น'!L238&lt;15,0,IF('10หลักสูตรระยะสั้น'!L238&lt;30,1,IF((MOD('10หลักสูตรระยะสั้น'!L238/30,1))&lt;0.3333,ROUNDDOWN('10หลักสูตรระยะสั้น'!L238/30,0),ROUNDUP('10หลักสูตรระยะสั้น'!L238/30,0))))</f>
        <v>0</v>
      </c>
      <c r="M238" s="60">
        <f>IF('10หลักสูตรระยะสั้น'!M238&lt;15,0,IF('10หลักสูตรระยะสั้น'!M238&lt;30,1,IF((MOD('10หลักสูตรระยะสั้น'!M238/30,1))&lt;0.3333,ROUNDDOWN('10หลักสูตรระยะสั้น'!M238/30,0),ROUNDUP('10หลักสูตรระยะสั้น'!M238/30,0))))</f>
        <v>0</v>
      </c>
      <c r="N238" s="60">
        <f>IF('10หลักสูตรระยะสั้น'!N238&lt;15,0,IF('10หลักสูตรระยะสั้น'!N238&lt;30,1,IF((MOD('10หลักสูตรระยะสั้น'!N238/30,1))&lt;0.3333,ROUNDDOWN('10หลักสูตรระยะสั้น'!N238/30,0),ROUNDUP('10หลักสูตรระยะสั้น'!N238/30,0))))</f>
        <v>0</v>
      </c>
      <c r="O238" s="60">
        <f>IF('10หลักสูตรระยะสั้น'!O238&lt;15,0,IF('10หลักสูตรระยะสั้น'!O238&lt;30,1,IF((MOD('10หลักสูตรระยะสั้น'!O238/30,1))&lt;0.3333,ROUNDDOWN('10หลักสูตรระยะสั้น'!O238/30,0),ROUNDUP('10หลักสูตรระยะสั้น'!O238/30,0))))</f>
        <v>0</v>
      </c>
      <c r="P238" s="60">
        <f>IF('10หลักสูตรระยะสั้น'!P238&lt;15,0,IF('10หลักสูตรระยะสั้น'!P238&lt;30,1,IF((MOD('10หลักสูตรระยะสั้น'!P238/30,1))&lt;0.3333,ROUNDDOWN('10หลักสูตรระยะสั้น'!P238/30,0),ROUNDUP('10หลักสูตรระยะสั้น'!P238/30,0))))</f>
        <v>0</v>
      </c>
      <c r="Q238" s="60">
        <f>IF('10หลักสูตรระยะสั้น'!Q238&lt;15,0,IF('10หลักสูตรระยะสั้น'!Q238&lt;30,1,IF((MOD('10หลักสูตรระยะสั้น'!Q238/30,1))&lt;0.3333,ROUNDDOWN('10หลักสูตรระยะสั้น'!Q238/30,0),ROUNDUP('10หลักสูตรระยะสั้น'!Q238/30,0))))</f>
        <v>0</v>
      </c>
      <c r="R238" s="60">
        <f>IF('10หลักสูตรระยะสั้น'!R238&lt;15,0,IF('10หลักสูตรระยะสั้น'!R238&lt;30,1,IF((MOD('10หลักสูตรระยะสั้น'!R238/30,1))&lt;0.3333,ROUNDDOWN('10หลักสูตรระยะสั้น'!R238/30,0),ROUNDUP('10หลักสูตรระยะสั้น'!R238/30,0))))</f>
        <v>0</v>
      </c>
      <c r="S238" s="60">
        <f>IF('10หลักสูตรระยะสั้น'!S238&lt;15,0,IF('10หลักสูตรระยะสั้น'!S238&lt;30,1,IF((MOD('10หลักสูตรระยะสั้น'!S238/30,1))&lt;0.3333,ROUNDDOWN('10หลักสูตรระยะสั้น'!S238/30,0),ROUNDUP('10หลักสูตรระยะสั้น'!S238/30,0))))</f>
        <v>0</v>
      </c>
      <c r="T238" s="60">
        <f>IF('10หลักสูตรระยะสั้น'!T238&lt;15,0,IF('10หลักสูตรระยะสั้น'!T238&lt;30,1,IF((MOD('10หลักสูตรระยะสั้น'!T238/30,1))&lt;0.3333,ROUNDDOWN('10หลักสูตรระยะสั้น'!T238/30,0),ROUNDUP('10หลักสูตรระยะสั้น'!T238/30,0))))</f>
        <v>0</v>
      </c>
      <c r="U238" s="60">
        <f>IF('10หลักสูตรระยะสั้น'!U238&lt;15,0,IF('10หลักสูตรระยะสั้น'!U238&lt;30,1,IF((MOD('10หลักสูตรระยะสั้น'!U238/30,1))&lt;0.3333,ROUNDDOWN('10หลักสูตรระยะสั้น'!U238/30,0),ROUNDUP('10หลักสูตรระยะสั้น'!U238/30,0))))</f>
        <v>0</v>
      </c>
      <c r="V238" s="60">
        <f>IF('10หลักสูตรระยะสั้น'!V238&lt;15,0,IF('10หลักสูตรระยะสั้น'!V238&lt;30,1,IF((MOD('10หลักสูตรระยะสั้น'!V238/30,1))&lt;0.3333,ROUNDDOWN('10หลักสูตรระยะสั้น'!V238/30,0),ROUNDUP('10หลักสูตรระยะสั้น'!V238/30,0))))</f>
        <v>0</v>
      </c>
      <c r="W238" s="60">
        <f>IF('10หลักสูตรระยะสั้น'!W238&lt;15,0,IF('10หลักสูตรระยะสั้น'!W238&lt;30,1,IF((MOD('10หลักสูตรระยะสั้น'!W238/30,1))&lt;0.3333,ROUNDDOWN('10หลักสูตรระยะสั้น'!W238/30,0),ROUNDUP('10หลักสูตรระยะสั้น'!W238/30,0))))</f>
        <v>0</v>
      </c>
      <c r="X238" s="60">
        <f>IF('10หลักสูตรระยะสั้น'!X238&lt;15,0,IF('10หลักสูตรระยะสั้น'!X238&lt;30,1,IF((MOD('10หลักสูตรระยะสั้น'!X238/30,1))&lt;0.3333,ROUNDDOWN('10หลักสูตรระยะสั้น'!X238/30,0),ROUNDUP('10หลักสูตรระยะสั้น'!X238/30,0))))</f>
        <v>0</v>
      </c>
      <c r="Y238" s="60">
        <f>IF('10หลักสูตรระยะสั้น'!Y238&lt;15,0,IF('10หลักสูตรระยะสั้น'!Y238&lt;30,1,IF((MOD('10หลักสูตรระยะสั้น'!Y238/30,1))&lt;0.3333,ROUNDDOWN('10หลักสูตรระยะสั้น'!Y238/30,0),ROUNDUP('10หลักสูตรระยะสั้น'!Y238/30,0))))</f>
        <v>0</v>
      </c>
      <c r="Z238" s="60">
        <f>IF('10หลักสูตรระยะสั้น'!Z238&lt;15,0,IF('10หลักสูตรระยะสั้น'!Z238&lt;30,1,IF((MOD('10หลักสูตรระยะสั้น'!Z238/30,1))&lt;0.3333,ROUNDDOWN('10หลักสูตรระยะสั้น'!Z238/30,0),ROUNDUP('10หลักสูตรระยะสั้น'!Z238/30,0))))</f>
        <v>0</v>
      </c>
      <c r="AA238" s="60">
        <f>IF('10หลักสูตรระยะสั้น'!AA238&lt;15,0,IF('10หลักสูตรระยะสั้น'!AA238&lt;30,1,IF((MOD('10หลักสูตรระยะสั้น'!AA238/30,1))&lt;0.3333,ROUNDDOWN('10หลักสูตรระยะสั้น'!AA238/30,0),ROUNDUP('10หลักสูตรระยะสั้น'!AA238/30,0))))</f>
        <v>0</v>
      </c>
      <c r="AB238" s="60">
        <f>IF('10หลักสูตรระยะสั้น'!AB238&lt;15,0,IF('10หลักสูตรระยะสั้น'!AB238&lt;30,1,IF((MOD('10หลักสูตรระยะสั้น'!AB238/30,1))&lt;0.3333,ROUNDDOWN('10หลักสูตรระยะสั้น'!AB238/30,0),ROUNDUP('10หลักสูตรระยะสั้น'!AB238/30,0))))</f>
        <v>0</v>
      </c>
      <c r="AC238" s="60">
        <f>IF('10หลักสูตรระยะสั้น'!AC238&lt;15,0,IF('10หลักสูตรระยะสั้น'!AC238&lt;30,1,IF((MOD('10หลักสูตรระยะสั้น'!AC238/30,1))&lt;0.3333,ROUNDDOWN('10หลักสูตรระยะสั้น'!AC238/30,0),ROUNDUP('10หลักสูตรระยะสั้น'!AC238/30,0))))</f>
        <v>0</v>
      </c>
      <c r="AD238" s="5">
        <f t="shared" si="6"/>
        <v>0</v>
      </c>
      <c r="AE238" s="5">
        <f t="shared" si="7"/>
        <v>0</v>
      </c>
    </row>
    <row r="239" spans="2:31" x14ac:dyDescent="0.55000000000000004">
      <c r="B239" s="5">
        <v>235</v>
      </c>
      <c r="C239" s="5">
        <f>'10หลักสูตรระยะสั้น'!C239</f>
        <v>0</v>
      </c>
      <c r="D239" s="5">
        <f>'10หลักสูตรระยะสั้น'!D239</f>
        <v>0</v>
      </c>
      <c r="E239" s="60">
        <f>IF('10หลักสูตรระยะสั้น'!E239&lt;15,0,IF('10หลักสูตรระยะสั้น'!E239&lt;30,1,IF((MOD('10หลักสูตรระยะสั้น'!E239/30,1))&lt;0.3333,ROUNDDOWN('10หลักสูตรระยะสั้น'!E239/30,0),ROUNDUP('10หลักสูตรระยะสั้น'!E239/30,0))))</f>
        <v>0</v>
      </c>
      <c r="F239" s="60">
        <f>IF('10หลักสูตรระยะสั้น'!F239&lt;15,0,IF('10หลักสูตรระยะสั้น'!F239&lt;30,1,IF((MOD('10หลักสูตรระยะสั้น'!F239/30,1))&lt;0.3333,ROUNDDOWN('10หลักสูตรระยะสั้น'!F239/30,0),ROUNDUP('10หลักสูตรระยะสั้น'!F239/30,0))))</f>
        <v>0</v>
      </c>
      <c r="G239" s="60">
        <f>IF('10หลักสูตรระยะสั้น'!G239&lt;15,0,IF('10หลักสูตรระยะสั้น'!G239&lt;30,1,IF((MOD('10หลักสูตรระยะสั้น'!G239/30,1))&lt;0.3333,ROUNDDOWN('10หลักสูตรระยะสั้น'!G239/30,0),ROUNDUP('10หลักสูตรระยะสั้น'!G239/30,0))))</f>
        <v>0</v>
      </c>
      <c r="H239" s="60">
        <f>IF('10หลักสูตรระยะสั้น'!H239&lt;15,0,IF('10หลักสูตรระยะสั้น'!H239&lt;30,1,IF((MOD('10หลักสูตรระยะสั้น'!H239/30,1))&lt;0.3333,ROUNDDOWN('10หลักสูตรระยะสั้น'!H239/30,0),ROUNDUP('10หลักสูตรระยะสั้น'!H239/30,0))))</f>
        <v>0</v>
      </c>
      <c r="I239" s="60">
        <f>IF('10หลักสูตรระยะสั้น'!I239&lt;15,0,IF('10หลักสูตรระยะสั้น'!I239&lt;30,1,IF((MOD('10หลักสูตรระยะสั้น'!I239/30,1))&lt;0.3333,ROUNDDOWN('10หลักสูตรระยะสั้น'!I239/30,0),ROUNDUP('10หลักสูตรระยะสั้น'!I239/30,0))))</f>
        <v>0</v>
      </c>
      <c r="J239" s="60">
        <f>IF('10หลักสูตรระยะสั้น'!J239&lt;15,0,IF('10หลักสูตรระยะสั้น'!J239&lt;30,1,IF((MOD('10หลักสูตรระยะสั้น'!J239/30,1))&lt;0.3333,ROUNDDOWN('10หลักสูตรระยะสั้น'!J239/30,0),ROUNDUP('10หลักสูตรระยะสั้น'!J239/30,0))))</f>
        <v>0</v>
      </c>
      <c r="K239" s="60">
        <f>IF('10หลักสูตรระยะสั้น'!K239&lt;15,0,IF('10หลักสูตรระยะสั้น'!K239&lt;30,1,IF((MOD('10หลักสูตรระยะสั้น'!K239/30,1))&lt;0.3333,ROUNDDOWN('10หลักสูตรระยะสั้น'!K239/30,0),ROUNDUP('10หลักสูตรระยะสั้น'!K239/30,0))))</f>
        <v>0</v>
      </c>
      <c r="L239" s="60">
        <f>IF('10หลักสูตรระยะสั้น'!L239&lt;15,0,IF('10หลักสูตรระยะสั้น'!L239&lt;30,1,IF((MOD('10หลักสูตรระยะสั้น'!L239/30,1))&lt;0.3333,ROUNDDOWN('10หลักสูตรระยะสั้น'!L239/30,0),ROUNDUP('10หลักสูตรระยะสั้น'!L239/30,0))))</f>
        <v>0</v>
      </c>
      <c r="M239" s="60">
        <f>IF('10หลักสูตรระยะสั้น'!M239&lt;15,0,IF('10หลักสูตรระยะสั้น'!M239&lt;30,1,IF((MOD('10หลักสูตรระยะสั้น'!M239/30,1))&lt;0.3333,ROUNDDOWN('10หลักสูตรระยะสั้น'!M239/30,0),ROUNDUP('10หลักสูตรระยะสั้น'!M239/30,0))))</f>
        <v>0</v>
      </c>
      <c r="N239" s="60">
        <f>IF('10หลักสูตรระยะสั้น'!N239&lt;15,0,IF('10หลักสูตรระยะสั้น'!N239&lt;30,1,IF((MOD('10หลักสูตรระยะสั้น'!N239/30,1))&lt;0.3333,ROUNDDOWN('10หลักสูตรระยะสั้น'!N239/30,0),ROUNDUP('10หลักสูตรระยะสั้น'!N239/30,0))))</f>
        <v>0</v>
      </c>
      <c r="O239" s="60">
        <f>IF('10หลักสูตรระยะสั้น'!O239&lt;15,0,IF('10หลักสูตรระยะสั้น'!O239&lt;30,1,IF((MOD('10หลักสูตรระยะสั้น'!O239/30,1))&lt;0.3333,ROUNDDOWN('10หลักสูตรระยะสั้น'!O239/30,0),ROUNDUP('10หลักสูตรระยะสั้น'!O239/30,0))))</f>
        <v>0</v>
      </c>
      <c r="P239" s="60">
        <f>IF('10หลักสูตรระยะสั้น'!P239&lt;15,0,IF('10หลักสูตรระยะสั้น'!P239&lt;30,1,IF((MOD('10หลักสูตรระยะสั้น'!P239/30,1))&lt;0.3333,ROUNDDOWN('10หลักสูตรระยะสั้น'!P239/30,0),ROUNDUP('10หลักสูตรระยะสั้น'!P239/30,0))))</f>
        <v>0</v>
      </c>
      <c r="Q239" s="60">
        <f>IF('10หลักสูตรระยะสั้น'!Q239&lt;15,0,IF('10หลักสูตรระยะสั้น'!Q239&lt;30,1,IF((MOD('10หลักสูตรระยะสั้น'!Q239/30,1))&lt;0.3333,ROUNDDOWN('10หลักสูตรระยะสั้น'!Q239/30,0),ROUNDUP('10หลักสูตรระยะสั้น'!Q239/30,0))))</f>
        <v>0</v>
      </c>
      <c r="R239" s="60">
        <f>IF('10หลักสูตรระยะสั้น'!R239&lt;15,0,IF('10หลักสูตรระยะสั้น'!R239&lt;30,1,IF((MOD('10หลักสูตรระยะสั้น'!R239/30,1))&lt;0.3333,ROUNDDOWN('10หลักสูตรระยะสั้น'!R239/30,0),ROUNDUP('10หลักสูตรระยะสั้น'!R239/30,0))))</f>
        <v>0</v>
      </c>
      <c r="S239" s="60">
        <f>IF('10หลักสูตรระยะสั้น'!S239&lt;15,0,IF('10หลักสูตรระยะสั้น'!S239&lt;30,1,IF((MOD('10หลักสูตรระยะสั้น'!S239/30,1))&lt;0.3333,ROUNDDOWN('10หลักสูตรระยะสั้น'!S239/30,0),ROUNDUP('10หลักสูตรระยะสั้น'!S239/30,0))))</f>
        <v>0</v>
      </c>
      <c r="T239" s="60">
        <f>IF('10หลักสูตรระยะสั้น'!T239&lt;15,0,IF('10หลักสูตรระยะสั้น'!T239&lt;30,1,IF((MOD('10หลักสูตรระยะสั้น'!T239/30,1))&lt;0.3333,ROUNDDOWN('10หลักสูตรระยะสั้น'!T239/30,0),ROUNDUP('10หลักสูตรระยะสั้น'!T239/30,0))))</f>
        <v>0</v>
      </c>
      <c r="U239" s="60">
        <f>IF('10หลักสูตรระยะสั้น'!U239&lt;15,0,IF('10หลักสูตรระยะสั้น'!U239&lt;30,1,IF((MOD('10หลักสูตรระยะสั้น'!U239/30,1))&lt;0.3333,ROUNDDOWN('10หลักสูตรระยะสั้น'!U239/30,0),ROUNDUP('10หลักสูตรระยะสั้น'!U239/30,0))))</f>
        <v>0</v>
      </c>
      <c r="V239" s="60">
        <f>IF('10หลักสูตรระยะสั้น'!V239&lt;15,0,IF('10หลักสูตรระยะสั้น'!V239&lt;30,1,IF((MOD('10หลักสูตรระยะสั้น'!V239/30,1))&lt;0.3333,ROUNDDOWN('10หลักสูตรระยะสั้น'!V239/30,0),ROUNDUP('10หลักสูตรระยะสั้น'!V239/30,0))))</f>
        <v>0</v>
      </c>
      <c r="W239" s="60">
        <f>IF('10หลักสูตรระยะสั้น'!W239&lt;15,0,IF('10หลักสูตรระยะสั้น'!W239&lt;30,1,IF((MOD('10หลักสูตรระยะสั้น'!W239/30,1))&lt;0.3333,ROUNDDOWN('10หลักสูตรระยะสั้น'!W239/30,0),ROUNDUP('10หลักสูตรระยะสั้น'!W239/30,0))))</f>
        <v>0</v>
      </c>
      <c r="X239" s="60">
        <f>IF('10หลักสูตรระยะสั้น'!X239&lt;15,0,IF('10หลักสูตรระยะสั้น'!X239&lt;30,1,IF((MOD('10หลักสูตรระยะสั้น'!X239/30,1))&lt;0.3333,ROUNDDOWN('10หลักสูตรระยะสั้น'!X239/30,0),ROUNDUP('10หลักสูตรระยะสั้น'!X239/30,0))))</f>
        <v>0</v>
      </c>
      <c r="Y239" s="60">
        <f>IF('10หลักสูตรระยะสั้น'!Y239&lt;15,0,IF('10หลักสูตรระยะสั้น'!Y239&lt;30,1,IF((MOD('10หลักสูตรระยะสั้น'!Y239/30,1))&lt;0.3333,ROUNDDOWN('10หลักสูตรระยะสั้น'!Y239/30,0),ROUNDUP('10หลักสูตรระยะสั้น'!Y239/30,0))))</f>
        <v>0</v>
      </c>
      <c r="Z239" s="60">
        <f>IF('10หลักสูตรระยะสั้น'!Z239&lt;15,0,IF('10หลักสูตรระยะสั้น'!Z239&lt;30,1,IF((MOD('10หลักสูตรระยะสั้น'!Z239/30,1))&lt;0.3333,ROUNDDOWN('10หลักสูตรระยะสั้น'!Z239/30,0),ROUNDUP('10หลักสูตรระยะสั้น'!Z239/30,0))))</f>
        <v>0</v>
      </c>
      <c r="AA239" s="60">
        <f>IF('10หลักสูตรระยะสั้น'!AA239&lt;15,0,IF('10หลักสูตรระยะสั้น'!AA239&lt;30,1,IF((MOD('10หลักสูตรระยะสั้น'!AA239/30,1))&lt;0.3333,ROUNDDOWN('10หลักสูตรระยะสั้น'!AA239/30,0),ROUNDUP('10หลักสูตรระยะสั้น'!AA239/30,0))))</f>
        <v>0</v>
      </c>
      <c r="AB239" s="60">
        <f>IF('10หลักสูตรระยะสั้น'!AB239&lt;15,0,IF('10หลักสูตรระยะสั้น'!AB239&lt;30,1,IF((MOD('10หลักสูตรระยะสั้น'!AB239/30,1))&lt;0.3333,ROUNDDOWN('10หลักสูตรระยะสั้น'!AB239/30,0),ROUNDUP('10หลักสูตรระยะสั้น'!AB239/30,0))))</f>
        <v>0</v>
      </c>
      <c r="AC239" s="60">
        <f>IF('10หลักสูตรระยะสั้น'!AC239&lt;15,0,IF('10หลักสูตรระยะสั้น'!AC239&lt;30,1,IF((MOD('10หลักสูตรระยะสั้น'!AC239/30,1))&lt;0.3333,ROUNDDOWN('10หลักสูตรระยะสั้น'!AC239/30,0),ROUNDUP('10หลักสูตรระยะสั้น'!AC239/30,0))))</f>
        <v>0</v>
      </c>
      <c r="AD239" s="5">
        <f t="shared" si="6"/>
        <v>0</v>
      </c>
      <c r="AE239" s="5">
        <f t="shared" si="7"/>
        <v>0</v>
      </c>
    </row>
    <row r="240" spans="2:31" x14ac:dyDescent="0.55000000000000004">
      <c r="B240" s="5">
        <v>236</v>
      </c>
      <c r="C240" s="5">
        <f>'10หลักสูตรระยะสั้น'!C240</f>
        <v>0</v>
      </c>
      <c r="D240" s="5">
        <f>'10หลักสูตรระยะสั้น'!D240</f>
        <v>0</v>
      </c>
      <c r="E240" s="60">
        <f>IF('10หลักสูตรระยะสั้น'!E240&lt;15,0,IF('10หลักสูตรระยะสั้น'!E240&lt;30,1,IF((MOD('10หลักสูตรระยะสั้น'!E240/30,1))&lt;0.3333,ROUNDDOWN('10หลักสูตรระยะสั้น'!E240/30,0),ROUNDUP('10หลักสูตรระยะสั้น'!E240/30,0))))</f>
        <v>0</v>
      </c>
      <c r="F240" s="60">
        <f>IF('10หลักสูตรระยะสั้น'!F240&lt;15,0,IF('10หลักสูตรระยะสั้น'!F240&lt;30,1,IF((MOD('10หลักสูตรระยะสั้น'!F240/30,1))&lt;0.3333,ROUNDDOWN('10หลักสูตรระยะสั้น'!F240/30,0),ROUNDUP('10หลักสูตรระยะสั้น'!F240/30,0))))</f>
        <v>0</v>
      </c>
      <c r="G240" s="60">
        <f>IF('10หลักสูตรระยะสั้น'!G240&lt;15,0,IF('10หลักสูตรระยะสั้น'!G240&lt;30,1,IF((MOD('10หลักสูตรระยะสั้น'!G240/30,1))&lt;0.3333,ROUNDDOWN('10หลักสูตรระยะสั้น'!G240/30,0),ROUNDUP('10หลักสูตรระยะสั้น'!G240/30,0))))</f>
        <v>0</v>
      </c>
      <c r="H240" s="60">
        <f>IF('10หลักสูตรระยะสั้น'!H240&lt;15,0,IF('10หลักสูตรระยะสั้น'!H240&lt;30,1,IF((MOD('10หลักสูตรระยะสั้น'!H240/30,1))&lt;0.3333,ROUNDDOWN('10หลักสูตรระยะสั้น'!H240/30,0),ROUNDUP('10หลักสูตรระยะสั้น'!H240/30,0))))</f>
        <v>0</v>
      </c>
      <c r="I240" s="60">
        <f>IF('10หลักสูตรระยะสั้น'!I240&lt;15,0,IF('10หลักสูตรระยะสั้น'!I240&lt;30,1,IF((MOD('10หลักสูตรระยะสั้น'!I240/30,1))&lt;0.3333,ROUNDDOWN('10หลักสูตรระยะสั้น'!I240/30,0),ROUNDUP('10หลักสูตรระยะสั้น'!I240/30,0))))</f>
        <v>0</v>
      </c>
      <c r="J240" s="60">
        <f>IF('10หลักสูตรระยะสั้น'!J240&lt;15,0,IF('10หลักสูตรระยะสั้น'!J240&lt;30,1,IF((MOD('10หลักสูตรระยะสั้น'!J240/30,1))&lt;0.3333,ROUNDDOWN('10หลักสูตรระยะสั้น'!J240/30,0),ROUNDUP('10หลักสูตรระยะสั้น'!J240/30,0))))</f>
        <v>0</v>
      </c>
      <c r="K240" s="60">
        <f>IF('10หลักสูตรระยะสั้น'!K240&lt;15,0,IF('10หลักสูตรระยะสั้น'!K240&lt;30,1,IF((MOD('10หลักสูตรระยะสั้น'!K240/30,1))&lt;0.3333,ROUNDDOWN('10หลักสูตรระยะสั้น'!K240/30,0),ROUNDUP('10หลักสูตรระยะสั้น'!K240/30,0))))</f>
        <v>0</v>
      </c>
      <c r="L240" s="60">
        <f>IF('10หลักสูตรระยะสั้น'!L240&lt;15,0,IF('10หลักสูตรระยะสั้น'!L240&lt;30,1,IF((MOD('10หลักสูตรระยะสั้น'!L240/30,1))&lt;0.3333,ROUNDDOWN('10หลักสูตรระยะสั้น'!L240/30,0),ROUNDUP('10หลักสูตรระยะสั้น'!L240/30,0))))</f>
        <v>0</v>
      </c>
      <c r="M240" s="60">
        <f>IF('10หลักสูตรระยะสั้น'!M240&lt;15,0,IF('10หลักสูตรระยะสั้น'!M240&lt;30,1,IF((MOD('10หลักสูตรระยะสั้น'!M240/30,1))&lt;0.3333,ROUNDDOWN('10หลักสูตรระยะสั้น'!M240/30,0),ROUNDUP('10หลักสูตรระยะสั้น'!M240/30,0))))</f>
        <v>0</v>
      </c>
      <c r="N240" s="60">
        <f>IF('10หลักสูตรระยะสั้น'!N240&lt;15,0,IF('10หลักสูตรระยะสั้น'!N240&lt;30,1,IF((MOD('10หลักสูตรระยะสั้น'!N240/30,1))&lt;0.3333,ROUNDDOWN('10หลักสูตรระยะสั้น'!N240/30,0),ROUNDUP('10หลักสูตรระยะสั้น'!N240/30,0))))</f>
        <v>0</v>
      </c>
      <c r="O240" s="60">
        <f>IF('10หลักสูตรระยะสั้น'!O240&lt;15,0,IF('10หลักสูตรระยะสั้น'!O240&lt;30,1,IF((MOD('10หลักสูตรระยะสั้น'!O240/30,1))&lt;0.3333,ROUNDDOWN('10หลักสูตรระยะสั้น'!O240/30,0),ROUNDUP('10หลักสูตรระยะสั้น'!O240/30,0))))</f>
        <v>0</v>
      </c>
      <c r="P240" s="60">
        <f>IF('10หลักสูตรระยะสั้น'!P240&lt;15,0,IF('10หลักสูตรระยะสั้น'!P240&lt;30,1,IF((MOD('10หลักสูตรระยะสั้น'!P240/30,1))&lt;0.3333,ROUNDDOWN('10หลักสูตรระยะสั้น'!P240/30,0),ROUNDUP('10หลักสูตรระยะสั้น'!P240/30,0))))</f>
        <v>0</v>
      </c>
      <c r="Q240" s="60">
        <f>IF('10หลักสูตรระยะสั้น'!Q240&lt;15,0,IF('10หลักสูตรระยะสั้น'!Q240&lt;30,1,IF((MOD('10หลักสูตรระยะสั้น'!Q240/30,1))&lt;0.3333,ROUNDDOWN('10หลักสูตรระยะสั้น'!Q240/30,0),ROUNDUP('10หลักสูตรระยะสั้น'!Q240/30,0))))</f>
        <v>0</v>
      </c>
      <c r="R240" s="60">
        <f>IF('10หลักสูตรระยะสั้น'!R240&lt;15,0,IF('10หลักสูตรระยะสั้น'!R240&lt;30,1,IF((MOD('10หลักสูตรระยะสั้น'!R240/30,1))&lt;0.3333,ROUNDDOWN('10หลักสูตรระยะสั้น'!R240/30,0),ROUNDUP('10หลักสูตรระยะสั้น'!R240/30,0))))</f>
        <v>0</v>
      </c>
      <c r="S240" s="60">
        <f>IF('10หลักสูตรระยะสั้น'!S240&lt;15,0,IF('10หลักสูตรระยะสั้น'!S240&lt;30,1,IF((MOD('10หลักสูตรระยะสั้น'!S240/30,1))&lt;0.3333,ROUNDDOWN('10หลักสูตรระยะสั้น'!S240/30,0),ROUNDUP('10หลักสูตรระยะสั้น'!S240/30,0))))</f>
        <v>0</v>
      </c>
      <c r="T240" s="60">
        <f>IF('10หลักสูตรระยะสั้น'!T240&lt;15,0,IF('10หลักสูตรระยะสั้น'!T240&lt;30,1,IF((MOD('10หลักสูตรระยะสั้น'!T240/30,1))&lt;0.3333,ROUNDDOWN('10หลักสูตรระยะสั้น'!T240/30,0),ROUNDUP('10หลักสูตรระยะสั้น'!T240/30,0))))</f>
        <v>0</v>
      </c>
      <c r="U240" s="60">
        <f>IF('10หลักสูตรระยะสั้น'!U240&lt;15,0,IF('10หลักสูตรระยะสั้น'!U240&lt;30,1,IF((MOD('10หลักสูตรระยะสั้น'!U240/30,1))&lt;0.3333,ROUNDDOWN('10หลักสูตรระยะสั้น'!U240/30,0),ROUNDUP('10หลักสูตรระยะสั้น'!U240/30,0))))</f>
        <v>0</v>
      </c>
      <c r="V240" s="60">
        <f>IF('10หลักสูตรระยะสั้น'!V240&lt;15,0,IF('10หลักสูตรระยะสั้น'!V240&lt;30,1,IF((MOD('10หลักสูตรระยะสั้น'!V240/30,1))&lt;0.3333,ROUNDDOWN('10หลักสูตรระยะสั้น'!V240/30,0),ROUNDUP('10หลักสูตรระยะสั้น'!V240/30,0))))</f>
        <v>0</v>
      </c>
      <c r="W240" s="60">
        <f>IF('10หลักสูตรระยะสั้น'!W240&lt;15,0,IF('10หลักสูตรระยะสั้น'!W240&lt;30,1,IF((MOD('10หลักสูตรระยะสั้น'!W240/30,1))&lt;0.3333,ROUNDDOWN('10หลักสูตรระยะสั้น'!W240/30,0),ROUNDUP('10หลักสูตรระยะสั้น'!W240/30,0))))</f>
        <v>0</v>
      </c>
      <c r="X240" s="60">
        <f>IF('10หลักสูตรระยะสั้น'!X240&lt;15,0,IF('10หลักสูตรระยะสั้น'!X240&lt;30,1,IF((MOD('10หลักสูตรระยะสั้น'!X240/30,1))&lt;0.3333,ROUNDDOWN('10หลักสูตรระยะสั้น'!X240/30,0),ROUNDUP('10หลักสูตรระยะสั้น'!X240/30,0))))</f>
        <v>0</v>
      </c>
      <c r="Y240" s="60">
        <f>IF('10หลักสูตรระยะสั้น'!Y240&lt;15,0,IF('10หลักสูตรระยะสั้น'!Y240&lt;30,1,IF((MOD('10หลักสูตรระยะสั้น'!Y240/30,1))&lt;0.3333,ROUNDDOWN('10หลักสูตรระยะสั้น'!Y240/30,0),ROUNDUP('10หลักสูตรระยะสั้น'!Y240/30,0))))</f>
        <v>0</v>
      </c>
      <c r="Z240" s="60">
        <f>IF('10หลักสูตรระยะสั้น'!Z240&lt;15,0,IF('10หลักสูตรระยะสั้น'!Z240&lt;30,1,IF((MOD('10หลักสูตรระยะสั้น'!Z240/30,1))&lt;0.3333,ROUNDDOWN('10หลักสูตรระยะสั้น'!Z240/30,0),ROUNDUP('10หลักสูตรระยะสั้น'!Z240/30,0))))</f>
        <v>0</v>
      </c>
      <c r="AA240" s="60">
        <f>IF('10หลักสูตรระยะสั้น'!AA240&lt;15,0,IF('10หลักสูตรระยะสั้น'!AA240&lt;30,1,IF((MOD('10หลักสูตรระยะสั้น'!AA240/30,1))&lt;0.3333,ROUNDDOWN('10หลักสูตรระยะสั้น'!AA240/30,0),ROUNDUP('10หลักสูตรระยะสั้น'!AA240/30,0))))</f>
        <v>0</v>
      </c>
      <c r="AB240" s="60">
        <f>IF('10หลักสูตรระยะสั้น'!AB240&lt;15,0,IF('10หลักสูตรระยะสั้น'!AB240&lt;30,1,IF((MOD('10หลักสูตรระยะสั้น'!AB240/30,1))&lt;0.3333,ROUNDDOWN('10หลักสูตรระยะสั้น'!AB240/30,0),ROUNDUP('10หลักสูตรระยะสั้น'!AB240/30,0))))</f>
        <v>0</v>
      </c>
      <c r="AC240" s="60">
        <f>IF('10หลักสูตรระยะสั้น'!AC240&lt;15,0,IF('10หลักสูตรระยะสั้น'!AC240&lt;30,1,IF((MOD('10หลักสูตรระยะสั้น'!AC240/30,1))&lt;0.3333,ROUNDDOWN('10หลักสูตรระยะสั้น'!AC240/30,0),ROUNDUP('10หลักสูตรระยะสั้น'!AC240/30,0))))</f>
        <v>0</v>
      </c>
      <c r="AD240" s="5">
        <f t="shared" si="6"/>
        <v>0</v>
      </c>
      <c r="AE240" s="5">
        <f t="shared" si="7"/>
        <v>0</v>
      </c>
    </row>
    <row r="241" spans="2:31" x14ac:dyDescent="0.55000000000000004">
      <c r="B241" s="5">
        <v>237</v>
      </c>
      <c r="C241" s="5">
        <f>'10หลักสูตรระยะสั้น'!C241</f>
        <v>0</v>
      </c>
      <c r="D241" s="5">
        <f>'10หลักสูตรระยะสั้น'!D241</f>
        <v>0</v>
      </c>
      <c r="E241" s="60">
        <f>IF('10หลักสูตรระยะสั้น'!E241&lt;15,0,IF('10หลักสูตรระยะสั้น'!E241&lt;30,1,IF((MOD('10หลักสูตรระยะสั้น'!E241/30,1))&lt;0.3333,ROUNDDOWN('10หลักสูตรระยะสั้น'!E241/30,0),ROUNDUP('10หลักสูตรระยะสั้น'!E241/30,0))))</f>
        <v>0</v>
      </c>
      <c r="F241" s="60">
        <f>IF('10หลักสูตรระยะสั้น'!F241&lt;15,0,IF('10หลักสูตรระยะสั้น'!F241&lt;30,1,IF((MOD('10หลักสูตรระยะสั้น'!F241/30,1))&lt;0.3333,ROUNDDOWN('10หลักสูตรระยะสั้น'!F241/30,0),ROUNDUP('10หลักสูตรระยะสั้น'!F241/30,0))))</f>
        <v>0</v>
      </c>
      <c r="G241" s="60">
        <f>IF('10หลักสูตรระยะสั้น'!G241&lt;15,0,IF('10หลักสูตรระยะสั้น'!G241&lt;30,1,IF((MOD('10หลักสูตรระยะสั้น'!G241/30,1))&lt;0.3333,ROUNDDOWN('10หลักสูตรระยะสั้น'!G241/30,0),ROUNDUP('10หลักสูตรระยะสั้น'!G241/30,0))))</f>
        <v>0</v>
      </c>
      <c r="H241" s="60">
        <f>IF('10หลักสูตรระยะสั้น'!H241&lt;15,0,IF('10หลักสูตรระยะสั้น'!H241&lt;30,1,IF((MOD('10หลักสูตรระยะสั้น'!H241/30,1))&lt;0.3333,ROUNDDOWN('10หลักสูตรระยะสั้น'!H241/30,0),ROUNDUP('10หลักสูตรระยะสั้น'!H241/30,0))))</f>
        <v>0</v>
      </c>
      <c r="I241" s="60">
        <f>IF('10หลักสูตรระยะสั้น'!I241&lt;15,0,IF('10หลักสูตรระยะสั้น'!I241&lt;30,1,IF((MOD('10หลักสูตรระยะสั้น'!I241/30,1))&lt;0.3333,ROUNDDOWN('10หลักสูตรระยะสั้น'!I241/30,0),ROUNDUP('10หลักสูตรระยะสั้น'!I241/30,0))))</f>
        <v>0</v>
      </c>
      <c r="J241" s="60">
        <f>IF('10หลักสูตรระยะสั้น'!J241&lt;15,0,IF('10หลักสูตรระยะสั้น'!J241&lt;30,1,IF((MOD('10หลักสูตรระยะสั้น'!J241/30,1))&lt;0.3333,ROUNDDOWN('10หลักสูตรระยะสั้น'!J241/30,0),ROUNDUP('10หลักสูตรระยะสั้น'!J241/30,0))))</f>
        <v>0</v>
      </c>
      <c r="K241" s="60">
        <f>IF('10หลักสูตรระยะสั้น'!K241&lt;15,0,IF('10หลักสูตรระยะสั้น'!K241&lt;30,1,IF((MOD('10หลักสูตรระยะสั้น'!K241/30,1))&lt;0.3333,ROUNDDOWN('10หลักสูตรระยะสั้น'!K241/30,0),ROUNDUP('10หลักสูตรระยะสั้น'!K241/30,0))))</f>
        <v>0</v>
      </c>
      <c r="L241" s="60">
        <f>IF('10หลักสูตรระยะสั้น'!L241&lt;15,0,IF('10หลักสูตรระยะสั้น'!L241&lt;30,1,IF((MOD('10หลักสูตรระยะสั้น'!L241/30,1))&lt;0.3333,ROUNDDOWN('10หลักสูตรระยะสั้น'!L241/30,0),ROUNDUP('10หลักสูตรระยะสั้น'!L241/30,0))))</f>
        <v>0</v>
      </c>
      <c r="M241" s="60">
        <f>IF('10หลักสูตรระยะสั้น'!M241&lt;15,0,IF('10หลักสูตรระยะสั้น'!M241&lt;30,1,IF((MOD('10หลักสูตรระยะสั้น'!M241/30,1))&lt;0.3333,ROUNDDOWN('10หลักสูตรระยะสั้น'!M241/30,0),ROUNDUP('10หลักสูตรระยะสั้น'!M241/30,0))))</f>
        <v>0</v>
      </c>
      <c r="N241" s="60">
        <f>IF('10หลักสูตรระยะสั้น'!N241&lt;15,0,IF('10หลักสูตรระยะสั้น'!N241&lt;30,1,IF((MOD('10หลักสูตรระยะสั้น'!N241/30,1))&lt;0.3333,ROUNDDOWN('10หลักสูตรระยะสั้น'!N241/30,0),ROUNDUP('10หลักสูตรระยะสั้น'!N241/30,0))))</f>
        <v>0</v>
      </c>
      <c r="O241" s="60">
        <f>IF('10หลักสูตรระยะสั้น'!O241&lt;15,0,IF('10หลักสูตรระยะสั้น'!O241&lt;30,1,IF((MOD('10หลักสูตรระยะสั้น'!O241/30,1))&lt;0.3333,ROUNDDOWN('10หลักสูตรระยะสั้น'!O241/30,0),ROUNDUP('10หลักสูตรระยะสั้น'!O241/30,0))))</f>
        <v>0</v>
      </c>
      <c r="P241" s="60">
        <f>IF('10หลักสูตรระยะสั้น'!P241&lt;15,0,IF('10หลักสูตรระยะสั้น'!P241&lt;30,1,IF((MOD('10หลักสูตรระยะสั้น'!P241/30,1))&lt;0.3333,ROUNDDOWN('10หลักสูตรระยะสั้น'!P241/30,0),ROUNDUP('10หลักสูตรระยะสั้น'!P241/30,0))))</f>
        <v>0</v>
      </c>
      <c r="Q241" s="60">
        <f>IF('10หลักสูตรระยะสั้น'!Q241&lt;15,0,IF('10หลักสูตรระยะสั้น'!Q241&lt;30,1,IF((MOD('10หลักสูตรระยะสั้น'!Q241/30,1))&lt;0.3333,ROUNDDOWN('10หลักสูตรระยะสั้น'!Q241/30,0),ROUNDUP('10หลักสูตรระยะสั้น'!Q241/30,0))))</f>
        <v>0</v>
      </c>
      <c r="R241" s="60">
        <f>IF('10หลักสูตรระยะสั้น'!R241&lt;15,0,IF('10หลักสูตรระยะสั้น'!R241&lt;30,1,IF((MOD('10หลักสูตรระยะสั้น'!R241/30,1))&lt;0.3333,ROUNDDOWN('10หลักสูตรระยะสั้น'!R241/30,0),ROUNDUP('10หลักสูตรระยะสั้น'!R241/30,0))))</f>
        <v>0</v>
      </c>
      <c r="S241" s="60">
        <f>IF('10หลักสูตรระยะสั้น'!S241&lt;15,0,IF('10หลักสูตรระยะสั้น'!S241&lt;30,1,IF((MOD('10หลักสูตรระยะสั้น'!S241/30,1))&lt;0.3333,ROUNDDOWN('10หลักสูตรระยะสั้น'!S241/30,0),ROUNDUP('10หลักสูตรระยะสั้น'!S241/30,0))))</f>
        <v>0</v>
      </c>
      <c r="T241" s="60">
        <f>IF('10หลักสูตรระยะสั้น'!T241&lt;15,0,IF('10หลักสูตรระยะสั้น'!T241&lt;30,1,IF((MOD('10หลักสูตรระยะสั้น'!T241/30,1))&lt;0.3333,ROUNDDOWN('10หลักสูตรระยะสั้น'!T241/30,0),ROUNDUP('10หลักสูตรระยะสั้น'!T241/30,0))))</f>
        <v>0</v>
      </c>
      <c r="U241" s="60">
        <f>IF('10หลักสูตรระยะสั้น'!U241&lt;15,0,IF('10หลักสูตรระยะสั้น'!U241&lt;30,1,IF((MOD('10หลักสูตรระยะสั้น'!U241/30,1))&lt;0.3333,ROUNDDOWN('10หลักสูตรระยะสั้น'!U241/30,0),ROUNDUP('10หลักสูตรระยะสั้น'!U241/30,0))))</f>
        <v>0</v>
      </c>
      <c r="V241" s="60">
        <f>IF('10หลักสูตรระยะสั้น'!V241&lt;15,0,IF('10หลักสูตรระยะสั้น'!V241&lt;30,1,IF((MOD('10หลักสูตรระยะสั้น'!V241/30,1))&lt;0.3333,ROUNDDOWN('10หลักสูตรระยะสั้น'!V241/30,0),ROUNDUP('10หลักสูตรระยะสั้น'!V241/30,0))))</f>
        <v>0</v>
      </c>
      <c r="W241" s="60">
        <f>IF('10หลักสูตรระยะสั้น'!W241&lt;15,0,IF('10หลักสูตรระยะสั้น'!W241&lt;30,1,IF((MOD('10หลักสูตรระยะสั้น'!W241/30,1))&lt;0.3333,ROUNDDOWN('10หลักสูตรระยะสั้น'!W241/30,0),ROUNDUP('10หลักสูตรระยะสั้น'!W241/30,0))))</f>
        <v>0</v>
      </c>
      <c r="X241" s="60">
        <f>IF('10หลักสูตรระยะสั้น'!X241&lt;15,0,IF('10หลักสูตรระยะสั้น'!X241&lt;30,1,IF((MOD('10หลักสูตรระยะสั้น'!X241/30,1))&lt;0.3333,ROUNDDOWN('10หลักสูตรระยะสั้น'!X241/30,0),ROUNDUP('10หลักสูตรระยะสั้น'!X241/30,0))))</f>
        <v>0</v>
      </c>
      <c r="Y241" s="60">
        <f>IF('10หลักสูตรระยะสั้น'!Y241&lt;15,0,IF('10หลักสูตรระยะสั้น'!Y241&lt;30,1,IF((MOD('10หลักสูตรระยะสั้น'!Y241/30,1))&lt;0.3333,ROUNDDOWN('10หลักสูตรระยะสั้น'!Y241/30,0),ROUNDUP('10หลักสูตรระยะสั้น'!Y241/30,0))))</f>
        <v>0</v>
      </c>
      <c r="Z241" s="60">
        <f>IF('10หลักสูตรระยะสั้น'!Z241&lt;15,0,IF('10หลักสูตรระยะสั้น'!Z241&lt;30,1,IF((MOD('10หลักสูตรระยะสั้น'!Z241/30,1))&lt;0.3333,ROUNDDOWN('10หลักสูตรระยะสั้น'!Z241/30,0),ROUNDUP('10หลักสูตรระยะสั้น'!Z241/30,0))))</f>
        <v>0</v>
      </c>
      <c r="AA241" s="60">
        <f>IF('10หลักสูตรระยะสั้น'!AA241&lt;15,0,IF('10หลักสูตรระยะสั้น'!AA241&lt;30,1,IF((MOD('10หลักสูตรระยะสั้น'!AA241/30,1))&lt;0.3333,ROUNDDOWN('10หลักสูตรระยะสั้น'!AA241/30,0),ROUNDUP('10หลักสูตรระยะสั้น'!AA241/30,0))))</f>
        <v>0</v>
      </c>
      <c r="AB241" s="60">
        <f>IF('10หลักสูตรระยะสั้น'!AB241&lt;15,0,IF('10หลักสูตรระยะสั้น'!AB241&lt;30,1,IF((MOD('10หลักสูตรระยะสั้น'!AB241/30,1))&lt;0.3333,ROUNDDOWN('10หลักสูตรระยะสั้น'!AB241/30,0),ROUNDUP('10หลักสูตรระยะสั้น'!AB241/30,0))))</f>
        <v>0</v>
      </c>
      <c r="AC241" s="60">
        <f>IF('10หลักสูตรระยะสั้น'!AC241&lt;15,0,IF('10หลักสูตรระยะสั้น'!AC241&lt;30,1,IF((MOD('10หลักสูตรระยะสั้น'!AC241/30,1))&lt;0.3333,ROUNDDOWN('10หลักสูตรระยะสั้น'!AC241/30,0),ROUNDUP('10หลักสูตรระยะสั้น'!AC241/30,0))))</f>
        <v>0</v>
      </c>
      <c r="AD241" s="5">
        <f t="shared" si="6"/>
        <v>0</v>
      </c>
      <c r="AE241" s="5">
        <f t="shared" si="7"/>
        <v>0</v>
      </c>
    </row>
    <row r="242" spans="2:31" x14ac:dyDescent="0.55000000000000004">
      <c r="B242" s="5">
        <v>238</v>
      </c>
      <c r="C242" s="5">
        <f>'10หลักสูตรระยะสั้น'!C242</f>
        <v>0</v>
      </c>
      <c r="D242" s="5">
        <f>'10หลักสูตรระยะสั้น'!D242</f>
        <v>0</v>
      </c>
      <c r="E242" s="60">
        <f>IF('10หลักสูตรระยะสั้น'!E242&lt;15,0,IF('10หลักสูตรระยะสั้น'!E242&lt;30,1,IF((MOD('10หลักสูตรระยะสั้น'!E242/30,1))&lt;0.3333,ROUNDDOWN('10หลักสูตรระยะสั้น'!E242/30,0),ROUNDUP('10หลักสูตรระยะสั้น'!E242/30,0))))</f>
        <v>0</v>
      </c>
      <c r="F242" s="60">
        <f>IF('10หลักสูตรระยะสั้น'!F242&lt;15,0,IF('10หลักสูตรระยะสั้น'!F242&lt;30,1,IF((MOD('10หลักสูตรระยะสั้น'!F242/30,1))&lt;0.3333,ROUNDDOWN('10หลักสูตรระยะสั้น'!F242/30,0),ROUNDUP('10หลักสูตรระยะสั้น'!F242/30,0))))</f>
        <v>0</v>
      </c>
      <c r="G242" s="60">
        <f>IF('10หลักสูตรระยะสั้น'!G242&lt;15,0,IF('10หลักสูตรระยะสั้น'!G242&lt;30,1,IF((MOD('10หลักสูตรระยะสั้น'!G242/30,1))&lt;0.3333,ROUNDDOWN('10หลักสูตรระยะสั้น'!G242/30,0),ROUNDUP('10หลักสูตรระยะสั้น'!G242/30,0))))</f>
        <v>0</v>
      </c>
      <c r="H242" s="60">
        <f>IF('10หลักสูตรระยะสั้น'!H242&lt;15,0,IF('10หลักสูตรระยะสั้น'!H242&lt;30,1,IF((MOD('10หลักสูตรระยะสั้น'!H242/30,1))&lt;0.3333,ROUNDDOWN('10หลักสูตรระยะสั้น'!H242/30,0),ROUNDUP('10หลักสูตรระยะสั้น'!H242/30,0))))</f>
        <v>0</v>
      </c>
      <c r="I242" s="60">
        <f>IF('10หลักสูตรระยะสั้น'!I242&lt;15,0,IF('10หลักสูตรระยะสั้น'!I242&lt;30,1,IF((MOD('10หลักสูตรระยะสั้น'!I242/30,1))&lt;0.3333,ROUNDDOWN('10หลักสูตรระยะสั้น'!I242/30,0),ROUNDUP('10หลักสูตรระยะสั้น'!I242/30,0))))</f>
        <v>0</v>
      </c>
      <c r="J242" s="60">
        <f>IF('10หลักสูตรระยะสั้น'!J242&lt;15,0,IF('10หลักสูตรระยะสั้น'!J242&lt;30,1,IF((MOD('10หลักสูตรระยะสั้น'!J242/30,1))&lt;0.3333,ROUNDDOWN('10หลักสูตรระยะสั้น'!J242/30,0),ROUNDUP('10หลักสูตรระยะสั้น'!J242/30,0))))</f>
        <v>0</v>
      </c>
      <c r="K242" s="60">
        <f>IF('10หลักสูตรระยะสั้น'!K242&lt;15,0,IF('10หลักสูตรระยะสั้น'!K242&lt;30,1,IF((MOD('10หลักสูตรระยะสั้น'!K242/30,1))&lt;0.3333,ROUNDDOWN('10หลักสูตรระยะสั้น'!K242/30,0),ROUNDUP('10หลักสูตรระยะสั้น'!K242/30,0))))</f>
        <v>0</v>
      </c>
      <c r="L242" s="60">
        <f>IF('10หลักสูตรระยะสั้น'!L242&lt;15,0,IF('10หลักสูตรระยะสั้น'!L242&lt;30,1,IF((MOD('10หลักสูตรระยะสั้น'!L242/30,1))&lt;0.3333,ROUNDDOWN('10หลักสูตรระยะสั้น'!L242/30,0),ROUNDUP('10หลักสูตรระยะสั้น'!L242/30,0))))</f>
        <v>0</v>
      </c>
      <c r="M242" s="60">
        <f>IF('10หลักสูตรระยะสั้น'!M242&lt;15,0,IF('10หลักสูตรระยะสั้น'!M242&lt;30,1,IF((MOD('10หลักสูตรระยะสั้น'!M242/30,1))&lt;0.3333,ROUNDDOWN('10หลักสูตรระยะสั้น'!M242/30,0),ROUNDUP('10หลักสูตรระยะสั้น'!M242/30,0))))</f>
        <v>0</v>
      </c>
      <c r="N242" s="60">
        <f>IF('10หลักสูตรระยะสั้น'!N242&lt;15,0,IF('10หลักสูตรระยะสั้น'!N242&lt;30,1,IF((MOD('10หลักสูตรระยะสั้น'!N242/30,1))&lt;0.3333,ROUNDDOWN('10หลักสูตรระยะสั้น'!N242/30,0),ROUNDUP('10หลักสูตรระยะสั้น'!N242/30,0))))</f>
        <v>0</v>
      </c>
      <c r="O242" s="60">
        <f>IF('10หลักสูตรระยะสั้น'!O242&lt;15,0,IF('10หลักสูตรระยะสั้น'!O242&lt;30,1,IF((MOD('10หลักสูตรระยะสั้น'!O242/30,1))&lt;0.3333,ROUNDDOWN('10หลักสูตรระยะสั้น'!O242/30,0),ROUNDUP('10หลักสูตรระยะสั้น'!O242/30,0))))</f>
        <v>0</v>
      </c>
      <c r="P242" s="60">
        <f>IF('10หลักสูตรระยะสั้น'!P242&lt;15,0,IF('10หลักสูตรระยะสั้น'!P242&lt;30,1,IF((MOD('10หลักสูตรระยะสั้น'!P242/30,1))&lt;0.3333,ROUNDDOWN('10หลักสูตรระยะสั้น'!P242/30,0),ROUNDUP('10หลักสูตรระยะสั้น'!P242/30,0))))</f>
        <v>0</v>
      </c>
      <c r="Q242" s="60">
        <f>IF('10หลักสูตรระยะสั้น'!Q242&lt;15,0,IF('10หลักสูตรระยะสั้น'!Q242&lt;30,1,IF((MOD('10หลักสูตรระยะสั้น'!Q242/30,1))&lt;0.3333,ROUNDDOWN('10หลักสูตรระยะสั้น'!Q242/30,0),ROUNDUP('10หลักสูตรระยะสั้น'!Q242/30,0))))</f>
        <v>0</v>
      </c>
      <c r="R242" s="60">
        <f>IF('10หลักสูตรระยะสั้น'!R242&lt;15,0,IF('10หลักสูตรระยะสั้น'!R242&lt;30,1,IF((MOD('10หลักสูตรระยะสั้น'!R242/30,1))&lt;0.3333,ROUNDDOWN('10หลักสูตรระยะสั้น'!R242/30,0),ROUNDUP('10หลักสูตรระยะสั้น'!R242/30,0))))</f>
        <v>0</v>
      </c>
      <c r="S242" s="60">
        <f>IF('10หลักสูตรระยะสั้น'!S242&lt;15,0,IF('10หลักสูตรระยะสั้น'!S242&lt;30,1,IF((MOD('10หลักสูตรระยะสั้น'!S242/30,1))&lt;0.3333,ROUNDDOWN('10หลักสูตรระยะสั้น'!S242/30,0),ROUNDUP('10หลักสูตรระยะสั้น'!S242/30,0))))</f>
        <v>0</v>
      </c>
      <c r="T242" s="60">
        <f>IF('10หลักสูตรระยะสั้น'!T242&lt;15,0,IF('10หลักสูตรระยะสั้น'!T242&lt;30,1,IF((MOD('10หลักสูตรระยะสั้น'!T242/30,1))&lt;0.3333,ROUNDDOWN('10หลักสูตรระยะสั้น'!T242/30,0),ROUNDUP('10หลักสูตรระยะสั้น'!T242/30,0))))</f>
        <v>0</v>
      </c>
      <c r="U242" s="60">
        <f>IF('10หลักสูตรระยะสั้น'!U242&lt;15,0,IF('10หลักสูตรระยะสั้น'!U242&lt;30,1,IF((MOD('10หลักสูตรระยะสั้น'!U242/30,1))&lt;0.3333,ROUNDDOWN('10หลักสูตรระยะสั้น'!U242/30,0),ROUNDUP('10หลักสูตรระยะสั้น'!U242/30,0))))</f>
        <v>0</v>
      </c>
      <c r="V242" s="60">
        <f>IF('10หลักสูตรระยะสั้น'!V242&lt;15,0,IF('10หลักสูตรระยะสั้น'!V242&lt;30,1,IF((MOD('10หลักสูตรระยะสั้น'!V242/30,1))&lt;0.3333,ROUNDDOWN('10หลักสูตรระยะสั้น'!V242/30,0),ROUNDUP('10หลักสูตรระยะสั้น'!V242/30,0))))</f>
        <v>0</v>
      </c>
      <c r="W242" s="60">
        <f>IF('10หลักสูตรระยะสั้น'!W242&lt;15,0,IF('10หลักสูตรระยะสั้น'!W242&lt;30,1,IF((MOD('10หลักสูตรระยะสั้น'!W242/30,1))&lt;0.3333,ROUNDDOWN('10หลักสูตรระยะสั้น'!W242/30,0),ROUNDUP('10หลักสูตรระยะสั้น'!W242/30,0))))</f>
        <v>0</v>
      </c>
      <c r="X242" s="60">
        <f>IF('10หลักสูตรระยะสั้น'!X242&lt;15,0,IF('10หลักสูตรระยะสั้น'!X242&lt;30,1,IF((MOD('10หลักสูตรระยะสั้น'!X242/30,1))&lt;0.3333,ROUNDDOWN('10หลักสูตรระยะสั้น'!X242/30,0),ROUNDUP('10หลักสูตรระยะสั้น'!X242/30,0))))</f>
        <v>0</v>
      </c>
      <c r="Y242" s="60">
        <f>IF('10หลักสูตรระยะสั้น'!Y242&lt;15,0,IF('10หลักสูตรระยะสั้น'!Y242&lt;30,1,IF((MOD('10หลักสูตรระยะสั้น'!Y242/30,1))&lt;0.3333,ROUNDDOWN('10หลักสูตรระยะสั้น'!Y242/30,0),ROUNDUP('10หลักสูตรระยะสั้น'!Y242/30,0))))</f>
        <v>0</v>
      </c>
      <c r="Z242" s="60">
        <f>IF('10หลักสูตรระยะสั้น'!Z242&lt;15,0,IF('10หลักสูตรระยะสั้น'!Z242&lt;30,1,IF((MOD('10หลักสูตรระยะสั้น'!Z242/30,1))&lt;0.3333,ROUNDDOWN('10หลักสูตรระยะสั้น'!Z242/30,0),ROUNDUP('10หลักสูตรระยะสั้น'!Z242/30,0))))</f>
        <v>0</v>
      </c>
      <c r="AA242" s="60">
        <f>IF('10หลักสูตรระยะสั้น'!AA242&lt;15,0,IF('10หลักสูตรระยะสั้น'!AA242&lt;30,1,IF((MOD('10หลักสูตรระยะสั้น'!AA242/30,1))&lt;0.3333,ROUNDDOWN('10หลักสูตรระยะสั้น'!AA242/30,0),ROUNDUP('10หลักสูตรระยะสั้น'!AA242/30,0))))</f>
        <v>0</v>
      </c>
      <c r="AB242" s="60">
        <f>IF('10หลักสูตรระยะสั้น'!AB242&lt;15,0,IF('10หลักสูตรระยะสั้น'!AB242&lt;30,1,IF((MOD('10หลักสูตรระยะสั้น'!AB242/30,1))&lt;0.3333,ROUNDDOWN('10หลักสูตรระยะสั้น'!AB242/30,0),ROUNDUP('10หลักสูตรระยะสั้น'!AB242/30,0))))</f>
        <v>0</v>
      </c>
      <c r="AC242" s="60">
        <f>IF('10หลักสูตรระยะสั้น'!AC242&lt;15,0,IF('10หลักสูตรระยะสั้น'!AC242&lt;30,1,IF((MOD('10หลักสูตรระยะสั้น'!AC242/30,1))&lt;0.3333,ROUNDDOWN('10หลักสูตรระยะสั้น'!AC242/30,0),ROUNDUP('10หลักสูตรระยะสั้น'!AC242/30,0))))</f>
        <v>0</v>
      </c>
      <c r="AD242" s="5">
        <f t="shared" si="6"/>
        <v>0</v>
      </c>
      <c r="AE242" s="5">
        <f t="shared" si="7"/>
        <v>0</v>
      </c>
    </row>
    <row r="243" spans="2:31" x14ac:dyDescent="0.55000000000000004">
      <c r="B243" s="5">
        <v>239</v>
      </c>
      <c r="C243" s="5">
        <f>'10หลักสูตรระยะสั้น'!C243</f>
        <v>0</v>
      </c>
      <c r="D243" s="5">
        <f>'10หลักสูตรระยะสั้น'!D243</f>
        <v>0</v>
      </c>
      <c r="E243" s="60">
        <f>IF('10หลักสูตรระยะสั้น'!E243&lt;15,0,IF('10หลักสูตรระยะสั้น'!E243&lt;30,1,IF((MOD('10หลักสูตรระยะสั้น'!E243/30,1))&lt;0.3333,ROUNDDOWN('10หลักสูตรระยะสั้น'!E243/30,0),ROUNDUP('10หลักสูตรระยะสั้น'!E243/30,0))))</f>
        <v>0</v>
      </c>
      <c r="F243" s="60">
        <f>IF('10หลักสูตรระยะสั้น'!F243&lt;15,0,IF('10หลักสูตรระยะสั้น'!F243&lt;30,1,IF((MOD('10หลักสูตรระยะสั้น'!F243/30,1))&lt;0.3333,ROUNDDOWN('10หลักสูตรระยะสั้น'!F243/30,0),ROUNDUP('10หลักสูตรระยะสั้น'!F243/30,0))))</f>
        <v>0</v>
      </c>
      <c r="G243" s="60">
        <f>IF('10หลักสูตรระยะสั้น'!G243&lt;15,0,IF('10หลักสูตรระยะสั้น'!G243&lt;30,1,IF((MOD('10หลักสูตรระยะสั้น'!G243/30,1))&lt;0.3333,ROUNDDOWN('10หลักสูตรระยะสั้น'!G243/30,0),ROUNDUP('10หลักสูตรระยะสั้น'!G243/30,0))))</f>
        <v>0</v>
      </c>
      <c r="H243" s="60">
        <f>IF('10หลักสูตรระยะสั้น'!H243&lt;15,0,IF('10หลักสูตรระยะสั้น'!H243&lt;30,1,IF((MOD('10หลักสูตรระยะสั้น'!H243/30,1))&lt;0.3333,ROUNDDOWN('10หลักสูตรระยะสั้น'!H243/30,0),ROUNDUP('10หลักสูตรระยะสั้น'!H243/30,0))))</f>
        <v>0</v>
      </c>
      <c r="I243" s="60">
        <f>IF('10หลักสูตรระยะสั้น'!I243&lt;15,0,IF('10หลักสูตรระยะสั้น'!I243&lt;30,1,IF((MOD('10หลักสูตรระยะสั้น'!I243/30,1))&lt;0.3333,ROUNDDOWN('10หลักสูตรระยะสั้น'!I243/30,0),ROUNDUP('10หลักสูตรระยะสั้น'!I243/30,0))))</f>
        <v>0</v>
      </c>
      <c r="J243" s="60">
        <f>IF('10หลักสูตรระยะสั้น'!J243&lt;15,0,IF('10หลักสูตรระยะสั้น'!J243&lt;30,1,IF((MOD('10หลักสูตรระยะสั้น'!J243/30,1))&lt;0.3333,ROUNDDOWN('10หลักสูตรระยะสั้น'!J243/30,0),ROUNDUP('10หลักสูตรระยะสั้น'!J243/30,0))))</f>
        <v>0</v>
      </c>
      <c r="K243" s="60">
        <f>IF('10หลักสูตรระยะสั้น'!K243&lt;15,0,IF('10หลักสูตรระยะสั้น'!K243&lt;30,1,IF((MOD('10หลักสูตรระยะสั้น'!K243/30,1))&lt;0.3333,ROUNDDOWN('10หลักสูตรระยะสั้น'!K243/30,0),ROUNDUP('10หลักสูตรระยะสั้น'!K243/30,0))))</f>
        <v>0</v>
      </c>
      <c r="L243" s="60">
        <f>IF('10หลักสูตรระยะสั้น'!L243&lt;15,0,IF('10หลักสูตรระยะสั้น'!L243&lt;30,1,IF((MOD('10หลักสูตรระยะสั้น'!L243/30,1))&lt;0.3333,ROUNDDOWN('10หลักสูตรระยะสั้น'!L243/30,0),ROUNDUP('10หลักสูตรระยะสั้น'!L243/30,0))))</f>
        <v>0</v>
      </c>
      <c r="M243" s="60">
        <f>IF('10หลักสูตรระยะสั้น'!M243&lt;15,0,IF('10หลักสูตรระยะสั้น'!M243&lt;30,1,IF((MOD('10หลักสูตรระยะสั้น'!M243/30,1))&lt;0.3333,ROUNDDOWN('10หลักสูตรระยะสั้น'!M243/30,0),ROUNDUP('10หลักสูตรระยะสั้น'!M243/30,0))))</f>
        <v>0</v>
      </c>
      <c r="N243" s="60">
        <f>IF('10หลักสูตรระยะสั้น'!N243&lt;15,0,IF('10หลักสูตรระยะสั้น'!N243&lt;30,1,IF((MOD('10หลักสูตรระยะสั้น'!N243/30,1))&lt;0.3333,ROUNDDOWN('10หลักสูตรระยะสั้น'!N243/30,0),ROUNDUP('10หลักสูตรระยะสั้น'!N243/30,0))))</f>
        <v>0</v>
      </c>
      <c r="O243" s="60">
        <f>IF('10หลักสูตรระยะสั้น'!O243&lt;15,0,IF('10หลักสูตรระยะสั้น'!O243&lt;30,1,IF((MOD('10หลักสูตรระยะสั้น'!O243/30,1))&lt;0.3333,ROUNDDOWN('10หลักสูตรระยะสั้น'!O243/30,0),ROUNDUP('10หลักสูตรระยะสั้น'!O243/30,0))))</f>
        <v>0</v>
      </c>
      <c r="P243" s="60">
        <f>IF('10หลักสูตรระยะสั้น'!P243&lt;15,0,IF('10หลักสูตรระยะสั้น'!P243&lt;30,1,IF((MOD('10หลักสูตรระยะสั้น'!P243/30,1))&lt;0.3333,ROUNDDOWN('10หลักสูตรระยะสั้น'!P243/30,0),ROUNDUP('10หลักสูตรระยะสั้น'!P243/30,0))))</f>
        <v>0</v>
      </c>
      <c r="Q243" s="60">
        <f>IF('10หลักสูตรระยะสั้น'!Q243&lt;15,0,IF('10หลักสูตรระยะสั้น'!Q243&lt;30,1,IF((MOD('10หลักสูตรระยะสั้น'!Q243/30,1))&lt;0.3333,ROUNDDOWN('10หลักสูตรระยะสั้น'!Q243/30,0),ROUNDUP('10หลักสูตรระยะสั้น'!Q243/30,0))))</f>
        <v>0</v>
      </c>
      <c r="R243" s="60">
        <f>IF('10หลักสูตรระยะสั้น'!R243&lt;15,0,IF('10หลักสูตรระยะสั้น'!R243&lt;30,1,IF((MOD('10หลักสูตรระยะสั้น'!R243/30,1))&lt;0.3333,ROUNDDOWN('10หลักสูตรระยะสั้น'!R243/30,0),ROUNDUP('10หลักสูตรระยะสั้น'!R243/30,0))))</f>
        <v>0</v>
      </c>
      <c r="S243" s="60">
        <f>IF('10หลักสูตรระยะสั้น'!S243&lt;15,0,IF('10หลักสูตรระยะสั้น'!S243&lt;30,1,IF((MOD('10หลักสูตรระยะสั้น'!S243/30,1))&lt;0.3333,ROUNDDOWN('10หลักสูตรระยะสั้น'!S243/30,0),ROUNDUP('10หลักสูตรระยะสั้น'!S243/30,0))))</f>
        <v>0</v>
      </c>
      <c r="T243" s="60">
        <f>IF('10หลักสูตรระยะสั้น'!T243&lt;15,0,IF('10หลักสูตรระยะสั้น'!T243&lt;30,1,IF((MOD('10หลักสูตรระยะสั้น'!T243/30,1))&lt;0.3333,ROUNDDOWN('10หลักสูตรระยะสั้น'!T243/30,0),ROUNDUP('10หลักสูตรระยะสั้น'!T243/30,0))))</f>
        <v>0</v>
      </c>
      <c r="U243" s="60">
        <f>IF('10หลักสูตรระยะสั้น'!U243&lt;15,0,IF('10หลักสูตรระยะสั้น'!U243&lt;30,1,IF((MOD('10หลักสูตรระยะสั้น'!U243/30,1))&lt;0.3333,ROUNDDOWN('10หลักสูตรระยะสั้น'!U243/30,0),ROUNDUP('10หลักสูตรระยะสั้น'!U243/30,0))))</f>
        <v>0</v>
      </c>
      <c r="V243" s="60">
        <f>IF('10หลักสูตรระยะสั้น'!V243&lt;15,0,IF('10หลักสูตรระยะสั้น'!V243&lt;30,1,IF((MOD('10หลักสูตรระยะสั้น'!V243/30,1))&lt;0.3333,ROUNDDOWN('10หลักสูตรระยะสั้น'!V243/30,0),ROUNDUP('10หลักสูตรระยะสั้น'!V243/30,0))))</f>
        <v>0</v>
      </c>
      <c r="W243" s="60">
        <f>IF('10หลักสูตรระยะสั้น'!W243&lt;15,0,IF('10หลักสูตรระยะสั้น'!W243&lt;30,1,IF((MOD('10หลักสูตรระยะสั้น'!W243/30,1))&lt;0.3333,ROUNDDOWN('10หลักสูตรระยะสั้น'!W243/30,0),ROUNDUP('10หลักสูตรระยะสั้น'!W243/30,0))))</f>
        <v>0</v>
      </c>
      <c r="X243" s="60">
        <f>IF('10หลักสูตรระยะสั้น'!X243&lt;15,0,IF('10หลักสูตรระยะสั้น'!X243&lt;30,1,IF((MOD('10หลักสูตรระยะสั้น'!X243/30,1))&lt;0.3333,ROUNDDOWN('10หลักสูตรระยะสั้น'!X243/30,0),ROUNDUP('10หลักสูตรระยะสั้น'!X243/30,0))))</f>
        <v>0</v>
      </c>
      <c r="Y243" s="60">
        <f>IF('10หลักสูตรระยะสั้น'!Y243&lt;15,0,IF('10หลักสูตรระยะสั้น'!Y243&lt;30,1,IF((MOD('10หลักสูตรระยะสั้น'!Y243/30,1))&lt;0.3333,ROUNDDOWN('10หลักสูตรระยะสั้น'!Y243/30,0),ROUNDUP('10หลักสูตรระยะสั้น'!Y243/30,0))))</f>
        <v>0</v>
      </c>
      <c r="Z243" s="60">
        <f>IF('10หลักสูตรระยะสั้น'!Z243&lt;15,0,IF('10หลักสูตรระยะสั้น'!Z243&lt;30,1,IF((MOD('10หลักสูตรระยะสั้น'!Z243/30,1))&lt;0.3333,ROUNDDOWN('10หลักสูตรระยะสั้น'!Z243/30,0),ROUNDUP('10หลักสูตรระยะสั้น'!Z243/30,0))))</f>
        <v>0</v>
      </c>
      <c r="AA243" s="60">
        <f>IF('10หลักสูตรระยะสั้น'!AA243&lt;15,0,IF('10หลักสูตรระยะสั้น'!AA243&lt;30,1,IF((MOD('10หลักสูตรระยะสั้น'!AA243/30,1))&lt;0.3333,ROUNDDOWN('10หลักสูตรระยะสั้น'!AA243/30,0),ROUNDUP('10หลักสูตรระยะสั้น'!AA243/30,0))))</f>
        <v>0</v>
      </c>
      <c r="AB243" s="60">
        <f>IF('10หลักสูตรระยะสั้น'!AB243&lt;15,0,IF('10หลักสูตรระยะสั้น'!AB243&lt;30,1,IF((MOD('10หลักสูตรระยะสั้น'!AB243/30,1))&lt;0.3333,ROUNDDOWN('10หลักสูตรระยะสั้น'!AB243/30,0),ROUNDUP('10หลักสูตรระยะสั้น'!AB243/30,0))))</f>
        <v>0</v>
      </c>
      <c r="AC243" s="60">
        <f>IF('10หลักสูตรระยะสั้น'!AC243&lt;15,0,IF('10หลักสูตรระยะสั้น'!AC243&lt;30,1,IF((MOD('10หลักสูตรระยะสั้น'!AC243/30,1))&lt;0.3333,ROUNDDOWN('10หลักสูตรระยะสั้น'!AC243/30,0),ROUNDUP('10หลักสูตรระยะสั้น'!AC243/30,0))))</f>
        <v>0</v>
      </c>
      <c r="AD243" s="5">
        <f t="shared" si="6"/>
        <v>0</v>
      </c>
      <c r="AE243" s="5">
        <f t="shared" si="7"/>
        <v>0</v>
      </c>
    </row>
    <row r="244" spans="2:31" x14ac:dyDescent="0.55000000000000004">
      <c r="B244" s="5">
        <v>240</v>
      </c>
      <c r="C244" s="5">
        <f>'10หลักสูตรระยะสั้น'!C244</f>
        <v>0</v>
      </c>
      <c r="D244" s="5">
        <f>'10หลักสูตรระยะสั้น'!D244</f>
        <v>0</v>
      </c>
      <c r="E244" s="60">
        <f>IF('10หลักสูตรระยะสั้น'!E244&lt;15,0,IF('10หลักสูตรระยะสั้น'!E244&lt;30,1,IF((MOD('10หลักสูตรระยะสั้น'!E244/30,1))&lt;0.3333,ROUNDDOWN('10หลักสูตรระยะสั้น'!E244/30,0),ROUNDUP('10หลักสูตรระยะสั้น'!E244/30,0))))</f>
        <v>0</v>
      </c>
      <c r="F244" s="60">
        <f>IF('10หลักสูตรระยะสั้น'!F244&lt;15,0,IF('10หลักสูตรระยะสั้น'!F244&lt;30,1,IF((MOD('10หลักสูตรระยะสั้น'!F244/30,1))&lt;0.3333,ROUNDDOWN('10หลักสูตรระยะสั้น'!F244/30,0),ROUNDUP('10หลักสูตรระยะสั้น'!F244/30,0))))</f>
        <v>0</v>
      </c>
      <c r="G244" s="60">
        <f>IF('10หลักสูตรระยะสั้น'!G244&lt;15,0,IF('10หลักสูตรระยะสั้น'!G244&lt;30,1,IF((MOD('10หลักสูตรระยะสั้น'!G244/30,1))&lt;0.3333,ROUNDDOWN('10หลักสูตรระยะสั้น'!G244/30,0),ROUNDUP('10หลักสูตรระยะสั้น'!G244/30,0))))</f>
        <v>0</v>
      </c>
      <c r="H244" s="60">
        <f>IF('10หลักสูตรระยะสั้น'!H244&lt;15,0,IF('10หลักสูตรระยะสั้น'!H244&lt;30,1,IF((MOD('10หลักสูตรระยะสั้น'!H244/30,1))&lt;0.3333,ROUNDDOWN('10หลักสูตรระยะสั้น'!H244/30,0),ROUNDUP('10หลักสูตรระยะสั้น'!H244/30,0))))</f>
        <v>0</v>
      </c>
      <c r="I244" s="60">
        <f>IF('10หลักสูตรระยะสั้น'!I244&lt;15,0,IF('10หลักสูตรระยะสั้น'!I244&lt;30,1,IF((MOD('10หลักสูตรระยะสั้น'!I244/30,1))&lt;0.3333,ROUNDDOWN('10หลักสูตรระยะสั้น'!I244/30,0),ROUNDUP('10หลักสูตรระยะสั้น'!I244/30,0))))</f>
        <v>0</v>
      </c>
      <c r="J244" s="60">
        <f>IF('10หลักสูตรระยะสั้น'!J244&lt;15,0,IF('10หลักสูตรระยะสั้น'!J244&lt;30,1,IF((MOD('10หลักสูตรระยะสั้น'!J244/30,1))&lt;0.3333,ROUNDDOWN('10หลักสูตรระยะสั้น'!J244/30,0),ROUNDUP('10หลักสูตรระยะสั้น'!J244/30,0))))</f>
        <v>0</v>
      </c>
      <c r="K244" s="60">
        <f>IF('10หลักสูตรระยะสั้น'!K244&lt;15,0,IF('10หลักสูตรระยะสั้น'!K244&lt;30,1,IF((MOD('10หลักสูตรระยะสั้น'!K244/30,1))&lt;0.3333,ROUNDDOWN('10หลักสูตรระยะสั้น'!K244/30,0),ROUNDUP('10หลักสูตรระยะสั้น'!K244/30,0))))</f>
        <v>0</v>
      </c>
      <c r="L244" s="60">
        <f>IF('10หลักสูตรระยะสั้น'!L244&lt;15,0,IF('10หลักสูตรระยะสั้น'!L244&lt;30,1,IF((MOD('10หลักสูตรระยะสั้น'!L244/30,1))&lt;0.3333,ROUNDDOWN('10หลักสูตรระยะสั้น'!L244/30,0),ROUNDUP('10หลักสูตรระยะสั้น'!L244/30,0))))</f>
        <v>0</v>
      </c>
      <c r="M244" s="60">
        <f>IF('10หลักสูตรระยะสั้น'!M244&lt;15,0,IF('10หลักสูตรระยะสั้น'!M244&lt;30,1,IF((MOD('10หลักสูตรระยะสั้น'!M244/30,1))&lt;0.3333,ROUNDDOWN('10หลักสูตรระยะสั้น'!M244/30,0),ROUNDUP('10หลักสูตรระยะสั้น'!M244/30,0))))</f>
        <v>0</v>
      </c>
      <c r="N244" s="60">
        <f>IF('10หลักสูตรระยะสั้น'!N244&lt;15,0,IF('10หลักสูตรระยะสั้น'!N244&lt;30,1,IF((MOD('10หลักสูตรระยะสั้น'!N244/30,1))&lt;0.3333,ROUNDDOWN('10หลักสูตรระยะสั้น'!N244/30,0),ROUNDUP('10หลักสูตรระยะสั้น'!N244/30,0))))</f>
        <v>0</v>
      </c>
      <c r="O244" s="60">
        <f>IF('10หลักสูตรระยะสั้น'!O244&lt;15,0,IF('10หลักสูตรระยะสั้น'!O244&lt;30,1,IF((MOD('10หลักสูตรระยะสั้น'!O244/30,1))&lt;0.3333,ROUNDDOWN('10หลักสูตรระยะสั้น'!O244/30,0),ROUNDUP('10หลักสูตรระยะสั้น'!O244/30,0))))</f>
        <v>0</v>
      </c>
      <c r="P244" s="60">
        <f>IF('10หลักสูตรระยะสั้น'!P244&lt;15,0,IF('10หลักสูตรระยะสั้น'!P244&lt;30,1,IF((MOD('10หลักสูตรระยะสั้น'!P244/30,1))&lt;0.3333,ROUNDDOWN('10หลักสูตรระยะสั้น'!P244/30,0),ROUNDUP('10หลักสูตรระยะสั้น'!P244/30,0))))</f>
        <v>0</v>
      </c>
      <c r="Q244" s="60">
        <f>IF('10หลักสูตรระยะสั้น'!Q244&lt;15,0,IF('10หลักสูตรระยะสั้น'!Q244&lt;30,1,IF((MOD('10หลักสูตรระยะสั้น'!Q244/30,1))&lt;0.3333,ROUNDDOWN('10หลักสูตรระยะสั้น'!Q244/30,0),ROUNDUP('10หลักสูตรระยะสั้น'!Q244/30,0))))</f>
        <v>0</v>
      </c>
      <c r="R244" s="60">
        <f>IF('10หลักสูตรระยะสั้น'!R244&lt;15,0,IF('10หลักสูตรระยะสั้น'!R244&lt;30,1,IF((MOD('10หลักสูตรระยะสั้น'!R244/30,1))&lt;0.3333,ROUNDDOWN('10หลักสูตรระยะสั้น'!R244/30,0),ROUNDUP('10หลักสูตรระยะสั้น'!R244/30,0))))</f>
        <v>0</v>
      </c>
      <c r="S244" s="60">
        <f>IF('10หลักสูตรระยะสั้น'!S244&lt;15,0,IF('10หลักสูตรระยะสั้น'!S244&lt;30,1,IF((MOD('10หลักสูตรระยะสั้น'!S244/30,1))&lt;0.3333,ROUNDDOWN('10หลักสูตรระยะสั้น'!S244/30,0),ROUNDUP('10หลักสูตรระยะสั้น'!S244/30,0))))</f>
        <v>0</v>
      </c>
      <c r="T244" s="60">
        <f>IF('10หลักสูตรระยะสั้น'!T244&lt;15,0,IF('10หลักสูตรระยะสั้น'!T244&lt;30,1,IF((MOD('10หลักสูตรระยะสั้น'!T244/30,1))&lt;0.3333,ROUNDDOWN('10หลักสูตรระยะสั้น'!T244/30,0),ROUNDUP('10หลักสูตรระยะสั้น'!T244/30,0))))</f>
        <v>0</v>
      </c>
      <c r="U244" s="60">
        <f>IF('10หลักสูตรระยะสั้น'!U244&lt;15,0,IF('10หลักสูตรระยะสั้น'!U244&lt;30,1,IF((MOD('10หลักสูตรระยะสั้น'!U244/30,1))&lt;0.3333,ROUNDDOWN('10หลักสูตรระยะสั้น'!U244/30,0),ROUNDUP('10หลักสูตรระยะสั้น'!U244/30,0))))</f>
        <v>0</v>
      </c>
      <c r="V244" s="60">
        <f>IF('10หลักสูตรระยะสั้น'!V244&lt;15,0,IF('10หลักสูตรระยะสั้น'!V244&lt;30,1,IF((MOD('10หลักสูตรระยะสั้น'!V244/30,1))&lt;0.3333,ROUNDDOWN('10หลักสูตรระยะสั้น'!V244/30,0),ROUNDUP('10หลักสูตรระยะสั้น'!V244/30,0))))</f>
        <v>0</v>
      </c>
      <c r="W244" s="60">
        <f>IF('10หลักสูตรระยะสั้น'!W244&lt;15,0,IF('10หลักสูตรระยะสั้น'!W244&lt;30,1,IF((MOD('10หลักสูตรระยะสั้น'!W244/30,1))&lt;0.3333,ROUNDDOWN('10หลักสูตรระยะสั้น'!W244/30,0),ROUNDUP('10หลักสูตรระยะสั้น'!W244/30,0))))</f>
        <v>0</v>
      </c>
      <c r="X244" s="60">
        <f>IF('10หลักสูตรระยะสั้น'!X244&lt;15,0,IF('10หลักสูตรระยะสั้น'!X244&lt;30,1,IF((MOD('10หลักสูตรระยะสั้น'!X244/30,1))&lt;0.3333,ROUNDDOWN('10หลักสูตรระยะสั้น'!X244/30,0),ROUNDUP('10หลักสูตรระยะสั้น'!X244/30,0))))</f>
        <v>0</v>
      </c>
      <c r="Y244" s="60">
        <f>IF('10หลักสูตรระยะสั้น'!Y244&lt;15,0,IF('10หลักสูตรระยะสั้น'!Y244&lt;30,1,IF((MOD('10หลักสูตรระยะสั้น'!Y244/30,1))&lt;0.3333,ROUNDDOWN('10หลักสูตรระยะสั้น'!Y244/30,0),ROUNDUP('10หลักสูตรระยะสั้น'!Y244/30,0))))</f>
        <v>0</v>
      </c>
      <c r="Z244" s="60">
        <f>IF('10หลักสูตรระยะสั้น'!Z244&lt;15,0,IF('10หลักสูตรระยะสั้น'!Z244&lt;30,1,IF((MOD('10หลักสูตรระยะสั้น'!Z244/30,1))&lt;0.3333,ROUNDDOWN('10หลักสูตรระยะสั้น'!Z244/30,0),ROUNDUP('10หลักสูตรระยะสั้น'!Z244/30,0))))</f>
        <v>0</v>
      </c>
      <c r="AA244" s="60">
        <f>IF('10หลักสูตรระยะสั้น'!AA244&lt;15,0,IF('10หลักสูตรระยะสั้น'!AA244&lt;30,1,IF((MOD('10หลักสูตรระยะสั้น'!AA244/30,1))&lt;0.3333,ROUNDDOWN('10หลักสูตรระยะสั้น'!AA244/30,0),ROUNDUP('10หลักสูตรระยะสั้น'!AA244/30,0))))</f>
        <v>0</v>
      </c>
      <c r="AB244" s="60">
        <f>IF('10หลักสูตรระยะสั้น'!AB244&lt;15,0,IF('10หลักสูตรระยะสั้น'!AB244&lt;30,1,IF((MOD('10หลักสูตรระยะสั้น'!AB244/30,1))&lt;0.3333,ROUNDDOWN('10หลักสูตรระยะสั้น'!AB244/30,0),ROUNDUP('10หลักสูตรระยะสั้น'!AB244/30,0))))</f>
        <v>0</v>
      </c>
      <c r="AC244" s="60">
        <f>IF('10หลักสูตรระยะสั้น'!AC244&lt;15,0,IF('10หลักสูตรระยะสั้น'!AC244&lt;30,1,IF((MOD('10หลักสูตรระยะสั้น'!AC244/30,1))&lt;0.3333,ROUNDDOWN('10หลักสูตรระยะสั้น'!AC244/30,0),ROUNDUP('10หลักสูตรระยะสั้น'!AC244/30,0))))</f>
        <v>0</v>
      </c>
      <c r="AD244" s="5">
        <f t="shared" si="6"/>
        <v>0</v>
      </c>
      <c r="AE244" s="5">
        <f t="shared" si="7"/>
        <v>0</v>
      </c>
    </row>
    <row r="245" spans="2:31" x14ac:dyDescent="0.55000000000000004">
      <c r="B245" s="5">
        <v>241</v>
      </c>
      <c r="C245" s="5">
        <f>'10หลักสูตรระยะสั้น'!C245</f>
        <v>0</v>
      </c>
      <c r="D245" s="5">
        <f>'10หลักสูตรระยะสั้น'!D245</f>
        <v>0</v>
      </c>
      <c r="E245" s="60">
        <f>IF('10หลักสูตรระยะสั้น'!E245&lt;15,0,IF('10หลักสูตรระยะสั้น'!E245&lt;30,1,IF((MOD('10หลักสูตรระยะสั้น'!E245/30,1))&lt;0.3333,ROUNDDOWN('10หลักสูตรระยะสั้น'!E245/30,0),ROUNDUP('10หลักสูตรระยะสั้น'!E245/30,0))))</f>
        <v>0</v>
      </c>
      <c r="F245" s="60">
        <f>IF('10หลักสูตรระยะสั้น'!F245&lt;15,0,IF('10หลักสูตรระยะสั้น'!F245&lt;30,1,IF((MOD('10หลักสูตรระยะสั้น'!F245/30,1))&lt;0.3333,ROUNDDOWN('10หลักสูตรระยะสั้น'!F245/30,0),ROUNDUP('10หลักสูตรระยะสั้น'!F245/30,0))))</f>
        <v>0</v>
      </c>
      <c r="G245" s="60">
        <f>IF('10หลักสูตรระยะสั้น'!G245&lt;15,0,IF('10หลักสูตรระยะสั้น'!G245&lt;30,1,IF((MOD('10หลักสูตรระยะสั้น'!G245/30,1))&lt;0.3333,ROUNDDOWN('10หลักสูตรระยะสั้น'!G245/30,0),ROUNDUP('10หลักสูตรระยะสั้น'!G245/30,0))))</f>
        <v>0</v>
      </c>
      <c r="H245" s="60">
        <f>IF('10หลักสูตรระยะสั้น'!H245&lt;15,0,IF('10หลักสูตรระยะสั้น'!H245&lt;30,1,IF((MOD('10หลักสูตรระยะสั้น'!H245/30,1))&lt;0.3333,ROUNDDOWN('10หลักสูตรระยะสั้น'!H245/30,0),ROUNDUP('10หลักสูตรระยะสั้น'!H245/30,0))))</f>
        <v>0</v>
      </c>
      <c r="I245" s="60">
        <f>IF('10หลักสูตรระยะสั้น'!I245&lt;15,0,IF('10หลักสูตรระยะสั้น'!I245&lt;30,1,IF((MOD('10หลักสูตรระยะสั้น'!I245/30,1))&lt;0.3333,ROUNDDOWN('10หลักสูตรระยะสั้น'!I245/30,0),ROUNDUP('10หลักสูตรระยะสั้น'!I245/30,0))))</f>
        <v>0</v>
      </c>
      <c r="J245" s="60">
        <f>IF('10หลักสูตรระยะสั้น'!J245&lt;15,0,IF('10หลักสูตรระยะสั้น'!J245&lt;30,1,IF((MOD('10หลักสูตรระยะสั้น'!J245/30,1))&lt;0.3333,ROUNDDOWN('10หลักสูตรระยะสั้น'!J245/30,0),ROUNDUP('10หลักสูตรระยะสั้น'!J245/30,0))))</f>
        <v>0</v>
      </c>
      <c r="K245" s="60">
        <f>IF('10หลักสูตรระยะสั้น'!K245&lt;15,0,IF('10หลักสูตรระยะสั้น'!K245&lt;30,1,IF((MOD('10หลักสูตรระยะสั้น'!K245/30,1))&lt;0.3333,ROUNDDOWN('10หลักสูตรระยะสั้น'!K245/30,0),ROUNDUP('10หลักสูตรระยะสั้น'!K245/30,0))))</f>
        <v>0</v>
      </c>
      <c r="L245" s="60">
        <f>IF('10หลักสูตรระยะสั้น'!L245&lt;15,0,IF('10หลักสูตรระยะสั้น'!L245&lt;30,1,IF((MOD('10หลักสูตรระยะสั้น'!L245/30,1))&lt;0.3333,ROUNDDOWN('10หลักสูตรระยะสั้น'!L245/30,0),ROUNDUP('10หลักสูตรระยะสั้น'!L245/30,0))))</f>
        <v>0</v>
      </c>
      <c r="M245" s="60">
        <f>IF('10หลักสูตรระยะสั้น'!M245&lt;15,0,IF('10หลักสูตรระยะสั้น'!M245&lt;30,1,IF((MOD('10หลักสูตรระยะสั้น'!M245/30,1))&lt;0.3333,ROUNDDOWN('10หลักสูตรระยะสั้น'!M245/30,0),ROUNDUP('10หลักสูตรระยะสั้น'!M245/30,0))))</f>
        <v>0</v>
      </c>
      <c r="N245" s="60">
        <f>IF('10หลักสูตรระยะสั้น'!N245&lt;15,0,IF('10หลักสูตรระยะสั้น'!N245&lt;30,1,IF((MOD('10หลักสูตรระยะสั้น'!N245/30,1))&lt;0.3333,ROUNDDOWN('10หลักสูตรระยะสั้น'!N245/30,0),ROUNDUP('10หลักสูตรระยะสั้น'!N245/30,0))))</f>
        <v>0</v>
      </c>
      <c r="O245" s="60">
        <f>IF('10หลักสูตรระยะสั้น'!O245&lt;15,0,IF('10หลักสูตรระยะสั้น'!O245&lt;30,1,IF((MOD('10หลักสูตรระยะสั้น'!O245/30,1))&lt;0.3333,ROUNDDOWN('10หลักสูตรระยะสั้น'!O245/30,0),ROUNDUP('10หลักสูตรระยะสั้น'!O245/30,0))))</f>
        <v>0</v>
      </c>
      <c r="P245" s="60">
        <f>IF('10หลักสูตรระยะสั้น'!P245&lt;15,0,IF('10หลักสูตรระยะสั้น'!P245&lt;30,1,IF((MOD('10หลักสูตรระยะสั้น'!P245/30,1))&lt;0.3333,ROUNDDOWN('10หลักสูตรระยะสั้น'!P245/30,0),ROUNDUP('10หลักสูตรระยะสั้น'!P245/30,0))))</f>
        <v>0</v>
      </c>
      <c r="Q245" s="60">
        <f>IF('10หลักสูตรระยะสั้น'!Q245&lt;15,0,IF('10หลักสูตรระยะสั้น'!Q245&lt;30,1,IF((MOD('10หลักสูตรระยะสั้น'!Q245/30,1))&lt;0.3333,ROUNDDOWN('10หลักสูตรระยะสั้น'!Q245/30,0),ROUNDUP('10หลักสูตรระยะสั้น'!Q245/30,0))))</f>
        <v>0</v>
      </c>
      <c r="R245" s="60">
        <f>IF('10หลักสูตรระยะสั้น'!R245&lt;15,0,IF('10หลักสูตรระยะสั้น'!R245&lt;30,1,IF((MOD('10หลักสูตรระยะสั้น'!R245/30,1))&lt;0.3333,ROUNDDOWN('10หลักสูตรระยะสั้น'!R245/30,0),ROUNDUP('10หลักสูตรระยะสั้น'!R245/30,0))))</f>
        <v>0</v>
      </c>
      <c r="S245" s="60">
        <f>IF('10หลักสูตรระยะสั้น'!S245&lt;15,0,IF('10หลักสูตรระยะสั้น'!S245&lt;30,1,IF((MOD('10หลักสูตรระยะสั้น'!S245/30,1))&lt;0.3333,ROUNDDOWN('10หลักสูตรระยะสั้น'!S245/30,0),ROUNDUP('10หลักสูตรระยะสั้น'!S245/30,0))))</f>
        <v>0</v>
      </c>
      <c r="T245" s="60">
        <f>IF('10หลักสูตรระยะสั้น'!T245&lt;15,0,IF('10หลักสูตรระยะสั้น'!T245&lt;30,1,IF((MOD('10หลักสูตรระยะสั้น'!T245/30,1))&lt;0.3333,ROUNDDOWN('10หลักสูตรระยะสั้น'!T245/30,0),ROUNDUP('10หลักสูตรระยะสั้น'!T245/30,0))))</f>
        <v>0</v>
      </c>
      <c r="U245" s="60">
        <f>IF('10หลักสูตรระยะสั้น'!U245&lt;15,0,IF('10หลักสูตรระยะสั้น'!U245&lt;30,1,IF((MOD('10หลักสูตรระยะสั้น'!U245/30,1))&lt;0.3333,ROUNDDOWN('10หลักสูตรระยะสั้น'!U245/30,0),ROUNDUP('10หลักสูตรระยะสั้น'!U245/30,0))))</f>
        <v>0</v>
      </c>
      <c r="V245" s="60">
        <f>IF('10หลักสูตรระยะสั้น'!V245&lt;15,0,IF('10หลักสูตรระยะสั้น'!V245&lt;30,1,IF((MOD('10หลักสูตรระยะสั้น'!V245/30,1))&lt;0.3333,ROUNDDOWN('10หลักสูตรระยะสั้น'!V245/30,0),ROUNDUP('10หลักสูตรระยะสั้น'!V245/30,0))))</f>
        <v>0</v>
      </c>
      <c r="W245" s="60">
        <f>IF('10หลักสูตรระยะสั้น'!W245&lt;15,0,IF('10หลักสูตรระยะสั้น'!W245&lt;30,1,IF((MOD('10หลักสูตรระยะสั้น'!W245/30,1))&lt;0.3333,ROUNDDOWN('10หลักสูตรระยะสั้น'!W245/30,0),ROUNDUP('10หลักสูตรระยะสั้น'!W245/30,0))))</f>
        <v>0</v>
      </c>
      <c r="X245" s="60">
        <f>IF('10หลักสูตรระยะสั้น'!X245&lt;15,0,IF('10หลักสูตรระยะสั้น'!X245&lt;30,1,IF((MOD('10หลักสูตรระยะสั้น'!X245/30,1))&lt;0.3333,ROUNDDOWN('10หลักสูตรระยะสั้น'!X245/30,0),ROUNDUP('10หลักสูตรระยะสั้น'!X245/30,0))))</f>
        <v>0</v>
      </c>
      <c r="Y245" s="60">
        <f>IF('10หลักสูตรระยะสั้น'!Y245&lt;15,0,IF('10หลักสูตรระยะสั้น'!Y245&lt;30,1,IF((MOD('10หลักสูตรระยะสั้น'!Y245/30,1))&lt;0.3333,ROUNDDOWN('10หลักสูตรระยะสั้น'!Y245/30,0),ROUNDUP('10หลักสูตรระยะสั้น'!Y245/30,0))))</f>
        <v>0</v>
      </c>
      <c r="Z245" s="60">
        <f>IF('10หลักสูตรระยะสั้น'!Z245&lt;15,0,IF('10หลักสูตรระยะสั้น'!Z245&lt;30,1,IF((MOD('10หลักสูตรระยะสั้น'!Z245/30,1))&lt;0.3333,ROUNDDOWN('10หลักสูตรระยะสั้น'!Z245/30,0),ROUNDUP('10หลักสูตรระยะสั้น'!Z245/30,0))))</f>
        <v>0</v>
      </c>
      <c r="AA245" s="60">
        <f>IF('10หลักสูตรระยะสั้น'!AA245&lt;15,0,IF('10หลักสูตรระยะสั้น'!AA245&lt;30,1,IF((MOD('10หลักสูตรระยะสั้น'!AA245/30,1))&lt;0.3333,ROUNDDOWN('10หลักสูตรระยะสั้น'!AA245/30,0),ROUNDUP('10หลักสูตรระยะสั้น'!AA245/30,0))))</f>
        <v>0</v>
      </c>
      <c r="AB245" s="60">
        <f>IF('10หลักสูตรระยะสั้น'!AB245&lt;15,0,IF('10หลักสูตรระยะสั้น'!AB245&lt;30,1,IF((MOD('10หลักสูตรระยะสั้น'!AB245/30,1))&lt;0.3333,ROUNDDOWN('10หลักสูตรระยะสั้น'!AB245/30,0),ROUNDUP('10หลักสูตรระยะสั้น'!AB245/30,0))))</f>
        <v>0</v>
      </c>
      <c r="AC245" s="60">
        <f>IF('10หลักสูตรระยะสั้น'!AC245&lt;15,0,IF('10หลักสูตรระยะสั้น'!AC245&lt;30,1,IF((MOD('10หลักสูตรระยะสั้น'!AC245/30,1))&lt;0.3333,ROUNDDOWN('10หลักสูตรระยะสั้น'!AC245/30,0),ROUNDUP('10หลักสูตรระยะสั้น'!AC245/30,0))))</f>
        <v>0</v>
      </c>
      <c r="AD245" s="5">
        <f t="shared" si="6"/>
        <v>0</v>
      </c>
      <c r="AE245" s="5">
        <f t="shared" si="7"/>
        <v>0</v>
      </c>
    </row>
    <row r="246" spans="2:31" x14ac:dyDescent="0.55000000000000004">
      <c r="B246" s="5">
        <v>242</v>
      </c>
      <c r="C246" s="5">
        <f>'10หลักสูตรระยะสั้น'!C246</f>
        <v>0</v>
      </c>
      <c r="D246" s="5">
        <f>'10หลักสูตรระยะสั้น'!D246</f>
        <v>0</v>
      </c>
      <c r="E246" s="60">
        <f>IF('10หลักสูตรระยะสั้น'!E246&lt;15,0,IF('10หลักสูตรระยะสั้น'!E246&lt;30,1,IF((MOD('10หลักสูตรระยะสั้น'!E246/30,1))&lt;0.3333,ROUNDDOWN('10หลักสูตรระยะสั้น'!E246/30,0),ROUNDUP('10หลักสูตรระยะสั้น'!E246/30,0))))</f>
        <v>0</v>
      </c>
      <c r="F246" s="60">
        <f>IF('10หลักสูตรระยะสั้น'!F246&lt;15,0,IF('10หลักสูตรระยะสั้น'!F246&lt;30,1,IF((MOD('10หลักสูตรระยะสั้น'!F246/30,1))&lt;0.3333,ROUNDDOWN('10หลักสูตรระยะสั้น'!F246/30,0),ROUNDUP('10หลักสูตรระยะสั้น'!F246/30,0))))</f>
        <v>0</v>
      </c>
      <c r="G246" s="60">
        <f>IF('10หลักสูตรระยะสั้น'!G246&lt;15,0,IF('10หลักสูตรระยะสั้น'!G246&lt;30,1,IF((MOD('10หลักสูตรระยะสั้น'!G246/30,1))&lt;0.3333,ROUNDDOWN('10หลักสูตรระยะสั้น'!G246/30,0),ROUNDUP('10หลักสูตรระยะสั้น'!G246/30,0))))</f>
        <v>0</v>
      </c>
      <c r="H246" s="60">
        <f>IF('10หลักสูตรระยะสั้น'!H246&lt;15,0,IF('10หลักสูตรระยะสั้น'!H246&lt;30,1,IF((MOD('10หลักสูตรระยะสั้น'!H246/30,1))&lt;0.3333,ROUNDDOWN('10หลักสูตรระยะสั้น'!H246/30,0),ROUNDUP('10หลักสูตรระยะสั้น'!H246/30,0))))</f>
        <v>0</v>
      </c>
      <c r="I246" s="60">
        <f>IF('10หลักสูตรระยะสั้น'!I246&lt;15,0,IF('10หลักสูตรระยะสั้น'!I246&lt;30,1,IF((MOD('10หลักสูตรระยะสั้น'!I246/30,1))&lt;0.3333,ROUNDDOWN('10หลักสูตรระยะสั้น'!I246/30,0),ROUNDUP('10หลักสูตรระยะสั้น'!I246/30,0))))</f>
        <v>0</v>
      </c>
      <c r="J246" s="60">
        <f>IF('10หลักสูตรระยะสั้น'!J246&lt;15,0,IF('10หลักสูตรระยะสั้น'!J246&lt;30,1,IF((MOD('10หลักสูตรระยะสั้น'!J246/30,1))&lt;0.3333,ROUNDDOWN('10หลักสูตรระยะสั้น'!J246/30,0),ROUNDUP('10หลักสูตรระยะสั้น'!J246/30,0))))</f>
        <v>0</v>
      </c>
      <c r="K246" s="60">
        <f>IF('10หลักสูตรระยะสั้น'!K246&lt;15,0,IF('10หลักสูตรระยะสั้น'!K246&lt;30,1,IF((MOD('10หลักสูตรระยะสั้น'!K246/30,1))&lt;0.3333,ROUNDDOWN('10หลักสูตรระยะสั้น'!K246/30,0),ROUNDUP('10หลักสูตรระยะสั้น'!K246/30,0))))</f>
        <v>0</v>
      </c>
      <c r="L246" s="60">
        <f>IF('10หลักสูตรระยะสั้น'!L246&lt;15,0,IF('10หลักสูตรระยะสั้น'!L246&lt;30,1,IF((MOD('10หลักสูตรระยะสั้น'!L246/30,1))&lt;0.3333,ROUNDDOWN('10หลักสูตรระยะสั้น'!L246/30,0),ROUNDUP('10หลักสูตรระยะสั้น'!L246/30,0))))</f>
        <v>0</v>
      </c>
      <c r="M246" s="60">
        <f>IF('10หลักสูตรระยะสั้น'!M246&lt;15,0,IF('10หลักสูตรระยะสั้น'!M246&lt;30,1,IF((MOD('10หลักสูตรระยะสั้น'!M246/30,1))&lt;0.3333,ROUNDDOWN('10หลักสูตรระยะสั้น'!M246/30,0),ROUNDUP('10หลักสูตรระยะสั้น'!M246/30,0))))</f>
        <v>0</v>
      </c>
      <c r="N246" s="60">
        <f>IF('10หลักสูตรระยะสั้น'!N246&lt;15,0,IF('10หลักสูตรระยะสั้น'!N246&lt;30,1,IF((MOD('10หลักสูตรระยะสั้น'!N246/30,1))&lt;0.3333,ROUNDDOWN('10หลักสูตรระยะสั้น'!N246/30,0),ROUNDUP('10หลักสูตรระยะสั้น'!N246/30,0))))</f>
        <v>0</v>
      </c>
      <c r="O246" s="60">
        <f>IF('10หลักสูตรระยะสั้น'!O246&lt;15,0,IF('10หลักสูตรระยะสั้น'!O246&lt;30,1,IF((MOD('10หลักสูตรระยะสั้น'!O246/30,1))&lt;0.3333,ROUNDDOWN('10หลักสูตรระยะสั้น'!O246/30,0),ROUNDUP('10หลักสูตรระยะสั้น'!O246/30,0))))</f>
        <v>0</v>
      </c>
      <c r="P246" s="60">
        <f>IF('10หลักสูตรระยะสั้น'!P246&lt;15,0,IF('10หลักสูตรระยะสั้น'!P246&lt;30,1,IF((MOD('10หลักสูตรระยะสั้น'!P246/30,1))&lt;0.3333,ROUNDDOWN('10หลักสูตรระยะสั้น'!P246/30,0),ROUNDUP('10หลักสูตรระยะสั้น'!P246/30,0))))</f>
        <v>0</v>
      </c>
      <c r="Q246" s="60">
        <f>IF('10หลักสูตรระยะสั้น'!Q246&lt;15,0,IF('10หลักสูตรระยะสั้น'!Q246&lt;30,1,IF((MOD('10หลักสูตรระยะสั้น'!Q246/30,1))&lt;0.3333,ROUNDDOWN('10หลักสูตรระยะสั้น'!Q246/30,0),ROUNDUP('10หลักสูตรระยะสั้น'!Q246/30,0))))</f>
        <v>0</v>
      </c>
      <c r="R246" s="60">
        <f>IF('10หลักสูตรระยะสั้น'!R246&lt;15,0,IF('10หลักสูตรระยะสั้น'!R246&lt;30,1,IF((MOD('10หลักสูตรระยะสั้น'!R246/30,1))&lt;0.3333,ROUNDDOWN('10หลักสูตรระยะสั้น'!R246/30,0),ROUNDUP('10หลักสูตรระยะสั้น'!R246/30,0))))</f>
        <v>0</v>
      </c>
      <c r="S246" s="60">
        <f>IF('10หลักสูตรระยะสั้น'!S246&lt;15,0,IF('10หลักสูตรระยะสั้น'!S246&lt;30,1,IF((MOD('10หลักสูตรระยะสั้น'!S246/30,1))&lt;0.3333,ROUNDDOWN('10หลักสูตรระยะสั้น'!S246/30,0),ROUNDUP('10หลักสูตรระยะสั้น'!S246/30,0))))</f>
        <v>0</v>
      </c>
      <c r="T246" s="60">
        <f>IF('10หลักสูตรระยะสั้น'!T246&lt;15,0,IF('10หลักสูตรระยะสั้น'!T246&lt;30,1,IF((MOD('10หลักสูตรระยะสั้น'!T246/30,1))&lt;0.3333,ROUNDDOWN('10หลักสูตรระยะสั้น'!T246/30,0),ROUNDUP('10หลักสูตรระยะสั้น'!T246/30,0))))</f>
        <v>0</v>
      </c>
      <c r="U246" s="60">
        <f>IF('10หลักสูตรระยะสั้น'!U246&lt;15,0,IF('10หลักสูตรระยะสั้น'!U246&lt;30,1,IF((MOD('10หลักสูตรระยะสั้น'!U246/30,1))&lt;0.3333,ROUNDDOWN('10หลักสูตรระยะสั้น'!U246/30,0),ROUNDUP('10หลักสูตรระยะสั้น'!U246/30,0))))</f>
        <v>0</v>
      </c>
      <c r="V246" s="60">
        <f>IF('10หลักสูตรระยะสั้น'!V246&lt;15,0,IF('10หลักสูตรระยะสั้น'!V246&lt;30,1,IF((MOD('10หลักสูตรระยะสั้น'!V246/30,1))&lt;0.3333,ROUNDDOWN('10หลักสูตรระยะสั้น'!V246/30,0),ROUNDUP('10หลักสูตรระยะสั้น'!V246/30,0))))</f>
        <v>0</v>
      </c>
      <c r="W246" s="60">
        <f>IF('10หลักสูตรระยะสั้น'!W246&lt;15,0,IF('10หลักสูตรระยะสั้น'!W246&lt;30,1,IF((MOD('10หลักสูตรระยะสั้น'!W246/30,1))&lt;0.3333,ROUNDDOWN('10หลักสูตรระยะสั้น'!W246/30,0),ROUNDUP('10หลักสูตรระยะสั้น'!W246/30,0))))</f>
        <v>0</v>
      </c>
      <c r="X246" s="60">
        <f>IF('10หลักสูตรระยะสั้น'!X246&lt;15,0,IF('10หลักสูตรระยะสั้น'!X246&lt;30,1,IF((MOD('10หลักสูตรระยะสั้น'!X246/30,1))&lt;0.3333,ROUNDDOWN('10หลักสูตรระยะสั้น'!X246/30,0),ROUNDUP('10หลักสูตรระยะสั้น'!X246/30,0))))</f>
        <v>0</v>
      </c>
      <c r="Y246" s="60">
        <f>IF('10หลักสูตรระยะสั้น'!Y246&lt;15,0,IF('10หลักสูตรระยะสั้น'!Y246&lt;30,1,IF((MOD('10หลักสูตรระยะสั้น'!Y246/30,1))&lt;0.3333,ROUNDDOWN('10หลักสูตรระยะสั้น'!Y246/30,0),ROUNDUP('10หลักสูตรระยะสั้น'!Y246/30,0))))</f>
        <v>0</v>
      </c>
      <c r="Z246" s="60">
        <f>IF('10หลักสูตรระยะสั้น'!Z246&lt;15,0,IF('10หลักสูตรระยะสั้น'!Z246&lt;30,1,IF((MOD('10หลักสูตรระยะสั้น'!Z246/30,1))&lt;0.3333,ROUNDDOWN('10หลักสูตรระยะสั้น'!Z246/30,0),ROUNDUP('10หลักสูตรระยะสั้น'!Z246/30,0))))</f>
        <v>0</v>
      </c>
      <c r="AA246" s="60">
        <f>IF('10หลักสูตรระยะสั้น'!AA246&lt;15,0,IF('10หลักสูตรระยะสั้น'!AA246&lt;30,1,IF((MOD('10หลักสูตรระยะสั้น'!AA246/30,1))&lt;0.3333,ROUNDDOWN('10หลักสูตรระยะสั้น'!AA246/30,0),ROUNDUP('10หลักสูตรระยะสั้น'!AA246/30,0))))</f>
        <v>0</v>
      </c>
      <c r="AB246" s="60">
        <f>IF('10หลักสูตรระยะสั้น'!AB246&lt;15,0,IF('10หลักสูตรระยะสั้น'!AB246&lt;30,1,IF((MOD('10หลักสูตรระยะสั้น'!AB246/30,1))&lt;0.3333,ROUNDDOWN('10หลักสูตรระยะสั้น'!AB246/30,0),ROUNDUP('10หลักสูตรระยะสั้น'!AB246/30,0))))</f>
        <v>0</v>
      </c>
      <c r="AC246" s="60">
        <f>IF('10หลักสูตรระยะสั้น'!AC246&lt;15,0,IF('10หลักสูตรระยะสั้น'!AC246&lt;30,1,IF((MOD('10หลักสูตรระยะสั้น'!AC246/30,1))&lt;0.3333,ROUNDDOWN('10หลักสูตรระยะสั้น'!AC246/30,0),ROUNDUP('10หลักสูตรระยะสั้น'!AC246/30,0))))</f>
        <v>0</v>
      </c>
      <c r="AD246" s="5">
        <f t="shared" si="6"/>
        <v>0</v>
      </c>
      <c r="AE246" s="5">
        <f t="shared" si="7"/>
        <v>0</v>
      </c>
    </row>
    <row r="247" spans="2:31" x14ac:dyDescent="0.55000000000000004">
      <c r="B247" s="5">
        <v>243</v>
      </c>
      <c r="C247" s="5">
        <f>'10หลักสูตรระยะสั้น'!C247</f>
        <v>0</v>
      </c>
      <c r="D247" s="5">
        <f>'10หลักสูตรระยะสั้น'!D247</f>
        <v>0</v>
      </c>
      <c r="E247" s="60">
        <f>IF('10หลักสูตรระยะสั้น'!E247&lt;15,0,IF('10หลักสูตรระยะสั้น'!E247&lt;30,1,IF((MOD('10หลักสูตรระยะสั้น'!E247/30,1))&lt;0.3333,ROUNDDOWN('10หลักสูตรระยะสั้น'!E247/30,0),ROUNDUP('10หลักสูตรระยะสั้น'!E247/30,0))))</f>
        <v>0</v>
      </c>
      <c r="F247" s="60">
        <f>IF('10หลักสูตรระยะสั้น'!F247&lt;15,0,IF('10หลักสูตรระยะสั้น'!F247&lt;30,1,IF((MOD('10หลักสูตรระยะสั้น'!F247/30,1))&lt;0.3333,ROUNDDOWN('10หลักสูตรระยะสั้น'!F247/30,0),ROUNDUP('10หลักสูตรระยะสั้น'!F247/30,0))))</f>
        <v>0</v>
      </c>
      <c r="G247" s="60">
        <f>IF('10หลักสูตรระยะสั้น'!G247&lt;15,0,IF('10หลักสูตรระยะสั้น'!G247&lt;30,1,IF((MOD('10หลักสูตรระยะสั้น'!G247/30,1))&lt;0.3333,ROUNDDOWN('10หลักสูตรระยะสั้น'!G247/30,0),ROUNDUP('10หลักสูตรระยะสั้น'!G247/30,0))))</f>
        <v>0</v>
      </c>
      <c r="H247" s="60">
        <f>IF('10หลักสูตรระยะสั้น'!H247&lt;15,0,IF('10หลักสูตรระยะสั้น'!H247&lt;30,1,IF((MOD('10หลักสูตรระยะสั้น'!H247/30,1))&lt;0.3333,ROUNDDOWN('10หลักสูตรระยะสั้น'!H247/30,0),ROUNDUP('10หลักสูตรระยะสั้น'!H247/30,0))))</f>
        <v>0</v>
      </c>
      <c r="I247" s="60">
        <f>IF('10หลักสูตรระยะสั้น'!I247&lt;15,0,IF('10หลักสูตรระยะสั้น'!I247&lt;30,1,IF((MOD('10หลักสูตรระยะสั้น'!I247/30,1))&lt;0.3333,ROUNDDOWN('10หลักสูตรระยะสั้น'!I247/30,0),ROUNDUP('10หลักสูตรระยะสั้น'!I247/30,0))))</f>
        <v>0</v>
      </c>
      <c r="J247" s="60">
        <f>IF('10หลักสูตรระยะสั้น'!J247&lt;15,0,IF('10หลักสูตรระยะสั้น'!J247&lt;30,1,IF((MOD('10หลักสูตรระยะสั้น'!J247/30,1))&lt;0.3333,ROUNDDOWN('10หลักสูตรระยะสั้น'!J247/30,0),ROUNDUP('10หลักสูตรระยะสั้น'!J247/30,0))))</f>
        <v>0</v>
      </c>
      <c r="K247" s="60">
        <f>IF('10หลักสูตรระยะสั้น'!K247&lt;15,0,IF('10หลักสูตรระยะสั้น'!K247&lt;30,1,IF((MOD('10หลักสูตรระยะสั้น'!K247/30,1))&lt;0.3333,ROUNDDOWN('10หลักสูตรระยะสั้น'!K247/30,0),ROUNDUP('10หลักสูตรระยะสั้น'!K247/30,0))))</f>
        <v>0</v>
      </c>
      <c r="L247" s="60">
        <f>IF('10หลักสูตรระยะสั้น'!L247&lt;15,0,IF('10หลักสูตรระยะสั้น'!L247&lt;30,1,IF((MOD('10หลักสูตรระยะสั้น'!L247/30,1))&lt;0.3333,ROUNDDOWN('10หลักสูตรระยะสั้น'!L247/30,0),ROUNDUP('10หลักสูตรระยะสั้น'!L247/30,0))))</f>
        <v>0</v>
      </c>
      <c r="M247" s="60">
        <f>IF('10หลักสูตรระยะสั้น'!M247&lt;15,0,IF('10หลักสูตรระยะสั้น'!M247&lt;30,1,IF((MOD('10หลักสูตรระยะสั้น'!M247/30,1))&lt;0.3333,ROUNDDOWN('10หลักสูตรระยะสั้น'!M247/30,0),ROUNDUP('10หลักสูตรระยะสั้น'!M247/30,0))))</f>
        <v>0</v>
      </c>
      <c r="N247" s="60">
        <f>IF('10หลักสูตรระยะสั้น'!N247&lt;15,0,IF('10หลักสูตรระยะสั้น'!N247&lt;30,1,IF((MOD('10หลักสูตรระยะสั้น'!N247/30,1))&lt;0.3333,ROUNDDOWN('10หลักสูตรระยะสั้น'!N247/30,0),ROUNDUP('10หลักสูตรระยะสั้น'!N247/30,0))))</f>
        <v>0</v>
      </c>
      <c r="O247" s="60">
        <f>IF('10หลักสูตรระยะสั้น'!O247&lt;15,0,IF('10หลักสูตรระยะสั้น'!O247&lt;30,1,IF((MOD('10หลักสูตรระยะสั้น'!O247/30,1))&lt;0.3333,ROUNDDOWN('10หลักสูตรระยะสั้น'!O247/30,0),ROUNDUP('10หลักสูตรระยะสั้น'!O247/30,0))))</f>
        <v>0</v>
      </c>
      <c r="P247" s="60">
        <f>IF('10หลักสูตรระยะสั้น'!P247&lt;15,0,IF('10หลักสูตรระยะสั้น'!P247&lt;30,1,IF((MOD('10หลักสูตรระยะสั้น'!P247/30,1))&lt;0.3333,ROUNDDOWN('10หลักสูตรระยะสั้น'!P247/30,0),ROUNDUP('10หลักสูตรระยะสั้น'!P247/30,0))))</f>
        <v>0</v>
      </c>
      <c r="Q247" s="60">
        <f>IF('10หลักสูตรระยะสั้น'!Q247&lt;15,0,IF('10หลักสูตรระยะสั้น'!Q247&lt;30,1,IF((MOD('10หลักสูตรระยะสั้น'!Q247/30,1))&lt;0.3333,ROUNDDOWN('10หลักสูตรระยะสั้น'!Q247/30,0),ROUNDUP('10หลักสูตรระยะสั้น'!Q247/30,0))))</f>
        <v>0</v>
      </c>
      <c r="R247" s="60">
        <f>IF('10หลักสูตรระยะสั้น'!R247&lt;15,0,IF('10หลักสูตรระยะสั้น'!R247&lt;30,1,IF((MOD('10หลักสูตรระยะสั้น'!R247/30,1))&lt;0.3333,ROUNDDOWN('10หลักสูตรระยะสั้น'!R247/30,0),ROUNDUP('10หลักสูตรระยะสั้น'!R247/30,0))))</f>
        <v>0</v>
      </c>
      <c r="S247" s="60">
        <f>IF('10หลักสูตรระยะสั้น'!S247&lt;15,0,IF('10หลักสูตรระยะสั้น'!S247&lt;30,1,IF((MOD('10หลักสูตรระยะสั้น'!S247/30,1))&lt;0.3333,ROUNDDOWN('10หลักสูตรระยะสั้น'!S247/30,0),ROUNDUP('10หลักสูตรระยะสั้น'!S247/30,0))))</f>
        <v>0</v>
      </c>
      <c r="T247" s="60">
        <f>IF('10หลักสูตรระยะสั้น'!T247&lt;15,0,IF('10หลักสูตรระยะสั้น'!T247&lt;30,1,IF((MOD('10หลักสูตรระยะสั้น'!T247/30,1))&lt;0.3333,ROUNDDOWN('10หลักสูตรระยะสั้น'!T247/30,0),ROUNDUP('10หลักสูตรระยะสั้น'!T247/30,0))))</f>
        <v>0</v>
      </c>
      <c r="U247" s="60">
        <f>IF('10หลักสูตรระยะสั้น'!U247&lt;15,0,IF('10หลักสูตรระยะสั้น'!U247&lt;30,1,IF((MOD('10หลักสูตรระยะสั้น'!U247/30,1))&lt;0.3333,ROUNDDOWN('10หลักสูตรระยะสั้น'!U247/30,0),ROUNDUP('10หลักสูตรระยะสั้น'!U247/30,0))))</f>
        <v>0</v>
      </c>
      <c r="V247" s="60">
        <f>IF('10หลักสูตรระยะสั้น'!V247&lt;15,0,IF('10หลักสูตรระยะสั้น'!V247&lt;30,1,IF((MOD('10หลักสูตรระยะสั้น'!V247/30,1))&lt;0.3333,ROUNDDOWN('10หลักสูตรระยะสั้น'!V247/30,0),ROUNDUP('10หลักสูตรระยะสั้น'!V247/30,0))))</f>
        <v>0</v>
      </c>
      <c r="W247" s="60">
        <f>IF('10หลักสูตรระยะสั้น'!W247&lt;15,0,IF('10หลักสูตรระยะสั้น'!W247&lt;30,1,IF((MOD('10หลักสูตรระยะสั้น'!W247/30,1))&lt;0.3333,ROUNDDOWN('10หลักสูตรระยะสั้น'!W247/30,0),ROUNDUP('10หลักสูตรระยะสั้น'!W247/30,0))))</f>
        <v>0</v>
      </c>
      <c r="X247" s="60">
        <f>IF('10หลักสูตรระยะสั้น'!X247&lt;15,0,IF('10หลักสูตรระยะสั้น'!X247&lt;30,1,IF((MOD('10หลักสูตรระยะสั้น'!X247/30,1))&lt;0.3333,ROUNDDOWN('10หลักสูตรระยะสั้น'!X247/30,0),ROUNDUP('10หลักสูตรระยะสั้น'!X247/30,0))))</f>
        <v>0</v>
      </c>
      <c r="Y247" s="60">
        <f>IF('10หลักสูตรระยะสั้น'!Y247&lt;15,0,IF('10หลักสูตรระยะสั้น'!Y247&lt;30,1,IF((MOD('10หลักสูตรระยะสั้น'!Y247/30,1))&lt;0.3333,ROUNDDOWN('10หลักสูตรระยะสั้น'!Y247/30,0),ROUNDUP('10หลักสูตรระยะสั้น'!Y247/30,0))))</f>
        <v>0</v>
      </c>
      <c r="Z247" s="60">
        <f>IF('10หลักสูตรระยะสั้น'!Z247&lt;15,0,IF('10หลักสูตรระยะสั้น'!Z247&lt;30,1,IF((MOD('10หลักสูตรระยะสั้น'!Z247/30,1))&lt;0.3333,ROUNDDOWN('10หลักสูตรระยะสั้น'!Z247/30,0),ROUNDUP('10หลักสูตรระยะสั้น'!Z247/30,0))))</f>
        <v>0</v>
      </c>
      <c r="AA247" s="60">
        <f>IF('10หลักสูตรระยะสั้น'!AA247&lt;15,0,IF('10หลักสูตรระยะสั้น'!AA247&lt;30,1,IF((MOD('10หลักสูตรระยะสั้น'!AA247/30,1))&lt;0.3333,ROUNDDOWN('10หลักสูตรระยะสั้น'!AA247/30,0),ROUNDUP('10หลักสูตรระยะสั้น'!AA247/30,0))))</f>
        <v>0</v>
      </c>
      <c r="AB247" s="60">
        <f>IF('10หลักสูตรระยะสั้น'!AB247&lt;15,0,IF('10หลักสูตรระยะสั้น'!AB247&lt;30,1,IF((MOD('10หลักสูตรระยะสั้น'!AB247/30,1))&lt;0.3333,ROUNDDOWN('10หลักสูตรระยะสั้น'!AB247/30,0),ROUNDUP('10หลักสูตรระยะสั้น'!AB247/30,0))))</f>
        <v>0</v>
      </c>
      <c r="AC247" s="60">
        <f>IF('10หลักสูตรระยะสั้น'!AC247&lt;15,0,IF('10หลักสูตรระยะสั้น'!AC247&lt;30,1,IF((MOD('10หลักสูตรระยะสั้น'!AC247/30,1))&lt;0.3333,ROUNDDOWN('10หลักสูตรระยะสั้น'!AC247/30,0),ROUNDUP('10หลักสูตรระยะสั้น'!AC247/30,0))))</f>
        <v>0</v>
      </c>
      <c r="AD247" s="5">
        <f t="shared" si="6"/>
        <v>0</v>
      </c>
      <c r="AE247" s="5">
        <f t="shared" si="7"/>
        <v>0</v>
      </c>
    </row>
    <row r="248" spans="2:31" x14ac:dyDescent="0.55000000000000004">
      <c r="B248" s="5">
        <v>244</v>
      </c>
      <c r="C248" s="5">
        <f>'10หลักสูตรระยะสั้น'!C248</f>
        <v>0</v>
      </c>
      <c r="D248" s="5">
        <f>'10หลักสูตรระยะสั้น'!D248</f>
        <v>0</v>
      </c>
      <c r="E248" s="60">
        <f>IF('10หลักสูตรระยะสั้น'!E248&lt;15,0,IF('10หลักสูตรระยะสั้น'!E248&lt;30,1,IF((MOD('10หลักสูตรระยะสั้น'!E248/30,1))&lt;0.3333,ROUNDDOWN('10หลักสูตรระยะสั้น'!E248/30,0),ROUNDUP('10หลักสูตรระยะสั้น'!E248/30,0))))</f>
        <v>0</v>
      </c>
      <c r="F248" s="60">
        <f>IF('10หลักสูตรระยะสั้น'!F248&lt;15,0,IF('10หลักสูตรระยะสั้น'!F248&lt;30,1,IF((MOD('10หลักสูตรระยะสั้น'!F248/30,1))&lt;0.3333,ROUNDDOWN('10หลักสูตรระยะสั้น'!F248/30,0),ROUNDUP('10หลักสูตรระยะสั้น'!F248/30,0))))</f>
        <v>0</v>
      </c>
      <c r="G248" s="60">
        <f>IF('10หลักสูตรระยะสั้น'!G248&lt;15,0,IF('10หลักสูตรระยะสั้น'!G248&lt;30,1,IF((MOD('10หลักสูตรระยะสั้น'!G248/30,1))&lt;0.3333,ROUNDDOWN('10หลักสูตรระยะสั้น'!G248/30,0),ROUNDUP('10หลักสูตรระยะสั้น'!G248/30,0))))</f>
        <v>0</v>
      </c>
      <c r="H248" s="60">
        <f>IF('10หลักสูตรระยะสั้น'!H248&lt;15,0,IF('10หลักสูตรระยะสั้น'!H248&lt;30,1,IF((MOD('10หลักสูตรระยะสั้น'!H248/30,1))&lt;0.3333,ROUNDDOWN('10หลักสูตรระยะสั้น'!H248/30,0),ROUNDUP('10หลักสูตรระยะสั้น'!H248/30,0))))</f>
        <v>0</v>
      </c>
      <c r="I248" s="60">
        <f>IF('10หลักสูตรระยะสั้น'!I248&lt;15,0,IF('10หลักสูตรระยะสั้น'!I248&lt;30,1,IF((MOD('10หลักสูตรระยะสั้น'!I248/30,1))&lt;0.3333,ROUNDDOWN('10หลักสูตรระยะสั้น'!I248/30,0),ROUNDUP('10หลักสูตรระยะสั้น'!I248/30,0))))</f>
        <v>0</v>
      </c>
      <c r="J248" s="60">
        <f>IF('10หลักสูตรระยะสั้น'!J248&lt;15,0,IF('10หลักสูตรระยะสั้น'!J248&lt;30,1,IF((MOD('10หลักสูตรระยะสั้น'!J248/30,1))&lt;0.3333,ROUNDDOWN('10หลักสูตรระยะสั้น'!J248/30,0),ROUNDUP('10หลักสูตรระยะสั้น'!J248/30,0))))</f>
        <v>0</v>
      </c>
      <c r="K248" s="60">
        <f>IF('10หลักสูตรระยะสั้น'!K248&lt;15,0,IF('10หลักสูตรระยะสั้น'!K248&lt;30,1,IF((MOD('10หลักสูตรระยะสั้น'!K248/30,1))&lt;0.3333,ROUNDDOWN('10หลักสูตรระยะสั้น'!K248/30,0),ROUNDUP('10หลักสูตรระยะสั้น'!K248/30,0))))</f>
        <v>0</v>
      </c>
      <c r="L248" s="60">
        <f>IF('10หลักสูตรระยะสั้น'!L248&lt;15,0,IF('10หลักสูตรระยะสั้น'!L248&lt;30,1,IF((MOD('10หลักสูตรระยะสั้น'!L248/30,1))&lt;0.3333,ROUNDDOWN('10หลักสูตรระยะสั้น'!L248/30,0),ROUNDUP('10หลักสูตรระยะสั้น'!L248/30,0))))</f>
        <v>0</v>
      </c>
      <c r="M248" s="60">
        <f>IF('10หลักสูตรระยะสั้น'!M248&lt;15,0,IF('10หลักสูตรระยะสั้น'!M248&lt;30,1,IF((MOD('10หลักสูตรระยะสั้น'!M248/30,1))&lt;0.3333,ROUNDDOWN('10หลักสูตรระยะสั้น'!M248/30,0),ROUNDUP('10หลักสูตรระยะสั้น'!M248/30,0))))</f>
        <v>0</v>
      </c>
      <c r="N248" s="60">
        <f>IF('10หลักสูตรระยะสั้น'!N248&lt;15,0,IF('10หลักสูตรระยะสั้น'!N248&lt;30,1,IF((MOD('10หลักสูตรระยะสั้น'!N248/30,1))&lt;0.3333,ROUNDDOWN('10หลักสูตรระยะสั้น'!N248/30,0),ROUNDUP('10หลักสูตรระยะสั้น'!N248/30,0))))</f>
        <v>0</v>
      </c>
      <c r="O248" s="60">
        <f>IF('10หลักสูตรระยะสั้น'!O248&lt;15,0,IF('10หลักสูตรระยะสั้น'!O248&lt;30,1,IF((MOD('10หลักสูตรระยะสั้น'!O248/30,1))&lt;0.3333,ROUNDDOWN('10หลักสูตรระยะสั้น'!O248/30,0),ROUNDUP('10หลักสูตรระยะสั้น'!O248/30,0))))</f>
        <v>0</v>
      </c>
      <c r="P248" s="60">
        <f>IF('10หลักสูตรระยะสั้น'!P248&lt;15,0,IF('10หลักสูตรระยะสั้น'!P248&lt;30,1,IF((MOD('10หลักสูตรระยะสั้น'!P248/30,1))&lt;0.3333,ROUNDDOWN('10หลักสูตรระยะสั้น'!P248/30,0),ROUNDUP('10หลักสูตรระยะสั้น'!P248/30,0))))</f>
        <v>0</v>
      </c>
      <c r="Q248" s="60">
        <f>IF('10หลักสูตรระยะสั้น'!Q248&lt;15,0,IF('10หลักสูตรระยะสั้น'!Q248&lt;30,1,IF((MOD('10หลักสูตรระยะสั้น'!Q248/30,1))&lt;0.3333,ROUNDDOWN('10หลักสูตรระยะสั้น'!Q248/30,0),ROUNDUP('10หลักสูตรระยะสั้น'!Q248/30,0))))</f>
        <v>0</v>
      </c>
      <c r="R248" s="60">
        <f>IF('10หลักสูตรระยะสั้น'!R248&lt;15,0,IF('10หลักสูตรระยะสั้น'!R248&lt;30,1,IF((MOD('10หลักสูตรระยะสั้น'!R248/30,1))&lt;0.3333,ROUNDDOWN('10หลักสูตรระยะสั้น'!R248/30,0),ROUNDUP('10หลักสูตรระยะสั้น'!R248/30,0))))</f>
        <v>0</v>
      </c>
      <c r="S248" s="60">
        <f>IF('10หลักสูตรระยะสั้น'!S248&lt;15,0,IF('10หลักสูตรระยะสั้น'!S248&lt;30,1,IF((MOD('10หลักสูตรระยะสั้น'!S248/30,1))&lt;0.3333,ROUNDDOWN('10หลักสูตรระยะสั้น'!S248/30,0),ROUNDUP('10หลักสูตรระยะสั้น'!S248/30,0))))</f>
        <v>0</v>
      </c>
      <c r="T248" s="60">
        <f>IF('10หลักสูตรระยะสั้น'!T248&lt;15,0,IF('10หลักสูตรระยะสั้น'!T248&lt;30,1,IF((MOD('10หลักสูตรระยะสั้น'!T248/30,1))&lt;0.3333,ROUNDDOWN('10หลักสูตรระยะสั้น'!T248/30,0),ROUNDUP('10หลักสูตรระยะสั้น'!T248/30,0))))</f>
        <v>0</v>
      </c>
      <c r="U248" s="60">
        <f>IF('10หลักสูตรระยะสั้น'!U248&lt;15,0,IF('10หลักสูตรระยะสั้น'!U248&lt;30,1,IF((MOD('10หลักสูตรระยะสั้น'!U248/30,1))&lt;0.3333,ROUNDDOWN('10หลักสูตรระยะสั้น'!U248/30,0),ROUNDUP('10หลักสูตรระยะสั้น'!U248/30,0))))</f>
        <v>0</v>
      </c>
      <c r="V248" s="60">
        <f>IF('10หลักสูตรระยะสั้น'!V248&lt;15,0,IF('10หลักสูตรระยะสั้น'!V248&lt;30,1,IF((MOD('10หลักสูตรระยะสั้น'!V248/30,1))&lt;0.3333,ROUNDDOWN('10หลักสูตรระยะสั้น'!V248/30,0),ROUNDUP('10หลักสูตรระยะสั้น'!V248/30,0))))</f>
        <v>0</v>
      </c>
      <c r="W248" s="60">
        <f>IF('10หลักสูตรระยะสั้น'!W248&lt;15,0,IF('10หลักสูตรระยะสั้น'!W248&lt;30,1,IF((MOD('10หลักสูตรระยะสั้น'!W248/30,1))&lt;0.3333,ROUNDDOWN('10หลักสูตรระยะสั้น'!W248/30,0),ROUNDUP('10หลักสูตรระยะสั้น'!W248/30,0))))</f>
        <v>0</v>
      </c>
      <c r="X248" s="60">
        <f>IF('10หลักสูตรระยะสั้น'!X248&lt;15,0,IF('10หลักสูตรระยะสั้น'!X248&lt;30,1,IF((MOD('10หลักสูตรระยะสั้น'!X248/30,1))&lt;0.3333,ROUNDDOWN('10หลักสูตรระยะสั้น'!X248/30,0),ROUNDUP('10หลักสูตรระยะสั้น'!X248/30,0))))</f>
        <v>0</v>
      </c>
      <c r="Y248" s="60">
        <f>IF('10หลักสูตรระยะสั้น'!Y248&lt;15,0,IF('10หลักสูตรระยะสั้น'!Y248&lt;30,1,IF((MOD('10หลักสูตรระยะสั้น'!Y248/30,1))&lt;0.3333,ROUNDDOWN('10หลักสูตรระยะสั้น'!Y248/30,0),ROUNDUP('10หลักสูตรระยะสั้น'!Y248/30,0))))</f>
        <v>0</v>
      </c>
      <c r="Z248" s="60">
        <f>IF('10หลักสูตรระยะสั้น'!Z248&lt;15,0,IF('10หลักสูตรระยะสั้น'!Z248&lt;30,1,IF((MOD('10หลักสูตรระยะสั้น'!Z248/30,1))&lt;0.3333,ROUNDDOWN('10หลักสูตรระยะสั้น'!Z248/30,0),ROUNDUP('10หลักสูตรระยะสั้น'!Z248/30,0))))</f>
        <v>0</v>
      </c>
      <c r="AA248" s="60">
        <f>IF('10หลักสูตรระยะสั้น'!AA248&lt;15,0,IF('10หลักสูตรระยะสั้น'!AA248&lt;30,1,IF((MOD('10หลักสูตรระยะสั้น'!AA248/30,1))&lt;0.3333,ROUNDDOWN('10หลักสูตรระยะสั้น'!AA248/30,0),ROUNDUP('10หลักสูตรระยะสั้น'!AA248/30,0))))</f>
        <v>0</v>
      </c>
      <c r="AB248" s="60">
        <f>IF('10หลักสูตรระยะสั้น'!AB248&lt;15,0,IF('10หลักสูตรระยะสั้น'!AB248&lt;30,1,IF((MOD('10หลักสูตรระยะสั้น'!AB248/30,1))&lt;0.3333,ROUNDDOWN('10หลักสูตรระยะสั้น'!AB248/30,0),ROUNDUP('10หลักสูตรระยะสั้น'!AB248/30,0))))</f>
        <v>0</v>
      </c>
      <c r="AC248" s="60">
        <f>IF('10หลักสูตรระยะสั้น'!AC248&lt;15,0,IF('10หลักสูตรระยะสั้น'!AC248&lt;30,1,IF((MOD('10หลักสูตรระยะสั้น'!AC248/30,1))&lt;0.3333,ROUNDDOWN('10หลักสูตรระยะสั้น'!AC248/30,0),ROUNDUP('10หลักสูตรระยะสั้น'!AC248/30,0))))</f>
        <v>0</v>
      </c>
      <c r="AD248" s="5">
        <f t="shared" si="6"/>
        <v>0</v>
      </c>
      <c r="AE248" s="5">
        <f t="shared" si="7"/>
        <v>0</v>
      </c>
    </row>
    <row r="249" spans="2:31" x14ac:dyDescent="0.55000000000000004">
      <c r="B249" s="5">
        <v>245</v>
      </c>
      <c r="C249" s="5">
        <f>'10หลักสูตรระยะสั้น'!C249</f>
        <v>0</v>
      </c>
      <c r="D249" s="5">
        <f>'10หลักสูตรระยะสั้น'!D249</f>
        <v>0</v>
      </c>
      <c r="E249" s="60">
        <f>IF('10หลักสูตรระยะสั้น'!E249&lt;15,0,IF('10หลักสูตรระยะสั้น'!E249&lt;30,1,IF((MOD('10หลักสูตรระยะสั้น'!E249/30,1))&lt;0.3333,ROUNDDOWN('10หลักสูตรระยะสั้น'!E249/30,0),ROUNDUP('10หลักสูตรระยะสั้น'!E249/30,0))))</f>
        <v>0</v>
      </c>
      <c r="F249" s="60">
        <f>IF('10หลักสูตรระยะสั้น'!F249&lt;15,0,IF('10หลักสูตรระยะสั้น'!F249&lt;30,1,IF((MOD('10หลักสูตรระยะสั้น'!F249/30,1))&lt;0.3333,ROUNDDOWN('10หลักสูตรระยะสั้น'!F249/30,0),ROUNDUP('10หลักสูตรระยะสั้น'!F249/30,0))))</f>
        <v>0</v>
      </c>
      <c r="G249" s="60">
        <f>IF('10หลักสูตรระยะสั้น'!G249&lt;15,0,IF('10หลักสูตรระยะสั้น'!G249&lt;30,1,IF((MOD('10หลักสูตรระยะสั้น'!G249/30,1))&lt;0.3333,ROUNDDOWN('10หลักสูตรระยะสั้น'!G249/30,0),ROUNDUP('10หลักสูตรระยะสั้น'!G249/30,0))))</f>
        <v>0</v>
      </c>
      <c r="H249" s="60">
        <f>IF('10หลักสูตรระยะสั้น'!H249&lt;15,0,IF('10หลักสูตรระยะสั้น'!H249&lt;30,1,IF((MOD('10หลักสูตรระยะสั้น'!H249/30,1))&lt;0.3333,ROUNDDOWN('10หลักสูตรระยะสั้น'!H249/30,0),ROUNDUP('10หลักสูตรระยะสั้น'!H249/30,0))))</f>
        <v>0</v>
      </c>
      <c r="I249" s="60">
        <f>IF('10หลักสูตรระยะสั้น'!I249&lt;15,0,IF('10หลักสูตรระยะสั้น'!I249&lt;30,1,IF((MOD('10หลักสูตรระยะสั้น'!I249/30,1))&lt;0.3333,ROUNDDOWN('10หลักสูตรระยะสั้น'!I249/30,0),ROUNDUP('10หลักสูตรระยะสั้น'!I249/30,0))))</f>
        <v>0</v>
      </c>
      <c r="J249" s="60">
        <f>IF('10หลักสูตรระยะสั้น'!J249&lt;15,0,IF('10หลักสูตรระยะสั้น'!J249&lt;30,1,IF((MOD('10หลักสูตรระยะสั้น'!J249/30,1))&lt;0.3333,ROUNDDOWN('10หลักสูตรระยะสั้น'!J249/30,0),ROUNDUP('10หลักสูตรระยะสั้น'!J249/30,0))))</f>
        <v>0</v>
      </c>
      <c r="K249" s="60">
        <f>IF('10หลักสูตรระยะสั้น'!K249&lt;15,0,IF('10หลักสูตรระยะสั้น'!K249&lt;30,1,IF((MOD('10หลักสูตรระยะสั้น'!K249/30,1))&lt;0.3333,ROUNDDOWN('10หลักสูตรระยะสั้น'!K249/30,0),ROUNDUP('10หลักสูตรระยะสั้น'!K249/30,0))))</f>
        <v>0</v>
      </c>
      <c r="L249" s="60">
        <f>IF('10หลักสูตรระยะสั้น'!L249&lt;15,0,IF('10หลักสูตรระยะสั้น'!L249&lt;30,1,IF((MOD('10หลักสูตรระยะสั้น'!L249/30,1))&lt;0.3333,ROUNDDOWN('10หลักสูตรระยะสั้น'!L249/30,0),ROUNDUP('10หลักสูตรระยะสั้น'!L249/30,0))))</f>
        <v>0</v>
      </c>
      <c r="M249" s="60">
        <f>IF('10หลักสูตรระยะสั้น'!M249&lt;15,0,IF('10หลักสูตรระยะสั้น'!M249&lt;30,1,IF((MOD('10หลักสูตรระยะสั้น'!M249/30,1))&lt;0.3333,ROUNDDOWN('10หลักสูตรระยะสั้น'!M249/30,0),ROUNDUP('10หลักสูตรระยะสั้น'!M249/30,0))))</f>
        <v>0</v>
      </c>
      <c r="N249" s="60">
        <f>IF('10หลักสูตรระยะสั้น'!N249&lt;15,0,IF('10หลักสูตรระยะสั้น'!N249&lt;30,1,IF((MOD('10หลักสูตรระยะสั้น'!N249/30,1))&lt;0.3333,ROUNDDOWN('10หลักสูตรระยะสั้น'!N249/30,0),ROUNDUP('10หลักสูตรระยะสั้น'!N249/30,0))))</f>
        <v>0</v>
      </c>
      <c r="O249" s="60">
        <f>IF('10หลักสูตรระยะสั้น'!O249&lt;15,0,IF('10หลักสูตรระยะสั้น'!O249&lt;30,1,IF((MOD('10หลักสูตรระยะสั้น'!O249/30,1))&lt;0.3333,ROUNDDOWN('10หลักสูตรระยะสั้น'!O249/30,0),ROUNDUP('10หลักสูตรระยะสั้น'!O249/30,0))))</f>
        <v>0</v>
      </c>
      <c r="P249" s="60">
        <f>IF('10หลักสูตรระยะสั้น'!P249&lt;15,0,IF('10หลักสูตรระยะสั้น'!P249&lt;30,1,IF((MOD('10หลักสูตรระยะสั้น'!P249/30,1))&lt;0.3333,ROUNDDOWN('10หลักสูตรระยะสั้น'!P249/30,0),ROUNDUP('10หลักสูตรระยะสั้น'!P249/30,0))))</f>
        <v>0</v>
      </c>
      <c r="Q249" s="60">
        <f>IF('10หลักสูตรระยะสั้น'!Q249&lt;15,0,IF('10หลักสูตรระยะสั้น'!Q249&lt;30,1,IF((MOD('10หลักสูตรระยะสั้น'!Q249/30,1))&lt;0.3333,ROUNDDOWN('10หลักสูตรระยะสั้น'!Q249/30,0),ROUNDUP('10หลักสูตรระยะสั้น'!Q249/30,0))))</f>
        <v>0</v>
      </c>
      <c r="R249" s="60">
        <f>IF('10หลักสูตรระยะสั้น'!R249&lt;15,0,IF('10หลักสูตรระยะสั้น'!R249&lt;30,1,IF((MOD('10หลักสูตรระยะสั้น'!R249/30,1))&lt;0.3333,ROUNDDOWN('10หลักสูตรระยะสั้น'!R249/30,0),ROUNDUP('10หลักสูตรระยะสั้น'!R249/30,0))))</f>
        <v>0</v>
      </c>
      <c r="S249" s="60">
        <f>IF('10หลักสูตรระยะสั้น'!S249&lt;15,0,IF('10หลักสูตรระยะสั้น'!S249&lt;30,1,IF((MOD('10หลักสูตรระยะสั้น'!S249/30,1))&lt;0.3333,ROUNDDOWN('10หลักสูตรระยะสั้น'!S249/30,0),ROUNDUP('10หลักสูตรระยะสั้น'!S249/30,0))))</f>
        <v>0</v>
      </c>
      <c r="T249" s="60">
        <f>IF('10หลักสูตรระยะสั้น'!T249&lt;15,0,IF('10หลักสูตรระยะสั้น'!T249&lt;30,1,IF((MOD('10หลักสูตรระยะสั้น'!T249/30,1))&lt;0.3333,ROUNDDOWN('10หลักสูตรระยะสั้น'!T249/30,0),ROUNDUP('10หลักสูตรระยะสั้น'!T249/30,0))))</f>
        <v>0</v>
      </c>
      <c r="U249" s="60">
        <f>IF('10หลักสูตรระยะสั้น'!U249&lt;15,0,IF('10หลักสูตรระยะสั้น'!U249&lt;30,1,IF((MOD('10หลักสูตรระยะสั้น'!U249/30,1))&lt;0.3333,ROUNDDOWN('10หลักสูตรระยะสั้น'!U249/30,0),ROUNDUP('10หลักสูตรระยะสั้น'!U249/30,0))))</f>
        <v>0</v>
      </c>
      <c r="V249" s="60">
        <f>IF('10หลักสูตรระยะสั้น'!V249&lt;15,0,IF('10หลักสูตรระยะสั้น'!V249&lt;30,1,IF((MOD('10หลักสูตรระยะสั้น'!V249/30,1))&lt;0.3333,ROUNDDOWN('10หลักสูตรระยะสั้น'!V249/30,0),ROUNDUP('10หลักสูตรระยะสั้น'!V249/30,0))))</f>
        <v>0</v>
      </c>
      <c r="W249" s="60">
        <f>IF('10หลักสูตรระยะสั้น'!W249&lt;15,0,IF('10หลักสูตรระยะสั้น'!W249&lt;30,1,IF((MOD('10หลักสูตรระยะสั้น'!W249/30,1))&lt;0.3333,ROUNDDOWN('10หลักสูตรระยะสั้น'!W249/30,0),ROUNDUP('10หลักสูตรระยะสั้น'!W249/30,0))))</f>
        <v>0</v>
      </c>
      <c r="X249" s="60">
        <f>IF('10หลักสูตรระยะสั้น'!X249&lt;15,0,IF('10หลักสูตรระยะสั้น'!X249&lt;30,1,IF((MOD('10หลักสูตรระยะสั้น'!X249/30,1))&lt;0.3333,ROUNDDOWN('10หลักสูตรระยะสั้น'!X249/30,0),ROUNDUP('10หลักสูตรระยะสั้น'!X249/30,0))))</f>
        <v>0</v>
      </c>
      <c r="Y249" s="60">
        <f>IF('10หลักสูตรระยะสั้น'!Y249&lt;15,0,IF('10หลักสูตรระยะสั้น'!Y249&lt;30,1,IF((MOD('10หลักสูตรระยะสั้น'!Y249/30,1))&lt;0.3333,ROUNDDOWN('10หลักสูตรระยะสั้น'!Y249/30,0),ROUNDUP('10หลักสูตรระยะสั้น'!Y249/30,0))))</f>
        <v>0</v>
      </c>
      <c r="Z249" s="60">
        <f>IF('10หลักสูตรระยะสั้น'!Z249&lt;15,0,IF('10หลักสูตรระยะสั้น'!Z249&lt;30,1,IF((MOD('10หลักสูตรระยะสั้น'!Z249/30,1))&lt;0.3333,ROUNDDOWN('10หลักสูตรระยะสั้น'!Z249/30,0),ROUNDUP('10หลักสูตรระยะสั้น'!Z249/30,0))))</f>
        <v>0</v>
      </c>
      <c r="AA249" s="60">
        <f>IF('10หลักสูตรระยะสั้น'!AA249&lt;15,0,IF('10หลักสูตรระยะสั้น'!AA249&lt;30,1,IF((MOD('10หลักสูตรระยะสั้น'!AA249/30,1))&lt;0.3333,ROUNDDOWN('10หลักสูตรระยะสั้น'!AA249/30,0),ROUNDUP('10หลักสูตรระยะสั้น'!AA249/30,0))))</f>
        <v>0</v>
      </c>
      <c r="AB249" s="60">
        <f>IF('10หลักสูตรระยะสั้น'!AB249&lt;15,0,IF('10หลักสูตรระยะสั้น'!AB249&lt;30,1,IF((MOD('10หลักสูตรระยะสั้น'!AB249/30,1))&lt;0.3333,ROUNDDOWN('10หลักสูตรระยะสั้น'!AB249/30,0),ROUNDUP('10หลักสูตรระยะสั้น'!AB249/30,0))))</f>
        <v>0</v>
      </c>
      <c r="AC249" s="60">
        <f>IF('10หลักสูตรระยะสั้น'!AC249&lt;15,0,IF('10หลักสูตรระยะสั้น'!AC249&lt;30,1,IF((MOD('10หลักสูตรระยะสั้น'!AC249/30,1))&lt;0.3333,ROUNDDOWN('10หลักสูตรระยะสั้น'!AC249/30,0),ROUNDUP('10หลักสูตรระยะสั้น'!AC249/30,0))))</f>
        <v>0</v>
      </c>
      <c r="AD249" s="5">
        <f t="shared" si="6"/>
        <v>0</v>
      </c>
      <c r="AE249" s="5">
        <f t="shared" si="7"/>
        <v>0</v>
      </c>
    </row>
    <row r="250" spans="2:31" x14ac:dyDescent="0.55000000000000004">
      <c r="B250" s="5">
        <v>246</v>
      </c>
      <c r="C250" s="5">
        <f>'10หลักสูตรระยะสั้น'!C250</f>
        <v>0</v>
      </c>
      <c r="D250" s="5">
        <f>'10หลักสูตรระยะสั้น'!D250</f>
        <v>0</v>
      </c>
      <c r="E250" s="60">
        <f>IF('10หลักสูตรระยะสั้น'!E250&lt;15,0,IF('10หลักสูตรระยะสั้น'!E250&lt;30,1,IF((MOD('10หลักสูตรระยะสั้น'!E250/30,1))&lt;0.3333,ROUNDDOWN('10หลักสูตรระยะสั้น'!E250/30,0),ROUNDUP('10หลักสูตรระยะสั้น'!E250/30,0))))</f>
        <v>0</v>
      </c>
      <c r="F250" s="60">
        <f>IF('10หลักสูตรระยะสั้น'!F250&lt;15,0,IF('10หลักสูตรระยะสั้น'!F250&lt;30,1,IF((MOD('10หลักสูตรระยะสั้น'!F250/30,1))&lt;0.3333,ROUNDDOWN('10หลักสูตรระยะสั้น'!F250/30,0),ROUNDUP('10หลักสูตรระยะสั้น'!F250/30,0))))</f>
        <v>0</v>
      </c>
      <c r="G250" s="60">
        <f>IF('10หลักสูตรระยะสั้น'!G250&lt;15,0,IF('10หลักสูตรระยะสั้น'!G250&lt;30,1,IF((MOD('10หลักสูตรระยะสั้น'!G250/30,1))&lt;0.3333,ROUNDDOWN('10หลักสูตรระยะสั้น'!G250/30,0),ROUNDUP('10หลักสูตรระยะสั้น'!G250/30,0))))</f>
        <v>0</v>
      </c>
      <c r="H250" s="60">
        <f>IF('10หลักสูตรระยะสั้น'!H250&lt;15,0,IF('10หลักสูตรระยะสั้น'!H250&lt;30,1,IF((MOD('10หลักสูตรระยะสั้น'!H250/30,1))&lt;0.3333,ROUNDDOWN('10หลักสูตรระยะสั้น'!H250/30,0),ROUNDUP('10หลักสูตรระยะสั้น'!H250/30,0))))</f>
        <v>0</v>
      </c>
      <c r="I250" s="60">
        <f>IF('10หลักสูตรระยะสั้น'!I250&lt;15,0,IF('10หลักสูตรระยะสั้น'!I250&lt;30,1,IF((MOD('10หลักสูตรระยะสั้น'!I250/30,1))&lt;0.3333,ROUNDDOWN('10หลักสูตรระยะสั้น'!I250/30,0),ROUNDUP('10หลักสูตรระยะสั้น'!I250/30,0))))</f>
        <v>0</v>
      </c>
      <c r="J250" s="60">
        <f>IF('10หลักสูตรระยะสั้น'!J250&lt;15,0,IF('10หลักสูตรระยะสั้น'!J250&lt;30,1,IF((MOD('10หลักสูตรระยะสั้น'!J250/30,1))&lt;0.3333,ROUNDDOWN('10หลักสูตรระยะสั้น'!J250/30,0),ROUNDUP('10หลักสูตรระยะสั้น'!J250/30,0))))</f>
        <v>0</v>
      </c>
      <c r="K250" s="60">
        <f>IF('10หลักสูตรระยะสั้น'!K250&lt;15,0,IF('10หลักสูตรระยะสั้น'!K250&lt;30,1,IF((MOD('10หลักสูตรระยะสั้น'!K250/30,1))&lt;0.3333,ROUNDDOWN('10หลักสูตรระยะสั้น'!K250/30,0),ROUNDUP('10หลักสูตรระยะสั้น'!K250/30,0))))</f>
        <v>0</v>
      </c>
      <c r="L250" s="60">
        <f>IF('10หลักสูตรระยะสั้น'!L250&lt;15,0,IF('10หลักสูตรระยะสั้น'!L250&lt;30,1,IF((MOD('10หลักสูตรระยะสั้น'!L250/30,1))&lt;0.3333,ROUNDDOWN('10หลักสูตรระยะสั้น'!L250/30,0),ROUNDUP('10หลักสูตรระยะสั้น'!L250/30,0))))</f>
        <v>0</v>
      </c>
      <c r="M250" s="60">
        <f>IF('10หลักสูตรระยะสั้น'!M250&lt;15,0,IF('10หลักสูตรระยะสั้น'!M250&lt;30,1,IF((MOD('10หลักสูตรระยะสั้น'!M250/30,1))&lt;0.3333,ROUNDDOWN('10หลักสูตรระยะสั้น'!M250/30,0),ROUNDUP('10หลักสูตรระยะสั้น'!M250/30,0))))</f>
        <v>0</v>
      </c>
      <c r="N250" s="60">
        <f>IF('10หลักสูตรระยะสั้น'!N250&lt;15,0,IF('10หลักสูตรระยะสั้น'!N250&lt;30,1,IF((MOD('10หลักสูตรระยะสั้น'!N250/30,1))&lt;0.3333,ROUNDDOWN('10หลักสูตรระยะสั้น'!N250/30,0),ROUNDUP('10หลักสูตรระยะสั้น'!N250/30,0))))</f>
        <v>0</v>
      </c>
      <c r="O250" s="60">
        <f>IF('10หลักสูตรระยะสั้น'!O250&lt;15,0,IF('10หลักสูตรระยะสั้น'!O250&lt;30,1,IF((MOD('10หลักสูตรระยะสั้น'!O250/30,1))&lt;0.3333,ROUNDDOWN('10หลักสูตรระยะสั้น'!O250/30,0),ROUNDUP('10หลักสูตรระยะสั้น'!O250/30,0))))</f>
        <v>0</v>
      </c>
      <c r="P250" s="60">
        <f>IF('10หลักสูตรระยะสั้น'!P250&lt;15,0,IF('10หลักสูตรระยะสั้น'!P250&lt;30,1,IF((MOD('10หลักสูตรระยะสั้น'!P250/30,1))&lt;0.3333,ROUNDDOWN('10หลักสูตรระยะสั้น'!P250/30,0),ROUNDUP('10หลักสูตรระยะสั้น'!P250/30,0))))</f>
        <v>0</v>
      </c>
      <c r="Q250" s="60">
        <f>IF('10หลักสูตรระยะสั้น'!Q250&lt;15,0,IF('10หลักสูตรระยะสั้น'!Q250&lt;30,1,IF((MOD('10หลักสูตรระยะสั้น'!Q250/30,1))&lt;0.3333,ROUNDDOWN('10หลักสูตรระยะสั้น'!Q250/30,0),ROUNDUP('10หลักสูตรระยะสั้น'!Q250/30,0))))</f>
        <v>0</v>
      </c>
      <c r="R250" s="60">
        <f>IF('10หลักสูตรระยะสั้น'!R250&lt;15,0,IF('10หลักสูตรระยะสั้น'!R250&lt;30,1,IF((MOD('10หลักสูตรระยะสั้น'!R250/30,1))&lt;0.3333,ROUNDDOWN('10หลักสูตรระยะสั้น'!R250/30,0),ROUNDUP('10หลักสูตรระยะสั้น'!R250/30,0))))</f>
        <v>0</v>
      </c>
      <c r="S250" s="60">
        <f>IF('10หลักสูตรระยะสั้น'!S250&lt;15,0,IF('10หลักสูตรระยะสั้น'!S250&lt;30,1,IF((MOD('10หลักสูตรระยะสั้น'!S250/30,1))&lt;0.3333,ROUNDDOWN('10หลักสูตรระยะสั้น'!S250/30,0),ROUNDUP('10หลักสูตรระยะสั้น'!S250/30,0))))</f>
        <v>0</v>
      </c>
      <c r="T250" s="60">
        <f>IF('10หลักสูตรระยะสั้น'!T250&lt;15,0,IF('10หลักสูตรระยะสั้น'!T250&lt;30,1,IF((MOD('10หลักสูตรระยะสั้น'!T250/30,1))&lt;0.3333,ROUNDDOWN('10หลักสูตรระยะสั้น'!T250/30,0),ROUNDUP('10หลักสูตรระยะสั้น'!T250/30,0))))</f>
        <v>0</v>
      </c>
      <c r="U250" s="60">
        <f>IF('10หลักสูตรระยะสั้น'!U250&lt;15,0,IF('10หลักสูตรระยะสั้น'!U250&lt;30,1,IF((MOD('10หลักสูตรระยะสั้น'!U250/30,1))&lt;0.3333,ROUNDDOWN('10หลักสูตรระยะสั้น'!U250/30,0),ROUNDUP('10หลักสูตรระยะสั้น'!U250/30,0))))</f>
        <v>0</v>
      </c>
      <c r="V250" s="60">
        <f>IF('10หลักสูตรระยะสั้น'!V250&lt;15,0,IF('10หลักสูตรระยะสั้น'!V250&lt;30,1,IF((MOD('10หลักสูตรระยะสั้น'!V250/30,1))&lt;0.3333,ROUNDDOWN('10หลักสูตรระยะสั้น'!V250/30,0),ROUNDUP('10หลักสูตรระยะสั้น'!V250/30,0))))</f>
        <v>0</v>
      </c>
      <c r="W250" s="60">
        <f>IF('10หลักสูตรระยะสั้น'!W250&lt;15,0,IF('10หลักสูตรระยะสั้น'!W250&lt;30,1,IF((MOD('10หลักสูตรระยะสั้น'!W250/30,1))&lt;0.3333,ROUNDDOWN('10หลักสูตรระยะสั้น'!W250/30,0),ROUNDUP('10หลักสูตรระยะสั้น'!W250/30,0))))</f>
        <v>0</v>
      </c>
      <c r="X250" s="60">
        <f>IF('10หลักสูตรระยะสั้น'!X250&lt;15,0,IF('10หลักสูตรระยะสั้น'!X250&lt;30,1,IF((MOD('10หลักสูตรระยะสั้น'!X250/30,1))&lt;0.3333,ROUNDDOWN('10หลักสูตรระยะสั้น'!X250/30,0),ROUNDUP('10หลักสูตรระยะสั้น'!X250/30,0))))</f>
        <v>0</v>
      </c>
      <c r="Y250" s="60">
        <f>IF('10หลักสูตรระยะสั้น'!Y250&lt;15,0,IF('10หลักสูตรระยะสั้น'!Y250&lt;30,1,IF((MOD('10หลักสูตรระยะสั้น'!Y250/30,1))&lt;0.3333,ROUNDDOWN('10หลักสูตรระยะสั้น'!Y250/30,0),ROUNDUP('10หลักสูตรระยะสั้น'!Y250/30,0))))</f>
        <v>0</v>
      </c>
      <c r="Z250" s="60">
        <f>IF('10หลักสูตรระยะสั้น'!Z250&lt;15,0,IF('10หลักสูตรระยะสั้น'!Z250&lt;30,1,IF((MOD('10หลักสูตรระยะสั้น'!Z250/30,1))&lt;0.3333,ROUNDDOWN('10หลักสูตรระยะสั้น'!Z250/30,0),ROUNDUP('10หลักสูตรระยะสั้น'!Z250/30,0))))</f>
        <v>0</v>
      </c>
      <c r="AA250" s="60">
        <f>IF('10หลักสูตรระยะสั้น'!AA250&lt;15,0,IF('10หลักสูตรระยะสั้น'!AA250&lt;30,1,IF((MOD('10หลักสูตรระยะสั้น'!AA250/30,1))&lt;0.3333,ROUNDDOWN('10หลักสูตรระยะสั้น'!AA250/30,0),ROUNDUP('10หลักสูตรระยะสั้น'!AA250/30,0))))</f>
        <v>0</v>
      </c>
      <c r="AB250" s="60">
        <f>IF('10หลักสูตรระยะสั้น'!AB250&lt;15,0,IF('10หลักสูตรระยะสั้น'!AB250&lt;30,1,IF((MOD('10หลักสูตรระยะสั้น'!AB250/30,1))&lt;0.3333,ROUNDDOWN('10หลักสูตรระยะสั้น'!AB250/30,0),ROUNDUP('10หลักสูตรระยะสั้น'!AB250/30,0))))</f>
        <v>0</v>
      </c>
      <c r="AC250" s="60">
        <f>IF('10หลักสูตรระยะสั้น'!AC250&lt;15,0,IF('10หลักสูตรระยะสั้น'!AC250&lt;30,1,IF((MOD('10หลักสูตรระยะสั้น'!AC250/30,1))&lt;0.3333,ROUNDDOWN('10หลักสูตรระยะสั้น'!AC250/30,0),ROUNDUP('10หลักสูตรระยะสั้น'!AC250/30,0))))</f>
        <v>0</v>
      </c>
      <c r="AD250" s="5">
        <f t="shared" si="6"/>
        <v>0</v>
      </c>
      <c r="AE250" s="5">
        <f t="shared" si="7"/>
        <v>0</v>
      </c>
    </row>
    <row r="251" spans="2:31" x14ac:dyDescent="0.55000000000000004">
      <c r="B251" s="5">
        <v>247</v>
      </c>
      <c r="C251" s="5">
        <f>'10หลักสูตรระยะสั้น'!C251</f>
        <v>0</v>
      </c>
      <c r="D251" s="5">
        <f>'10หลักสูตรระยะสั้น'!D251</f>
        <v>0</v>
      </c>
      <c r="E251" s="60">
        <f>IF('10หลักสูตรระยะสั้น'!E251&lt;15,0,IF('10หลักสูตรระยะสั้น'!E251&lt;30,1,IF((MOD('10หลักสูตรระยะสั้น'!E251/30,1))&lt;0.3333,ROUNDDOWN('10หลักสูตรระยะสั้น'!E251/30,0),ROUNDUP('10หลักสูตรระยะสั้น'!E251/30,0))))</f>
        <v>0</v>
      </c>
      <c r="F251" s="60">
        <f>IF('10หลักสูตรระยะสั้น'!F251&lt;15,0,IF('10หลักสูตรระยะสั้น'!F251&lt;30,1,IF((MOD('10หลักสูตรระยะสั้น'!F251/30,1))&lt;0.3333,ROUNDDOWN('10หลักสูตรระยะสั้น'!F251/30,0),ROUNDUP('10หลักสูตรระยะสั้น'!F251/30,0))))</f>
        <v>0</v>
      </c>
      <c r="G251" s="60">
        <f>IF('10หลักสูตรระยะสั้น'!G251&lt;15,0,IF('10หลักสูตรระยะสั้น'!G251&lt;30,1,IF((MOD('10หลักสูตรระยะสั้น'!G251/30,1))&lt;0.3333,ROUNDDOWN('10หลักสูตรระยะสั้น'!G251/30,0),ROUNDUP('10หลักสูตรระยะสั้น'!G251/30,0))))</f>
        <v>0</v>
      </c>
      <c r="H251" s="60">
        <f>IF('10หลักสูตรระยะสั้น'!H251&lt;15,0,IF('10หลักสูตรระยะสั้น'!H251&lt;30,1,IF((MOD('10หลักสูตรระยะสั้น'!H251/30,1))&lt;0.3333,ROUNDDOWN('10หลักสูตรระยะสั้น'!H251/30,0),ROUNDUP('10หลักสูตรระยะสั้น'!H251/30,0))))</f>
        <v>0</v>
      </c>
      <c r="I251" s="60">
        <f>IF('10หลักสูตรระยะสั้น'!I251&lt;15,0,IF('10หลักสูตรระยะสั้น'!I251&lt;30,1,IF((MOD('10หลักสูตรระยะสั้น'!I251/30,1))&lt;0.3333,ROUNDDOWN('10หลักสูตรระยะสั้น'!I251/30,0),ROUNDUP('10หลักสูตรระยะสั้น'!I251/30,0))))</f>
        <v>0</v>
      </c>
      <c r="J251" s="60">
        <f>IF('10หลักสูตรระยะสั้น'!J251&lt;15,0,IF('10หลักสูตรระยะสั้น'!J251&lt;30,1,IF((MOD('10หลักสูตรระยะสั้น'!J251/30,1))&lt;0.3333,ROUNDDOWN('10หลักสูตรระยะสั้น'!J251/30,0),ROUNDUP('10หลักสูตรระยะสั้น'!J251/30,0))))</f>
        <v>0</v>
      </c>
      <c r="K251" s="60">
        <f>IF('10หลักสูตรระยะสั้น'!K251&lt;15,0,IF('10หลักสูตรระยะสั้น'!K251&lt;30,1,IF((MOD('10หลักสูตรระยะสั้น'!K251/30,1))&lt;0.3333,ROUNDDOWN('10หลักสูตรระยะสั้น'!K251/30,0),ROUNDUP('10หลักสูตรระยะสั้น'!K251/30,0))))</f>
        <v>0</v>
      </c>
      <c r="L251" s="60">
        <f>IF('10หลักสูตรระยะสั้น'!L251&lt;15,0,IF('10หลักสูตรระยะสั้น'!L251&lt;30,1,IF((MOD('10หลักสูตรระยะสั้น'!L251/30,1))&lt;0.3333,ROUNDDOWN('10หลักสูตรระยะสั้น'!L251/30,0),ROUNDUP('10หลักสูตรระยะสั้น'!L251/30,0))))</f>
        <v>0</v>
      </c>
      <c r="M251" s="60">
        <f>IF('10หลักสูตรระยะสั้น'!M251&lt;15,0,IF('10หลักสูตรระยะสั้น'!M251&lt;30,1,IF((MOD('10หลักสูตรระยะสั้น'!M251/30,1))&lt;0.3333,ROUNDDOWN('10หลักสูตรระยะสั้น'!M251/30,0),ROUNDUP('10หลักสูตรระยะสั้น'!M251/30,0))))</f>
        <v>0</v>
      </c>
      <c r="N251" s="60">
        <f>IF('10หลักสูตรระยะสั้น'!N251&lt;15,0,IF('10หลักสูตรระยะสั้น'!N251&lt;30,1,IF((MOD('10หลักสูตรระยะสั้น'!N251/30,1))&lt;0.3333,ROUNDDOWN('10หลักสูตรระยะสั้น'!N251/30,0),ROUNDUP('10หลักสูตรระยะสั้น'!N251/30,0))))</f>
        <v>0</v>
      </c>
      <c r="O251" s="60">
        <f>IF('10หลักสูตรระยะสั้น'!O251&lt;15,0,IF('10หลักสูตรระยะสั้น'!O251&lt;30,1,IF((MOD('10หลักสูตรระยะสั้น'!O251/30,1))&lt;0.3333,ROUNDDOWN('10หลักสูตรระยะสั้น'!O251/30,0),ROUNDUP('10หลักสูตรระยะสั้น'!O251/30,0))))</f>
        <v>0</v>
      </c>
      <c r="P251" s="60">
        <f>IF('10หลักสูตรระยะสั้น'!P251&lt;15,0,IF('10หลักสูตรระยะสั้น'!P251&lt;30,1,IF((MOD('10หลักสูตรระยะสั้น'!P251/30,1))&lt;0.3333,ROUNDDOWN('10หลักสูตรระยะสั้น'!P251/30,0),ROUNDUP('10หลักสูตรระยะสั้น'!P251/30,0))))</f>
        <v>0</v>
      </c>
      <c r="Q251" s="60">
        <f>IF('10หลักสูตรระยะสั้น'!Q251&lt;15,0,IF('10หลักสูตรระยะสั้น'!Q251&lt;30,1,IF((MOD('10หลักสูตรระยะสั้น'!Q251/30,1))&lt;0.3333,ROUNDDOWN('10หลักสูตรระยะสั้น'!Q251/30,0),ROUNDUP('10หลักสูตรระยะสั้น'!Q251/30,0))))</f>
        <v>0</v>
      </c>
      <c r="R251" s="60">
        <f>IF('10หลักสูตรระยะสั้น'!R251&lt;15,0,IF('10หลักสูตรระยะสั้น'!R251&lt;30,1,IF((MOD('10หลักสูตรระยะสั้น'!R251/30,1))&lt;0.3333,ROUNDDOWN('10หลักสูตรระยะสั้น'!R251/30,0),ROUNDUP('10หลักสูตรระยะสั้น'!R251/30,0))))</f>
        <v>0</v>
      </c>
      <c r="S251" s="60">
        <f>IF('10หลักสูตรระยะสั้น'!S251&lt;15,0,IF('10หลักสูตรระยะสั้น'!S251&lt;30,1,IF((MOD('10หลักสูตรระยะสั้น'!S251/30,1))&lt;0.3333,ROUNDDOWN('10หลักสูตรระยะสั้น'!S251/30,0),ROUNDUP('10หลักสูตรระยะสั้น'!S251/30,0))))</f>
        <v>0</v>
      </c>
      <c r="T251" s="60">
        <f>IF('10หลักสูตรระยะสั้น'!T251&lt;15,0,IF('10หลักสูตรระยะสั้น'!T251&lt;30,1,IF((MOD('10หลักสูตรระยะสั้น'!T251/30,1))&lt;0.3333,ROUNDDOWN('10หลักสูตรระยะสั้น'!T251/30,0),ROUNDUP('10หลักสูตรระยะสั้น'!T251/30,0))))</f>
        <v>0</v>
      </c>
      <c r="U251" s="60">
        <f>IF('10หลักสูตรระยะสั้น'!U251&lt;15,0,IF('10หลักสูตรระยะสั้น'!U251&lt;30,1,IF((MOD('10หลักสูตรระยะสั้น'!U251/30,1))&lt;0.3333,ROUNDDOWN('10หลักสูตรระยะสั้น'!U251/30,0),ROUNDUP('10หลักสูตรระยะสั้น'!U251/30,0))))</f>
        <v>0</v>
      </c>
      <c r="V251" s="60">
        <f>IF('10หลักสูตรระยะสั้น'!V251&lt;15,0,IF('10หลักสูตรระยะสั้น'!V251&lt;30,1,IF((MOD('10หลักสูตรระยะสั้น'!V251/30,1))&lt;0.3333,ROUNDDOWN('10หลักสูตรระยะสั้น'!V251/30,0),ROUNDUP('10หลักสูตรระยะสั้น'!V251/30,0))))</f>
        <v>0</v>
      </c>
      <c r="W251" s="60">
        <f>IF('10หลักสูตรระยะสั้น'!W251&lt;15,0,IF('10หลักสูตรระยะสั้น'!W251&lt;30,1,IF((MOD('10หลักสูตรระยะสั้น'!W251/30,1))&lt;0.3333,ROUNDDOWN('10หลักสูตรระยะสั้น'!W251/30,0),ROUNDUP('10หลักสูตรระยะสั้น'!W251/30,0))))</f>
        <v>0</v>
      </c>
      <c r="X251" s="60">
        <f>IF('10หลักสูตรระยะสั้น'!X251&lt;15,0,IF('10หลักสูตรระยะสั้น'!X251&lt;30,1,IF((MOD('10หลักสูตรระยะสั้น'!X251/30,1))&lt;0.3333,ROUNDDOWN('10หลักสูตรระยะสั้น'!X251/30,0),ROUNDUP('10หลักสูตรระยะสั้น'!X251/30,0))))</f>
        <v>0</v>
      </c>
      <c r="Y251" s="60">
        <f>IF('10หลักสูตรระยะสั้น'!Y251&lt;15,0,IF('10หลักสูตรระยะสั้น'!Y251&lt;30,1,IF((MOD('10หลักสูตรระยะสั้น'!Y251/30,1))&lt;0.3333,ROUNDDOWN('10หลักสูตรระยะสั้น'!Y251/30,0),ROUNDUP('10หลักสูตรระยะสั้น'!Y251/30,0))))</f>
        <v>0</v>
      </c>
      <c r="Z251" s="60">
        <f>IF('10หลักสูตรระยะสั้น'!Z251&lt;15,0,IF('10หลักสูตรระยะสั้น'!Z251&lt;30,1,IF((MOD('10หลักสูตรระยะสั้น'!Z251/30,1))&lt;0.3333,ROUNDDOWN('10หลักสูตรระยะสั้น'!Z251/30,0),ROUNDUP('10หลักสูตรระยะสั้น'!Z251/30,0))))</f>
        <v>0</v>
      </c>
      <c r="AA251" s="60">
        <f>IF('10หลักสูตรระยะสั้น'!AA251&lt;15,0,IF('10หลักสูตรระยะสั้น'!AA251&lt;30,1,IF((MOD('10หลักสูตรระยะสั้น'!AA251/30,1))&lt;0.3333,ROUNDDOWN('10หลักสูตรระยะสั้น'!AA251/30,0),ROUNDUP('10หลักสูตรระยะสั้น'!AA251/30,0))))</f>
        <v>0</v>
      </c>
      <c r="AB251" s="60">
        <f>IF('10หลักสูตรระยะสั้น'!AB251&lt;15,0,IF('10หลักสูตรระยะสั้น'!AB251&lt;30,1,IF((MOD('10หลักสูตรระยะสั้น'!AB251/30,1))&lt;0.3333,ROUNDDOWN('10หลักสูตรระยะสั้น'!AB251/30,0),ROUNDUP('10หลักสูตรระยะสั้น'!AB251/30,0))))</f>
        <v>0</v>
      </c>
      <c r="AC251" s="60">
        <f>IF('10หลักสูตรระยะสั้น'!AC251&lt;15,0,IF('10หลักสูตรระยะสั้น'!AC251&lt;30,1,IF((MOD('10หลักสูตรระยะสั้น'!AC251/30,1))&lt;0.3333,ROUNDDOWN('10หลักสูตรระยะสั้น'!AC251/30,0),ROUNDUP('10หลักสูตรระยะสั้น'!AC251/30,0))))</f>
        <v>0</v>
      </c>
      <c r="AD251" s="5">
        <f t="shared" si="6"/>
        <v>0</v>
      </c>
      <c r="AE251" s="5">
        <f t="shared" si="7"/>
        <v>0</v>
      </c>
    </row>
    <row r="252" spans="2:31" x14ac:dyDescent="0.55000000000000004">
      <c r="B252" s="5">
        <v>248</v>
      </c>
      <c r="C252" s="5">
        <f>'10หลักสูตรระยะสั้น'!C252</f>
        <v>0</v>
      </c>
      <c r="D252" s="5">
        <f>'10หลักสูตรระยะสั้น'!D252</f>
        <v>0</v>
      </c>
      <c r="E252" s="60">
        <f>IF('10หลักสูตรระยะสั้น'!E252&lt;15,0,IF('10หลักสูตรระยะสั้น'!E252&lt;30,1,IF((MOD('10หลักสูตรระยะสั้น'!E252/30,1))&lt;0.3333,ROUNDDOWN('10หลักสูตรระยะสั้น'!E252/30,0),ROUNDUP('10หลักสูตรระยะสั้น'!E252/30,0))))</f>
        <v>0</v>
      </c>
      <c r="F252" s="60">
        <f>IF('10หลักสูตรระยะสั้น'!F252&lt;15,0,IF('10หลักสูตรระยะสั้น'!F252&lt;30,1,IF((MOD('10หลักสูตรระยะสั้น'!F252/30,1))&lt;0.3333,ROUNDDOWN('10หลักสูตรระยะสั้น'!F252/30,0),ROUNDUP('10หลักสูตรระยะสั้น'!F252/30,0))))</f>
        <v>0</v>
      </c>
      <c r="G252" s="60">
        <f>IF('10หลักสูตรระยะสั้น'!G252&lt;15,0,IF('10หลักสูตรระยะสั้น'!G252&lt;30,1,IF((MOD('10หลักสูตรระยะสั้น'!G252/30,1))&lt;0.3333,ROUNDDOWN('10หลักสูตรระยะสั้น'!G252/30,0),ROUNDUP('10หลักสูตรระยะสั้น'!G252/30,0))))</f>
        <v>0</v>
      </c>
      <c r="H252" s="60">
        <f>IF('10หลักสูตรระยะสั้น'!H252&lt;15,0,IF('10หลักสูตรระยะสั้น'!H252&lt;30,1,IF((MOD('10หลักสูตรระยะสั้น'!H252/30,1))&lt;0.3333,ROUNDDOWN('10หลักสูตรระยะสั้น'!H252/30,0),ROUNDUP('10หลักสูตรระยะสั้น'!H252/30,0))))</f>
        <v>0</v>
      </c>
      <c r="I252" s="60">
        <f>IF('10หลักสูตรระยะสั้น'!I252&lt;15,0,IF('10หลักสูตรระยะสั้น'!I252&lt;30,1,IF((MOD('10หลักสูตรระยะสั้น'!I252/30,1))&lt;0.3333,ROUNDDOWN('10หลักสูตรระยะสั้น'!I252/30,0),ROUNDUP('10หลักสูตรระยะสั้น'!I252/30,0))))</f>
        <v>0</v>
      </c>
      <c r="J252" s="60">
        <f>IF('10หลักสูตรระยะสั้น'!J252&lt;15,0,IF('10หลักสูตรระยะสั้น'!J252&lt;30,1,IF((MOD('10หลักสูตรระยะสั้น'!J252/30,1))&lt;0.3333,ROUNDDOWN('10หลักสูตรระยะสั้น'!J252/30,0),ROUNDUP('10หลักสูตรระยะสั้น'!J252/30,0))))</f>
        <v>0</v>
      </c>
      <c r="K252" s="60">
        <f>IF('10หลักสูตรระยะสั้น'!K252&lt;15,0,IF('10หลักสูตรระยะสั้น'!K252&lt;30,1,IF((MOD('10หลักสูตรระยะสั้น'!K252/30,1))&lt;0.3333,ROUNDDOWN('10หลักสูตรระยะสั้น'!K252/30,0),ROUNDUP('10หลักสูตรระยะสั้น'!K252/30,0))))</f>
        <v>0</v>
      </c>
      <c r="L252" s="60">
        <f>IF('10หลักสูตรระยะสั้น'!L252&lt;15,0,IF('10หลักสูตรระยะสั้น'!L252&lt;30,1,IF((MOD('10หลักสูตรระยะสั้น'!L252/30,1))&lt;0.3333,ROUNDDOWN('10หลักสูตรระยะสั้น'!L252/30,0),ROUNDUP('10หลักสูตรระยะสั้น'!L252/30,0))))</f>
        <v>0</v>
      </c>
      <c r="M252" s="60">
        <f>IF('10หลักสูตรระยะสั้น'!M252&lt;15,0,IF('10หลักสูตรระยะสั้น'!M252&lt;30,1,IF((MOD('10หลักสูตรระยะสั้น'!M252/30,1))&lt;0.3333,ROUNDDOWN('10หลักสูตรระยะสั้น'!M252/30,0),ROUNDUP('10หลักสูตรระยะสั้น'!M252/30,0))))</f>
        <v>0</v>
      </c>
      <c r="N252" s="60">
        <f>IF('10หลักสูตรระยะสั้น'!N252&lt;15,0,IF('10หลักสูตรระยะสั้น'!N252&lt;30,1,IF((MOD('10หลักสูตรระยะสั้น'!N252/30,1))&lt;0.3333,ROUNDDOWN('10หลักสูตรระยะสั้น'!N252/30,0),ROUNDUP('10หลักสูตรระยะสั้น'!N252/30,0))))</f>
        <v>0</v>
      </c>
      <c r="O252" s="60">
        <f>IF('10หลักสูตรระยะสั้น'!O252&lt;15,0,IF('10หลักสูตรระยะสั้น'!O252&lt;30,1,IF((MOD('10หลักสูตรระยะสั้น'!O252/30,1))&lt;0.3333,ROUNDDOWN('10หลักสูตรระยะสั้น'!O252/30,0),ROUNDUP('10หลักสูตรระยะสั้น'!O252/30,0))))</f>
        <v>0</v>
      </c>
      <c r="P252" s="60">
        <f>IF('10หลักสูตรระยะสั้น'!P252&lt;15,0,IF('10หลักสูตรระยะสั้น'!P252&lt;30,1,IF((MOD('10หลักสูตรระยะสั้น'!P252/30,1))&lt;0.3333,ROUNDDOWN('10หลักสูตรระยะสั้น'!P252/30,0),ROUNDUP('10หลักสูตรระยะสั้น'!P252/30,0))))</f>
        <v>0</v>
      </c>
      <c r="Q252" s="60">
        <f>IF('10หลักสูตรระยะสั้น'!Q252&lt;15,0,IF('10หลักสูตรระยะสั้น'!Q252&lt;30,1,IF((MOD('10หลักสูตรระยะสั้น'!Q252/30,1))&lt;0.3333,ROUNDDOWN('10หลักสูตรระยะสั้น'!Q252/30,0),ROUNDUP('10หลักสูตรระยะสั้น'!Q252/30,0))))</f>
        <v>0</v>
      </c>
      <c r="R252" s="60">
        <f>IF('10หลักสูตรระยะสั้น'!R252&lt;15,0,IF('10หลักสูตรระยะสั้น'!R252&lt;30,1,IF((MOD('10หลักสูตรระยะสั้น'!R252/30,1))&lt;0.3333,ROUNDDOWN('10หลักสูตรระยะสั้น'!R252/30,0),ROUNDUP('10หลักสูตรระยะสั้น'!R252/30,0))))</f>
        <v>0</v>
      </c>
      <c r="S252" s="60">
        <f>IF('10หลักสูตรระยะสั้น'!S252&lt;15,0,IF('10หลักสูตรระยะสั้น'!S252&lt;30,1,IF((MOD('10หลักสูตรระยะสั้น'!S252/30,1))&lt;0.3333,ROUNDDOWN('10หลักสูตรระยะสั้น'!S252/30,0),ROUNDUP('10หลักสูตรระยะสั้น'!S252/30,0))))</f>
        <v>0</v>
      </c>
      <c r="T252" s="60">
        <f>IF('10หลักสูตรระยะสั้น'!T252&lt;15,0,IF('10หลักสูตรระยะสั้น'!T252&lt;30,1,IF((MOD('10หลักสูตรระยะสั้น'!T252/30,1))&lt;0.3333,ROUNDDOWN('10หลักสูตรระยะสั้น'!T252/30,0),ROUNDUP('10หลักสูตรระยะสั้น'!T252/30,0))))</f>
        <v>0</v>
      </c>
      <c r="U252" s="60">
        <f>IF('10หลักสูตรระยะสั้น'!U252&lt;15,0,IF('10หลักสูตรระยะสั้น'!U252&lt;30,1,IF((MOD('10หลักสูตรระยะสั้น'!U252/30,1))&lt;0.3333,ROUNDDOWN('10หลักสูตรระยะสั้น'!U252/30,0),ROUNDUP('10หลักสูตรระยะสั้น'!U252/30,0))))</f>
        <v>0</v>
      </c>
      <c r="V252" s="60">
        <f>IF('10หลักสูตรระยะสั้น'!V252&lt;15,0,IF('10หลักสูตรระยะสั้น'!V252&lt;30,1,IF((MOD('10หลักสูตรระยะสั้น'!V252/30,1))&lt;0.3333,ROUNDDOWN('10หลักสูตรระยะสั้น'!V252/30,0),ROUNDUP('10หลักสูตรระยะสั้น'!V252/30,0))))</f>
        <v>0</v>
      </c>
      <c r="W252" s="60">
        <f>IF('10หลักสูตรระยะสั้น'!W252&lt;15,0,IF('10หลักสูตรระยะสั้น'!W252&lt;30,1,IF((MOD('10หลักสูตรระยะสั้น'!W252/30,1))&lt;0.3333,ROUNDDOWN('10หลักสูตรระยะสั้น'!W252/30,0),ROUNDUP('10หลักสูตรระยะสั้น'!W252/30,0))))</f>
        <v>0</v>
      </c>
      <c r="X252" s="60">
        <f>IF('10หลักสูตรระยะสั้น'!X252&lt;15,0,IF('10หลักสูตรระยะสั้น'!X252&lt;30,1,IF((MOD('10หลักสูตรระยะสั้น'!X252/30,1))&lt;0.3333,ROUNDDOWN('10หลักสูตรระยะสั้น'!X252/30,0),ROUNDUP('10หลักสูตรระยะสั้น'!X252/30,0))))</f>
        <v>0</v>
      </c>
      <c r="Y252" s="60">
        <f>IF('10หลักสูตรระยะสั้น'!Y252&lt;15,0,IF('10หลักสูตรระยะสั้น'!Y252&lt;30,1,IF((MOD('10หลักสูตรระยะสั้น'!Y252/30,1))&lt;0.3333,ROUNDDOWN('10หลักสูตรระยะสั้น'!Y252/30,0),ROUNDUP('10หลักสูตรระยะสั้น'!Y252/30,0))))</f>
        <v>0</v>
      </c>
      <c r="Z252" s="60">
        <f>IF('10หลักสูตรระยะสั้น'!Z252&lt;15,0,IF('10หลักสูตรระยะสั้น'!Z252&lt;30,1,IF((MOD('10หลักสูตรระยะสั้น'!Z252/30,1))&lt;0.3333,ROUNDDOWN('10หลักสูตรระยะสั้น'!Z252/30,0),ROUNDUP('10หลักสูตรระยะสั้น'!Z252/30,0))))</f>
        <v>0</v>
      </c>
      <c r="AA252" s="60">
        <f>IF('10หลักสูตรระยะสั้น'!AA252&lt;15,0,IF('10หลักสูตรระยะสั้น'!AA252&lt;30,1,IF((MOD('10หลักสูตรระยะสั้น'!AA252/30,1))&lt;0.3333,ROUNDDOWN('10หลักสูตรระยะสั้น'!AA252/30,0),ROUNDUP('10หลักสูตรระยะสั้น'!AA252/30,0))))</f>
        <v>0</v>
      </c>
      <c r="AB252" s="60">
        <f>IF('10หลักสูตรระยะสั้น'!AB252&lt;15,0,IF('10หลักสูตรระยะสั้น'!AB252&lt;30,1,IF((MOD('10หลักสูตรระยะสั้น'!AB252/30,1))&lt;0.3333,ROUNDDOWN('10หลักสูตรระยะสั้น'!AB252/30,0),ROUNDUP('10หลักสูตรระยะสั้น'!AB252/30,0))))</f>
        <v>0</v>
      </c>
      <c r="AC252" s="60">
        <f>IF('10หลักสูตรระยะสั้น'!AC252&lt;15,0,IF('10หลักสูตรระยะสั้น'!AC252&lt;30,1,IF((MOD('10หลักสูตรระยะสั้น'!AC252/30,1))&lt;0.3333,ROUNDDOWN('10หลักสูตรระยะสั้น'!AC252/30,0),ROUNDUP('10หลักสูตรระยะสั้น'!AC252/30,0))))</f>
        <v>0</v>
      </c>
      <c r="AD252" s="5">
        <f t="shared" si="6"/>
        <v>0</v>
      </c>
      <c r="AE252" s="5">
        <f t="shared" si="7"/>
        <v>0</v>
      </c>
    </row>
    <row r="253" spans="2:31" x14ac:dyDescent="0.55000000000000004">
      <c r="B253" s="5">
        <v>249</v>
      </c>
      <c r="C253" s="5">
        <f>'10หลักสูตรระยะสั้น'!C253</f>
        <v>0</v>
      </c>
      <c r="D253" s="5">
        <f>'10หลักสูตรระยะสั้น'!D253</f>
        <v>0</v>
      </c>
      <c r="E253" s="60">
        <f>IF('10หลักสูตรระยะสั้น'!E253&lt;15,0,IF('10หลักสูตรระยะสั้น'!E253&lt;30,1,IF((MOD('10หลักสูตรระยะสั้น'!E253/30,1))&lt;0.3333,ROUNDDOWN('10หลักสูตรระยะสั้น'!E253/30,0),ROUNDUP('10หลักสูตรระยะสั้น'!E253/30,0))))</f>
        <v>0</v>
      </c>
      <c r="F253" s="60">
        <f>IF('10หลักสูตรระยะสั้น'!F253&lt;15,0,IF('10หลักสูตรระยะสั้น'!F253&lt;30,1,IF((MOD('10หลักสูตรระยะสั้น'!F253/30,1))&lt;0.3333,ROUNDDOWN('10หลักสูตรระยะสั้น'!F253/30,0),ROUNDUP('10หลักสูตรระยะสั้น'!F253/30,0))))</f>
        <v>0</v>
      </c>
      <c r="G253" s="60">
        <f>IF('10หลักสูตรระยะสั้น'!G253&lt;15,0,IF('10หลักสูตรระยะสั้น'!G253&lt;30,1,IF((MOD('10หลักสูตรระยะสั้น'!G253/30,1))&lt;0.3333,ROUNDDOWN('10หลักสูตรระยะสั้น'!G253/30,0),ROUNDUP('10หลักสูตรระยะสั้น'!G253/30,0))))</f>
        <v>0</v>
      </c>
      <c r="H253" s="60">
        <f>IF('10หลักสูตรระยะสั้น'!H253&lt;15,0,IF('10หลักสูตรระยะสั้น'!H253&lt;30,1,IF((MOD('10หลักสูตรระยะสั้น'!H253/30,1))&lt;0.3333,ROUNDDOWN('10หลักสูตรระยะสั้น'!H253/30,0),ROUNDUP('10หลักสูตรระยะสั้น'!H253/30,0))))</f>
        <v>0</v>
      </c>
      <c r="I253" s="60">
        <f>IF('10หลักสูตรระยะสั้น'!I253&lt;15,0,IF('10หลักสูตรระยะสั้น'!I253&lt;30,1,IF((MOD('10หลักสูตรระยะสั้น'!I253/30,1))&lt;0.3333,ROUNDDOWN('10หลักสูตรระยะสั้น'!I253/30,0),ROUNDUP('10หลักสูตรระยะสั้น'!I253/30,0))))</f>
        <v>0</v>
      </c>
      <c r="J253" s="60">
        <f>IF('10หลักสูตรระยะสั้น'!J253&lt;15,0,IF('10หลักสูตรระยะสั้น'!J253&lt;30,1,IF((MOD('10หลักสูตรระยะสั้น'!J253/30,1))&lt;0.3333,ROUNDDOWN('10หลักสูตรระยะสั้น'!J253/30,0),ROUNDUP('10หลักสูตรระยะสั้น'!J253/30,0))))</f>
        <v>0</v>
      </c>
      <c r="K253" s="60">
        <f>IF('10หลักสูตรระยะสั้น'!K253&lt;15,0,IF('10หลักสูตรระยะสั้น'!K253&lt;30,1,IF((MOD('10หลักสูตรระยะสั้น'!K253/30,1))&lt;0.3333,ROUNDDOWN('10หลักสูตรระยะสั้น'!K253/30,0),ROUNDUP('10หลักสูตรระยะสั้น'!K253/30,0))))</f>
        <v>0</v>
      </c>
      <c r="L253" s="60">
        <f>IF('10หลักสูตรระยะสั้น'!L253&lt;15,0,IF('10หลักสูตรระยะสั้น'!L253&lt;30,1,IF((MOD('10หลักสูตรระยะสั้น'!L253/30,1))&lt;0.3333,ROUNDDOWN('10หลักสูตรระยะสั้น'!L253/30,0),ROUNDUP('10หลักสูตรระยะสั้น'!L253/30,0))))</f>
        <v>0</v>
      </c>
      <c r="M253" s="60">
        <f>IF('10หลักสูตรระยะสั้น'!M253&lt;15,0,IF('10หลักสูตรระยะสั้น'!M253&lt;30,1,IF((MOD('10หลักสูตรระยะสั้น'!M253/30,1))&lt;0.3333,ROUNDDOWN('10หลักสูตรระยะสั้น'!M253/30,0),ROUNDUP('10หลักสูตรระยะสั้น'!M253/30,0))))</f>
        <v>0</v>
      </c>
      <c r="N253" s="60">
        <f>IF('10หลักสูตรระยะสั้น'!N253&lt;15,0,IF('10หลักสูตรระยะสั้น'!N253&lt;30,1,IF((MOD('10หลักสูตรระยะสั้น'!N253/30,1))&lt;0.3333,ROUNDDOWN('10หลักสูตรระยะสั้น'!N253/30,0),ROUNDUP('10หลักสูตรระยะสั้น'!N253/30,0))))</f>
        <v>0</v>
      </c>
      <c r="O253" s="60">
        <f>IF('10หลักสูตรระยะสั้น'!O253&lt;15,0,IF('10หลักสูตรระยะสั้น'!O253&lt;30,1,IF((MOD('10หลักสูตรระยะสั้น'!O253/30,1))&lt;0.3333,ROUNDDOWN('10หลักสูตรระยะสั้น'!O253/30,0),ROUNDUP('10หลักสูตรระยะสั้น'!O253/30,0))))</f>
        <v>0</v>
      </c>
      <c r="P253" s="60">
        <f>IF('10หลักสูตรระยะสั้น'!P253&lt;15,0,IF('10หลักสูตรระยะสั้น'!P253&lt;30,1,IF((MOD('10หลักสูตรระยะสั้น'!P253/30,1))&lt;0.3333,ROUNDDOWN('10หลักสูตรระยะสั้น'!P253/30,0),ROUNDUP('10หลักสูตรระยะสั้น'!P253/30,0))))</f>
        <v>0</v>
      </c>
      <c r="Q253" s="60">
        <f>IF('10หลักสูตรระยะสั้น'!Q253&lt;15,0,IF('10หลักสูตรระยะสั้น'!Q253&lt;30,1,IF((MOD('10หลักสูตรระยะสั้น'!Q253/30,1))&lt;0.3333,ROUNDDOWN('10หลักสูตรระยะสั้น'!Q253/30,0),ROUNDUP('10หลักสูตรระยะสั้น'!Q253/30,0))))</f>
        <v>0</v>
      </c>
      <c r="R253" s="60">
        <f>IF('10หลักสูตรระยะสั้น'!R253&lt;15,0,IF('10หลักสูตรระยะสั้น'!R253&lt;30,1,IF((MOD('10หลักสูตรระยะสั้น'!R253/30,1))&lt;0.3333,ROUNDDOWN('10หลักสูตรระยะสั้น'!R253/30,0),ROUNDUP('10หลักสูตรระยะสั้น'!R253/30,0))))</f>
        <v>0</v>
      </c>
      <c r="S253" s="60">
        <f>IF('10หลักสูตรระยะสั้น'!S253&lt;15,0,IF('10หลักสูตรระยะสั้น'!S253&lt;30,1,IF((MOD('10หลักสูตรระยะสั้น'!S253/30,1))&lt;0.3333,ROUNDDOWN('10หลักสูตรระยะสั้น'!S253/30,0),ROUNDUP('10หลักสูตรระยะสั้น'!S253/30,0))))</f>
        <v>0</v>
      </c>
      <c r="T253" s="60">
        <f>IF('10หลักสูตรระยะสั้น'!T253&lt;15,0,IF('10หลักสูตรระยะสั้น'!T253&lt;30,1,IF((MOD('10หลักสูตรระยะสั้น'!T253/30,1))&lt;0.3333,ROUNDDOWN('10หลักสูตรระยะสั้น'!T253/30,0),ROUNDUP('10หลักสูตรระยะสั้น'!T253/30,0))))</f>
        <v>0</v>
      </c>
      <c r="U253" s="60">
        <f>IF('10หลักสูตรระยะสั้น'!U253&lt;15,0,IF('10หลักสูตรระยะสั้น'!U253&lt;30,1,IF((MOD('10หลักสูตรระยะสั้น'!U253/30,1))&lt;0.3333,ROUNDDOWN('10หลักสูตรระยะสั้น'!U253/30,0),ROUNDUP('10หลักสูตรระยะสั้น'!U253/30,0))))</f>
        <v>0</v>
      </c>
      <c r="V253" s="60">
        <f>IF('10หลักสูตรระยะสั้น'!V253&lt;15,0,IF('10หลักสูตรระยะสั้น'!V253&lt;30,1,IF((MOD('10หลักสูตรระยะสั้น'!V253/30,1))&lt;0.3333,ROUNDDOWN('10หลักสูตรระยะสั้น'!V253/30,0),ROUNDUP('10หลักสูตรระยะสั้น'!V253/30,0))))</f>
        <v>0</v>
      </c>
      <c r="W253" s="60">
        <f>IF('10หลักสูตรระยะสั้น'!W253&lt;15,0,IF('10หลักสูตรระยะสั้น'!W253&lt;30,1,IF((MOD('10หลักสูตรระยะสั้น'!W253/30,1))&lt;0.3333,ROUNDDOWN('10หลักสูตรระยะสั้น'!W253/30,0),ROUNDUP('10หลักสูตรระยะสั้น'!W253/30,0))))</f>
        <v>0</v>
      </c>
      <c r="X253" s="60">
        <f>IF('10หลักสูตรระยะสั้น'!X253&lt;15,0,IF('10หลักสูตรระยะสั้น'!X253&lt;30,1,IF((MOD('10หลักสูตรระยะสั้น'!X253/30,1))&lt;0.3333,ROUNDDOWN('10หลักสูตรระยะสั้น'!X253/30,0),ROUNDUP('10หลักสูตรระยะสั้น'!X253/30,0))))</f>
        <v>0</v>
      </c>
      <c r="Y253" s="60">
        <f>IF('10หลักสูตรระยะสั้น'!Y253&lt;15,0,IF('10หลักสูตรระยะสั้น'!Y253&lt;30,1,IF((MOD('10หลักสูตรระยะสั้น'!Y253/30,1))&lt;0.3333,ROUNDDOWN('10หลักสูตรระยะสั้น'!Y253/30,0),ROUNDUP('10หลักสูตรระยะสั้น'!Y253/30,0))))</f>
        <v>0</v>
      </c>
      <c r="Z253" s="60">
        <f>IF('10หลักสูตรระยะสั้น'!Z253&lt;15,0,IF('10หลักสูตรระยะสั้น'!Z253&lt;30,1,IF((MOD('10หลักสูตรระยะสั้น'!Z253/30,1))&lt;0.3333,ROUNDDOWN('10หลักสูตรระยะสั้น'!Z253/30,0),ROUNDUP('10หลักสูตรระยะสั้น'!Z253/30,0))))</f>
        <v>0</v>
      </c>
      <c r="AA253" s="60">
        <f>IF('10หลักสูตรระยะสั้น'!AA253&lt;15,0,IF('10หลักสูตรระยะสั้น'!AA253&lt;30,1,IF((MOD('10หลักสูตรระยะสั้น'!AA253/30,1))&lt;0.3333,ROUNDDOWN('10หลักสูตรระยะสั้น'!AA253/30,0),ROUNDUP('10หลักสูตรระยะสั้น'!AA253/30,0))))</f>
        <v>0</v>
      </c>
      <c r="AB253" s="60">
        <f>IF('10หลักสูตรระยะสั้น'!AB253&lt;15,0,IF('10หลักสูตรระยะสั้น'!AB253&lt;30,1,IF((MOD('10หลักสูตรระยะสั้น'!AB253/30,1))&lt;0.3333,ROUNDDOWN('10หลักสูตรระยะสั้น'!AB253/30,0),ROUNDUP('10หลักสูตรระยะสั้น'!AB253/30,0))))</f>
        <v>0</v>
      </c>
      <c r="AC253" s="60">
        <f>IF('10หลักสูตรระยะสั้น'!AC253&lt;15,0,IF('10หลักสูตรระยะสั้น'!AC253&lt;30,1,IF((MOD('10หลักสูตรระยะสั้น'!AC253/30,1))&lt;0.3333,ROUNDDOWN('10หลักสูตรระยะสั้น'!AC253/30,0),ROUNDUP('10หลักสูตรระยะสั้น'!AC253/30,0))))</f>
        <v>0</v>
      </c>
      <c r="AD253" s="5">
        <f t="shared" si="6"/>
        <v>0</v>
      </c>
      <c r="AE253" s="5">
        <f t="shared" si="7"/>
        <v>0</v>
      </c>
    </row>
    <row r="254" spans="2:31" x14ac:dyDescent="0.55000000000000004">
      <c r="B254" s="5">
        <v>250</v>
      </c>
      <c r="C254" s="5">
        <f>'10หลักสูตรระยะสั้น'!C254</f>
        <v>0</v>
      </c>
      <c r="D254" s="5">
        <f>'10หลักสูตรระยะสั้น'!D254</f>
        <v>0</v>
      </c>
      <c r="E254" s="60">
        <f>IF('10หลักสูตรระยะสั้น'!E254&lt;15,0,IF('10หลักสูตรระยะสั้น'!E254&lt;30,1,IF((MOD('10หลักสูตรระยะสั้น'!E254/30,1))&lt;0.3333,ROUNDDOWN('10หลักสูตรระยะสั้น'!E254/30,0),ROUNDUP('10หลักสูตรระยะสั้น'!E254/30,0))))</f>
        <v>0</v>
      </c>
      <c r="F254" s="60">
        <f>IF('10หลักสูตรระยะสั้น'!F254&lt;15,0,IF('10หลักสูตรระยะสั้น'!F254&lt;30,1,IF((MOD('10หลักสูตรระยะสั้น'!F254/30,1))&lt;0.3333,ROUNDDOWN('10หลักสูตรระยะสั้น'!F254/30,0),ROUNDUP('10หลักสูตรระยะสั้น'!F254/30,0))))</f>
        <v>0</v>
      </c>
      <c r="G254" s="60">
        <f>IF('10หลักสูตรระยะสั้น'!G254&lt;15,0,IF('10หลักสูตรระยะสั้น'!G254&lt;30,1,IF((MOD('10หลักสูตรระยะสั้น'!G254/30,1))&lt;0.3333,ROUNDDOWN('10หลักสูตรระยะสั้น'!G254/30,0),ROUNDUP('10หลักสูตรระยะสั้น'!G254/30,0))))</f>
        <v>0</v>
      </c>
      <c r="H254" s="60">
        <f>IF('10หลักสูตรระยะสั้น'!H254&lt;15,0,IF('10หลักสูตรระยะสั้น'!H254&lt;30,1,IF((MOD('10หลักสูตรระยะสั้น'!H254/30,1))&lt;0.3333,ROUNDDOWN('10หลักสูตรระยะสั้น'!H254/30,0),ROUNDUP('10หลักสูตรระยะสั้น'!H254/30,0))))</f>
        <v>0</v>
      </c>
      <c r="I254" s="60">
        <f>IF('10หลักสูตรระยะสั้น'!I254&lt;15,0,IF('10หลักสูตรระยะสั้น'!I254&lt;30,1,IF((MOD('10หลักสูตรระยะสั้น'!I254/30,1))&lt;0.3333,ROUNDDOWN('10หลักสูตรระยะสั้น'!I254/30,0),ROUNDUP('10หลักสูตรระยะสั้น'!I254/30,0))))</f>
        <v>0</v>
      </c>
      <c r="J254" s="60">
        <f>IF('10หลักสูตรระยะสั้น'!J254&lt;15,0,IF('10หลักสูตรระยะสั้น'!J254&lt;30,1,IF((MOD('10หลักสูตรระยะสั้น'!J254/30,1))&lt;0.3333,ROUNDDOWN('10หลักสูตรระยะสั้น'!J254/30,0),ROUNDUP('10หลักสูตรระยะสั้น'!J254/30,0))))</f>
        <v>0</v>
      </c>
      <c r="K254" s="60">
        <f>IF('10หลักสูตรระยะสั้น'!K254&lt;15,0,IF('10หลักสูตรระยะสั้น'!K254&lt;30,1,IF((MOD('10หลักสูตรระยะสั้น'!K254/30,1))&lt;0.3333,ROUNDDOWN('10หลักสูตรระยะสั้น'!K254/30,0),ROUNDUP('10หลักสูตรระยะสั้น'!K254/30,0))))</f>
        <v>0</v>
      </c>
      <c r="L254" s="60">
        <f>IF('10หลักสูตรระยะสั้น'!L254&lt;15,0,IF('10หลักสูตรระยะสั้น'!L254&lt;30,1,IF((MOD('10หลักสูตรระยะสั้น'!L254/30,1))&lt;0.3333,ROUNDDOWN('10หลักสูตรระยะสั้น'!L254/30,0),ROUNDUP('10หลักสูตรระยะสั้น'!L254/30,0))))</f>
        <v>0</v>
      </c>
      <c r="M254" s="60">
        <f>IF('10หลักสูตรระยะสั้น'!M254&lt;15,0,IF('10หลักสูตรระยะสั้น'!M254&lt;30,1,IF((MOD('10หลักสูตรระยะสั้น'!M254/30,1))&lt;0.3333,ROUNDDOWN('10หลักสูตรระยะสั้น'!M254/30,0),ROUNDUP('10หลักสูตรระยะสั้น'!M254/30,0))))</f>
        <v>0</v>
      </c>
      <c r="N254" s="60">
        <f>IF('10หลักสูตรระยะสั้น'!N254&lt;15,0,IF('10หลักสูตรระยะสั้น'!N254&lt;30,1,IF((MOD('10หลักสูตรระยะสั้น'!N254/30,1))&lt;0.3333,ROUNDDOWN('10หลักสูตรระยะสั้น'!N254/30,0),ROUNDUP('10หลักสูตรระยะสั้น'!N254/30,0))))</f>
        <v>0</v>
      </c>
      <c r="O254" s="60">
        <f>IF('10หลักสูตรระยะสั้น'!O254&lt;15,0,IF('10หลักสูตรระยะสั้น'!O254&lt;30,1,IF((MOD('10หลักสูตรระยะสั้น'!O254/30,1))&lt;0.3333,ROUNDDOWN('10หลักสูตรระยะสั้น'!O254/30,0),ROUNDUP('10หลักสูตรระยะสั้น'!O254/30,0))))</f>
        <v>0</v>
      </c>
      <c r="P254" s="60">
        <f>IF('10หลักสูตรระยะสั้น'!P254&lt;15,0,IF('10หลักสูตรระยะสั้น'!P254&lt;30,1,IF((MOD('10หลักสูตรระยะสั้น'!P254/30,1))&lt;0.3333,ROUNDDOWN('10หลักสูตรระยะสั้น'!P254/30,0),ROUNDUP('10หลักสูตรระยะสั้น'!P254/30,0))))</f>
        <v>0</v>
      </c>
      <c r="Q254" s="60">
        <f>IF('10หลักสูตรระยะสั้น'!Q254&lt;15,0,IF('10หลักสูตรระยะสั้น'!Q254&lt;30,1,IF((MOD('10หลักสูตรระยะสั้น'!Q254/30,1))&lt;0.3333,ROUNDDOWN('10หลักสูตรระยะสั้น'!Q254/30,0),ROUNDUP('10หลักสูตรระยะสั้น'!Q254/30,0))))</f>
        <v>0</v>
      </c>
      <c r="R254" s="60">
        <f>IF('10หลักสูตรระยะสั้น'!R254&lt;15,0,IF('10หลักสูตรระยะสั้น'!R254&lt;30,1,IF((MOD('10หลักสูตรระยะสั้น'!R254/30,1))&lt;0.3333,ROUNDDOWN('10หลักสูตรระยะสั้น'!R254/30,0),ROUNDUP('10หลักสูตรระยะสั้น'!R254/30,0))))</f>
        <v>0</v>
      </c>
      <c r="S254" s="60">
        <f>IF('10หลักสูตรระยะสั้น'!S254&lt;15,0,IF('10หลักสูตรระยะสั้น'!S254&lt;30,1,IF((MOD('10หลักสูตรระยะสั้น'!S254/30,1))&lt;0.3333,ROUNDDOWN('10หลักสูตรระยะสั้น'!S254/30,0),ROUNDUP('10หลักสูตรระยะสั้น'!S254/30,0))))</f>
        <v>0</v>
      </c>
      <c r="T254" s="60">
        <f>IF('10หลักสูตรระยะสั้น'!T254&lt;15,0,IF('10หลักสูตรระยะสั้น'!T254&lt;30,1,IF((MOD('10หลักสูตรระยะสั้น'!T254/30,1))&lt;0.3333,ROUNDDOWN('10หลักสูตรระยะสั้น'!T254/30,0),ROUNDUP('10หลักสูตรระยะสั้น'!T254/30,0))))</f>
        <v>0</v>
      </c>
      <c r="U254" s="60">
        <f>IF('10หลักสูตรระยะสั้น'!U254&lt;15,0,IF('10หลักสูตรระยะสั้น'!U254&lt;30,1,IF((MOD('10หลักสูตรระยะสั้น'!U254/30,1))&lt;0.3333,ROUNDDOWN('10หลักสูตรระยะสั้น'!U254/30,0),ROUNDUP('10หลักสูตรระยะสั้น'!U254/30,0))))</f>
        <v>0</v>
      </c>
      <c r="V254" s="60">
        <f>IF('10หลักสูตรระยะสั้น'!V254&lt;15,0,IF('10หลักสูตรระยะสั้น'!V254&lt;30,1,IF((MOD('10หลักสูตรระยะสั้น'!V254/30,1))&lt;0.3333,ROUNDDOWN('10หลักสูตรระยะสั้น'!V254/30,0),ROUNDUP('10หลักสูตรระยะสั้น'!V254/30,0))))</f>
        <v>0</v>
      </c>
      <c r="W254" s="60">
        <f>IF('10หลักสูตรระยะสั้น'!W254&lt;15,0,IF('10หลักสูตรระยะสั้น'!W254&lt;30,1,IF((MOD('10หลักสูตรระยะสั้น'!W254/30,1))&lt;0.3333,ROUNDDOWN('10หลักสูตรระยะสั้น'!W254/30,0),ROUNDUP('10หลักสูตรระยะสั้น'!W254/30,0))))</f>
        <v>0</v>
      </c>
      <c r="X254" s="60">
        <f>IF('10หลักสูตรระยะสั้น'!X254&lt;15,0,IF('10หลักสูตรระยะสั้น'!X254&lt;30,1,IF((MOD('10หลักสูตรระยะสั้น'!X254/30,1))&lt;0.3333,ROUNDDOWN('10หลักสูตรระยะสั้น'!X254/30,0),ROUNDUP('10หลักสูตรระยะสั้น'!X254/30,0))))</f>
        <v>0</v>
      </c>
      <c r="Y254" s="60">
        <f>IF('10หลักสูตรระยะสั้น'!Y254&lt;15,0,IF('10หลักสูตรระยะสั้น'!Y254&lt;30,1,IF((MOD('10หลักสูตรระยะสั้น'!Y254/30,1))&lt;0.3333,ROUNDDOWN('10หลักสูตรระยะสั้น'!Y254/30,0),ROUNDUP('10หลักสูตรระยะสั้น'!Y254/30,0))))</f>
        <v>0</v>
      </c>
      <c r="Z254" s="60">
        <f>IF('10หลักสูตรระยะสั้น'!Z254&lt;15,0,IF('10หลักสูตรระยะสั้น'!Z254&lt;30,1,IF((MOD('10หลักสูตรระยะสั้น'!Z254/30,1))&lt;0.3333,ROUNDDOWN('10หลักสูตรระยะสั้น'!Z254/30,0),ROUNDUP('10หลักสูตรระยะสั้น'!Z254/30,0))))</f>
        <v>0</v>
      </c>
      <c r="AA254" s="60">
        <f>IF('10หลักสูตรระยะสั้น'!AA254&lt;15,0,IF('10หลักสูตรระยะสั้น'!AA254&lt;30,1,IF((MOD('10หลักสูตรระยะสั้น'!AA254/30,1))&lt;0.3333,ROUNDDOWN('10หลักสูตรระยะสั้น'!AA254/30,0),ROUNDUP('10หลักสูตรระยะสั้น'!AA254/30,0))))</f>
        <v>0</v>
      </c>
      <c r="AB254" s="60">
        <f>IF('10หลักสูตรระยะสั้น'!AB254&lt;15,0,IF('10หลักสูตรระยะสั้น'!AB254&lt;30,1,IF((MOD('10หลักสูตรระยะสั้น'!AB254/30,1))&lt;0.3333,ROUNDDOWN('10หลักสูตรระยะสั้น'!AB254/30,0),ROUNDUP('10หลักสูตรระยะสั้น'!AB254/30,0))))</f>
        <v>0</v>
      </c>
      <c r="AC254" s="60">
        <f>IF('10หลักสูตรระยะสั้น'!AC254&lt;15,0,IF('10หลักสูตรระยะสั้น'!AC254&lt;30,1,IF((MOD('10หลักสูตรระยะสั้น'!AC254/30,1))&lt;0.3333,ROUNDDOWN('10หลักสูตรระยะสั้น'!AC254/30,0),ROUNDUP('10หลักสูตรระยะสั้น'!AC254/30,0))))</f>
        <v>0</v>
      </c>
      <c r="AD254" s="5">
        <f t="shared" si="6"/>
        <v>0</v>
      </c>
      <c r="AE254" s="5">
        <f t="shared" si="7"/>
        <v>0</v>
      </c>
    </row>
    <row r="255" spans="2:31" x14ac:dyDescent="0.55000000000000004">
      <c r="B255" s="5">
        <v>251</v>
      </c>
      <c r="C255" s="5">
        <f>'10หลักสูตรระยะสั้น'!C255</f>
        <v>0</v>
      </c>
      <c r="D255" s="5">
        <f>'10หลักสูตรระยะสั้น'!D255</f>
        <v>0</v>
      </c>
      <c r="E255" s="60">
        <f>IF('10หลักสูตรระยะสั้น'!E255&lt;15,0,IF('10หลักสูตรระยะสั้น'!E255&lt;30,1,IF((MOD('10หลักสูตรระยะสั้น'!E255/30,1))&lt;0.3333,ROUNDDOWN('10หลักสูตรระยะสั้น'!E255/30,0),ROUNDUP('10หลักสูตรระยะสั้น'!E255/30,0))))</f>
        <v>0</v>
      </c>
      <c r="F255" s="60">
        <f>IF('10หลักสูตรระยะสั้น'!F255&lt;15,0,IF('10หลักสูตรระยะสั้น'!F255&lt;30,1,IF((MOD('10หลักสูตรระยะสั้น'!F255/30,1))&lt;0.3333,ROUNDDOWN('10หลักสูตรระยะสั้น'!F255/30,0),ROUNDUP('10หลักสูตรระยะสั้น'!F255/30,0))))</f>
        <v>0</v>
      </c>
      <c r="G255" s="60">
        <f>IF('10หลักสูตรระยะสั้น'!G255&lt;15,0,IF('10หลักสูตรระยะสั้น'!G255&lt;30,1,IF((MOD('10หลักสูตรระยะสั้น'!G255/30,1))&lt;0.3333,ROUNDDOWN('10หลักสูตรระยะสั้น'!G255/30,0),ROUNDUP('10หลักสูตรระยะสั้น'!G255/30,0))))</f>
        <v>0</v>
      </c>
      <c r="H255" s="60">
        <f>IF('10หลักสูตรระยะสั้น'!H255&lt;15,0,IF('10หลักสูตรระยะสั้น'!H255&lt;30,1,IF((MOD('10หลักสูตรระยะสั้น'!H255/30,1))&lt;0.3333,ROUNDDOWN('10หลักสูตรระยะสั้น'!H255/30,0),ROUNDUP('10หลักสูตรระยะสั้น'!H255/30,0))))</f>
        <v>0</v>
      </c>
      <c r="I255" s="60">
        <f>IF('10หลักสูตรระยะสั้น'!I255&lt;15,0,IF('10หลักสูตรระยะสั้น'!I255&lt;30,1,IF((MOD('10หลักสูตรระยะสั้น'!I255/30,1))&lt;0.3333,ROUNDDOWN('10หลักสูตรระยะสั้น'!I255/30,0),ROUNDUP('10หลักสูตรระยะสั้น'!I255/30,0))))</f>
        <v>0</v>
      </c>
      <c r="J255" s="60">
        <f>IF('10หลักสูตรระยะสั้น'!J255&lt;15,0,IF('10หลักสูตรระยะสั้น'!J255&lt;30,1,IF((MOD('10หลักสูตรระยะสั้น'!J255/30,1))&lt;0.3333,ROUNDDOWN('10หลักสูตรระยะสั้น'!J255/30,0),ROUNDUP('10หลักสูตรระยะสั้น'!J255/30,0))))</f>
        <v>0</v>
      </c>
      <c r="K255" s="60">
        <f>IF('10หลักสูตรระยะสั้น'!K255&lt;15,0,IF('10หลักสูตรระยะสั้น'!K255&lt;30,1,IF((MOD('10หลักสูตรระยะสั้น'!K255/30,1))&lt;0.3333,ROUNDDOWN('10หลักสูตรระยะสั้น'!K255/30,0),ROUNDUP('10หลักสูตรระยะสั้น'!K255/30,0))))</f>
        <v>0</v>
      </c>
      <c r="L255" s="60">
        <f>IF('10หลักสูตรระยะสั้น'!L255&lt;15,0,IF('10หลักสูตรระยะสั้น'!L255&lt;30,1,IF((MOD('10หลักสูตรระยะสั้น'!L255/30,1))&lt;0.3333,ROUNDDOWN('10หลักสูตรระยะสั้น'!L255/30,0),ROUNDUP('10หลักสูตรระยะสั้น'!L255/30,0))))</f>
        <v>0</v>
      </c>
      <c r="M255" s="60">
        <f>IF('10หลักสูตรระยะสั้น'!M255&lt;15,0,IF('10หลักสูตรระยะสั้น'!M255&lt;30,1,IF((MOD('10หลักสูตรระยะสั้น'!M255/30,1))&lt;0.3333,ROUNDDOWN('10หลักสูตรระยะสั้น'!M255/30,0),ROUNDUP('10หลักสูตรระยะสั้น'!M255/30,0))))</f>
        <v>0</v>
      </c>
      <c r="N255" s="60">
        <f>IF('10หลักสูตรระยะสั้น'!N255&lt;15,0,IF('10หลักสูตรระยะสั้น'!N255&lt;30,1,IF((MOD('10หลักสูตรระยะสั้น'!N255/30,1))&lt;0.3333,ROUNDDOWN('10หลักสูตรระยะสั้น'!N255/30,0),ROUNDUP('10หลักสูตรระยะสั้น'!N255/30,0))))</f>
        <v>0</v>
      </c>
      <c r="O255" s="60">
        <f>IF('10หลักสูตรระยะสั้น'!O255&lt;15,0,IF('10หลักสูตรระยะสั้น'!O255&lt;30,1,IF((MOD('10หลักสูตรระยะสั้น'!O255/30,1))&lt;0.3333,ROUNDDOWN('10หลักสูตรระยะสั้น'!O255/30,0),ROUNDUP('10หลักสูตรระยะสั้น'!O255/30,0))))</f>
        <v>0</v>
      </c>
      <c r="P255" s="60">
        <f>IF('10หลักสูตรระยะสั้น'!P255&lt;15,0,IF('10หลักสูตรระยะสั้น'!P255&lt;30,1,IF((MOD('10หลักสูตรระยะสั้น'!P255/30,1))&lt;0.3333,ROUNDDOWN('10หลักสูตรระยะสั้น'!P255/30,0),ROUNDUP('10หลักสูตรระยะสั้น'!P255/30,0))))</f>
        <v>0</v>
      </c>
      <c r="Q255" s="60">
        <f>IF('10หลักสูตรระยะสั้น'!Q255&lt;15,0,IF('10หลักสูตรระยะสั้น'!Q255&lt;30,1,IF((MOD('10หลักสูตรระยะสั้น'!Q255/30,1))&lt;0.3333,ROUNDDOWN('10หลักสูตรระยะสั้น'!Q255/30,0),ROUNDUP('10หลักสูตรระยะสั้น'!Q255/30,0))))</f>
        <v>0</v>
      </c>
      <c r="R255" s="60">
        <f>IF('10หลักสูตรระยะสั้น'!R255&lt;15,0,IF('10หลักสูตรระยะสั้น'!R255&lt;30,1,IF((MOD('10หลักสูตรระยะสั้น'!R255/30,1))&lt;0.3333,ROUNDDOWN('10หลักสูตรระยะสั้น'!R255/30,0),ROUNDUP('10หลักสูตรระยะสั้น'!R255/30,0))))</f>
        <v>0</v>
      </c>
      <c r="S255" s="60">
        <f>IF('10หลักสูตรระยะสั้น'!S255&lt;15,0,IF('10หลักสูตรระยะสั้น'!S255&lt;30,1,IF((MOD('10หลักสูตรระยะสั้น'!S255/30,1))&lt;0.3333,ROUNDDOWN('10หลักสูตรระยะสั้น'!S255/30,0),ROUNDUP('10หลักสูตรระยะสั้น'!S255/30,0))))</f>
        <v>0</v>
      </c>
      <c r="T255" s="60">
        <f>IF('10หลักสูตรระยะสั้น'!T255&lt;15,0,IF('10หลักสูตรระยะสั้น'!T255&lt;30,1,IF((MOD('10หลักสูตรระยะสั้น'!T255/30,1))&lt;0.3333,ROUNDDOWN('10หลักสูตรระยะสั้น'!T255/30,0),ROUNDUP('10หลักสูตรระยะสั้น'!T255/30,0))))</f>
        <v>0</v>
      </c>
      <c r="U255" s="60">
        <f>IF('10หลักสูตรระยะสั้น'!U255&lt;15,0,IF('10หลักสูตรระยะสั้น'!U255&lt;30,1,IF((MOD('10หลักสูตรระยะสั้น'!U255/30,1))&lt;0.3333,ROUNDDOWN('10หลักสูตรระยะสั้น'!U255/30,0),ROUNDUP('10หลักสูตรระยะสั้น'!U255/30,0))))</f>
        <v>0</v>
      </c>
      <c r="V255" s="60">
        <f>IF('10หลักสูตรระยะสั้น'!V255&lt;15,0,IF('10หลักสูตรระยะสั้น'!V255&lt;30,1,IF((MOD('10หลักสูตรระยะสั้น'!V255/30,1))&lt;0.3333,ROUNDDOWN('10หลักสูตรระยะสั้น'!V255/30,0),ROUNDUP('10หลักสูตรระยะสั้น'!V255/30,0))))</f>
        <v>0</v>
      </c>
      <c r="W255" s="60">
        <f>IF('10หลักสูตรระยะสั้น'!W255&lt;15,0,IF('10หลักสูตรระยะสั้น'!W255&lt;30,1,IF((MOD('10หลักสูตรระยะสั้น'!W255/30,1))&lt;0.3333,ROUNDDOWN('10หลักสูตรระยะสั้น'!W255/30,0),ROUNDUP('10หลักสูตรระยะสั้น'!W255/30,0))))</f>
        <v>0</v>
      </c>
      <c r="X255" s="60">
        <f>IF('10หลักสูตรระยะสั้น'!X255&lt;15,0,IF('10หลักสูตรระยะสั้น'!X255&lt;30,1,IF((MOD('10หลักสูตรระยะสั้น'!X255/30,1))&lt;0.3333,ROUNDDOWN('10หลักสูตรระยะสั้น'!X255/30,0),ROUNDUP('10หลักสูตรระยะสั้น'!X255/30,0))))</f>
        <v>0</v>
      </c>
      <c r="Y255" s="60">
        <f>IF('10หลักสูตรระยะสั้น'!Y255&lt;15,0,IF('10หลักสูตรระยะสั้น'!Y255&lt;30,1,IF((MOD('10หลักสูตรระยะสั้น'!Y255/30,1))&lt;0.3333,ROUNDDOWN('10หลักสูตรระยะสั้น'!Y255/30,0),ROUNDUP('10หลักสูตรระยะสั้น'!Y255/30,0))))</f>
        <v>0</v>
      </c>
      <c r="Z255" s="60">
        <f>IF('10หลักสูตรระยะสั้น'!Z255&lt;15,0,IF('10หลักสูตรระยะสั้น'!Z255&lt;30,1,IF((MOD('10หลักสูตรระยะสั้น'!Z255/30,1))&lt;0.3333,ROUNDDOWN('10หลักสูตรระยะสั้น'!Z255/30,0),ROUNDUP('10หลักสูตรระยะสั้น'!Z255/30,0))))</f>
        <v>0</v>
      </c>
      <c r="AA255" s="60">
        <f>IF('10หลักสูตรระยะสั้น'!AA255&lt;15,0,IF('10หลักสูตรระยะสั้น'!AA255&lt;30,1,IF((MOD('10หลักสูตรระยะสั้น'!AA255/30,1))&lt;0.3333,ROUNDDOWN('10หลักสูตรระยะสั้น'!AA255/30,0),ROUNDUP('10หลักสูตรระยะสั้น'!AA255/30,0))))</f>
        <v>0</v>
      </c>
      <c r="AB255" s="60">
        <f>IF('10หลักสูตรระยะสั้น'!AB255&lt;15,0,IF('10หลักสูตรระยะสั้น'!AB255&lt;30,1,IF((MOD('10หลักสูตรระยะสั้น'!AB255/30,1))&lt;0.3333,ROUNDDOWN('10หลักสูตรระยะสั้น'!AB255/30,0),ROUNDUP('10หลักสูตรระยะสั้น'!AB255/30,0))))</f>
        <v>0</v>
      </c>
      <c r="AC255" s="60">
        <f>IF('10หลักสูตรระยะสั้น'!AC255&lt;15,0,IF('10หลักสูตรระยะสั้น'!AC255&lt;30,1,IF((MOD('10หลักสูตรระยะสั้น'!AC255/30,1))&lt;0.3333,ROUNDDOWN('10หลักสูตรระยะสั้น'!AC255/30,0),ROUNDUP('10หลักสูตรระยะสั้น'!AC255/30,0))))</f>
        <v>0</v>
      </c>
      <c r="AD255" s="5">
        <f t="shared" si="6"/>
        <v>0</v>
      </c>
      <c r="AE255" s="5">
        <f t="shared" si="7"/>
        <v>0</v>
      </c>
    </row>
    <row r="256" spans="2:31" x14ac:dyDescent="0.55000000000000004">
      <c r="B256" s="5">
        <v>252</v>
      </c>
      <c r="C256" s="5">
        <f>'10หลักสูตรระยะสั้น'!C256</f>
        <v>0</v>
      </c>
      <c r="D256" s="5">
        <f>'10หลักสูตรระยะสั้น'!D256</f>
        <v>0</v>
      </c>
      <c r="E256" s="60">
        <f>IF('10หลักสูตรระยะสั้น'!E256&lt;15,0,IF('10หลักสูตรระยะสั้น'!E256&lt;30,1,IF((MOD('10หลักสูตรระยะสั้น'!E256/30,1))&lt;0.3333,ROUNDDOWN('10หลักสูตรระยะสั้น'!E256/30,0),ROUNDUP('10หลักสูตรระยะสั้น'!E256/30,0))))</f>
        <v>0</v>
      </c>
      <c r="F256" s="60">
        <f>IF('10หลักสูตรระยะสั้น'!F256&lt;15,0,IF('10หลักสูตรระยะสั้น'!F256&lt;30,1,IF((MOD('10หลักสูตรระยะสั้น'!F256/30,1))&lt;0.3333,ROUNDDOWN('10หลักสูตรระยะสั้น'!F256/30,0),ROUNDUP('10หลักสูตรระยะสั้น'!F256/30,0))))</f>
        <v>0</v>
      </c>
      <c r="G256" s="60">
        <f>IF('10หลักสูตรระยะสั้น'!G256&lt;15,0,IF('10หลักสูตรระยะสั้น'!G256&lt;30,1,IF((MOD('10หลักสูตรระยะสั้น'!G256/30,1))&lt;0.3333,ROUNDDOWN('10หลักสูตรระยะสั้น'!G256/30,0),ROUNDUP('10หลักสูตรระยะสั้น'!G256/30,0))))</f>
        <v>0</v>
      </c>
      <c r="H256" s="60">
        <f>IF('10หลักสูตรระยะสั้น'!H256&lt;15,0,IF('10หลักสูตรระยะสั้น'!H256&lt;30,1,IF((MOD('10หลักสูตรระยะสั้น'!H256/30,1))&lt;0.3333,ROUNDDOWN('10หลักสูตรระยะสั้น'!H256/30,0),ROUNDUP('10หลักสูตรระยะสั้น'!H256/30,0))))</f>
        <v>0</v>
      </c>
      <c r="I256" s="60">
        <f>IF('10หลักสูตรระยะสั้น'!I256&lt;15,0,IF('10หลักสูตรระยะสั้น'!I256&lt;30,1,IF((MOD('10หลักสูตรระยะสั้น'!I256/30,1))&lt;0.3333,ROUNDDOWN('10หลักสูตรระยะสั้น'!I256/30,0),ROUNDUP('10หลักสูตรระยะสั้น'!I256/30,0))))</f>
        <v>0</v>
      </c>
      <c r="J256" s="60">
        <f>IF('10หลักสูตรระยะสั้น'!J256&lt;15,0,IF('10หลักสูตรระยะสั้น'!J256&lt;30,1,IF((MOD('10หลักสูตรระยะสั้น'!J256/30,1))&lt;0.3333,ROUNDDOWN('10หลักสูตรระยะสั้น'!J256/30,0),ROUNDUP('10หลักสูตรระยะสั้น'!J256/30,0))))</f>
        <v>0</v>
      </c>
      <c r="K256" s="60">
        <f>IF('10หลักสูตรระยะสั้น'!K256&lt;15,0,IF('10หลักสูตรระยะสั้น'!K256&lt;30,1,IF((MOD('10หลักสูตรระยะสั้น'!K256/30,1))&lt;0.3333,ROUNDDOWN('10หลักสูตรระยะสั้น'!K256/30,0),ROUNDUP('10หลักสูตรระยะสั้น'!K256/30,0))))</f>
        <v>0</v>
      </c>
      <c r="L256" s="60">
        <f>IF('10หลักสูตรระยะสั้น'!L256&lt;15,0,IF('10หลักสูตรระยะสั้น'!L256&lt;30,1,IF((MOD('10หลักสูตรระยะสั้น'!L256/30,1))&lt;0.3333,ROUNDDOWN('10หลักสูตรระยะสั้น'!L256/30,0),ROUNDUP('10หลักสูตรระยะสั้น'!L256/30,0))))</f>
        <v>0</v>
      </c>
      <c r="M256" s="60">
        <f>IF('10หลักสูตรระยะสั้น'!M256&lt;15,0,IF('10หลักสูตรระยะสั้น'!M256&lt;30,1,IF((MOD('10หลักสูตรระยะสั้น'!M256/30,1))&lt;0.3333,ROUNDDOWN('10หลักสูตรระยะสั้น'!M256/30,0),ROUNDUP('10หลักสูตรระยะสั้น'!M256/30,0))))</f>
        <v>0</v>
      </c>
      <c r="N256" s="60">
        <f>IF('10หลักสูตรระยะสั้น'!N256&lt;15,0,IF('10หลักสูตรระยะสั้น'!N256&lt;30,1,IF((MOD('10หลักสูตรระยะสั้น'!N256/30,1))&lt;0.3333,ROUNDDOWN('10หลักสูตรระยะสั้น'!N256/30,0),ROUNDUP('10หลักสูตรระยะสั้น'!N256/30,0))))</f>
        <v>0</v>
      </c>
      <c r="O256" s="60">
        <f>IF('10หลักสูตรระยะสั้น'!O256&lt;15,0,IF('10หลักสูตรระยะสั้น'!O256&lt;30,1,IF((MOD('10หลักสูตรระยะสั้น'!O256/30,1))&lt;0.3333,ROUNDDOWN('10หลักสูตรระยะสั้น'!O256/30,0),ROUNDUP('10หลักสูตรระยะสั้น'!O256/30,0))))</f>
        <v>0</v>
      </c>
      <c r="P256" s="60">
        <f>IF('10หลักสูตรระยะสั้น'!P256&lt;15,0,IF('10หลักสูตรระยะสั้น'!P256&lt;30,1,IF((MOD('10หลักสูตรระยะสั้น'!P256/30,1))&lt;0.3333,ROUNDDOWN('10หลักสูตรระยะสั้น'!P256/30,0),ROUNDUP('10หลักสูตรระยะสั้น'!P256/30,0))))</f>
        <v>0</v>
      </c>
      <c r="Q256" s="60">
        <f>IF('10หลักสูตรระยะสั้น'!Q256&lt;15,0,IF('10หลักสูตรระยะสั้น'!Q256&lt;30,1,IF((MOD('10หลักสูตรระยะสั้น'!Q256/30,1))&lt;0.3333,ROUNDDOWN('10หลักสูตรระยะสั้น'!Q256/30,0),ROUNDUP('10หลักสูตรระยะสั้น'!Q256/30,0))))</f>
        <v>0</v>
      </c>
      <c r="R256" s="60">
        <f>IF('10หลักสูตรระยะสั้น'!R256&lt;15,0,IF('10หลักสูตรระยะสั้น'!R256&lt;30,1,IF((MOD('10หลักสูตรระยะสั้น'!R256/30,1))&lt;0.3333,ROUNDDOWN('10หลักสูตรระยะสั้น'!R256/30,0),ROUNDUP('10หลักสูตรระยะสั้น'!R256/30,0))))</f>
        <v>0</v>
      </c>
      <c r="S256" s="60">
        <f>IF('10หลักสูตรระยะสั้น'!S256&lt;15,0,IF('10หลักสูตรระยะสั้น'!S256&lt;30,1,IF((MOD('10หลักสูตรระยะสั้น'!S256/30,1))&lt;0.3333,ROUNDDOWN('10หลักสูตรระยะสั้น'!S256/30,0),ROUNDUP('10หลักสูตรระยะสั้น'!S256/30,0))))</f>
        <v>0</v>
      </c>
      <c r="T256" s="60">
        <f>IF('10หลักสูตรระยะสั้น'!T256&lt;15,0,IF('10หลักสูตรระยะสั้น'!T256&lt;30,1,IF((MOD('10หลักสูตรระยะสั้น'!T256/30,1))&lt;0.3333,ROUNDDOWN('10หลักสูตรระยะสั้น'!T256/30,0),ROUNDUP('10หลักสูตรระยะสั้น'!T256/30,0))))</f>
        <v>0</v>
      </c>
      <c r="U256" s="60">
        <f>IF('10หลักสูตรระยะสั้น'!U256&lt;15,0,IF('10หลักสูตรระยะสั้น'!U256&lt;30,1,IF((MOD('10หลักสูตรระยะสั้น'!U256/30,1))&lt;0.3333,ROUNDDOWN('10หลักสูตรระยะสั้น'!U256/30,0),ROUNDUP('10หลักสูตรระยะสั้น'!U256/30,0))))</f>
        <v>0</v>
      </c>
      <c r="V256" s="60">
        <f>IF('10หลักสูตรระยะสั้น'!V256&lt;15,0,IF('10หลักสูตรระยะสั้น'!V256&lt;30,1,IF((MOD('10หลักสูตรระยะสั้น'!V256/30,1))&lt;0.3333,ROUNDDOWN('10หลักสูตรระยะสั้น'!V256/30,0),ROUNDUP('10หลักสูตรระยะสั้น'!V256/30,0))))</f>
        <v>0</v>
      </c>
      <c r="W256" s="60">
        <f>IF('10หลักสูตรระยะสั้น'!W256&lt;15,0,IF('10หลักสูตรระยะสั้น'!W256&lt;30,1,IF((MOD('10หลักสูตรระยะสั้น'!W256/30,1))&lt;0.3333,ROUNDDOWN('10หลักสูตรระยะสั้น'!W256/30,0),ROUNDUP('10หลักสูตรระยะสั้น'!W256/30,0))))</f>
        <v>0</v>
      </c>
      <c r="X256" s="60">
        <f>IF('10หลักสูตรระยะสั้น'!X256&lt;15,0,IF('10หลักสูตรระยะสั้น'!X256&lt;30,1,IF((MOD('10หลักสูตรระยะสั้น'!X256/30,1))&lt;0.3333,ROUNDDOWN('10หลักสูตรระยะสั้น'!X256/30,0),ROUNDUP('10หลักสูตรระยะสั้น'!X256/30,0))))</f>
        <v>0</v>
      </c>
      <c r="Y256" s="60">
        <f>IF('10หลักสูตรระยะสั้น'!Y256&lt;15,0,IF('10หลักสูตรระยะสั้น'!Y256&lt;30,1,IF((MOD('10หลักสูตรระยะสั้น'!Y256/30,1))&lt;0.3333,ROUNDDOWN('10หลักสูตรระยะสั้น'!Y256/30,0),ROUNDUP('10หลักสูตรระยะสั้น'!Y256/30,0))))</f>
        <v>0</v>
      </c>
      <c r="Z256" s="60">
        <f>IF('10หลักสูตรระยะสั้น'!Z256&lt;15,0,IF('10หลักสูตรระยะสั้น'!Z256&lt;30,1,IF((MOD('10หลักสูตรระยะสั้น'!Z256/30,1))&lt;0.3333,ROUNDDOWN('10หลักสูตรระยะสั้น'!Z256/30,0),ROUNDUP('10หลักสูตรระยะสั้น'!Z256/30,0))))</f>
        <v>0</v>
      </c>
      <c r="AA256" s="60">
        <f>IF('10หลักสูตรระยะสั้น'!AA256&lt;15,0,IF('10หลักสูตรระยะสั้น'!AA256&lt;30,1,IF((MOD('10หลักสูตรระยะสั้น'!AA256/30,1))&lt;0.3333,ROUNDDOWN('10หลักสูตรระยะสั้น'!AA256/30,0),ROUNDUP('10หลักสูตรระยะสั้น'!AA256/30,0))))</f>
        <v>0</v>
      </c>
      <c r="AB256" s="60">
        <f>IF('10หลักสูตรระยะสั้น'!AB256&lt;15,0,IF('10หลักสูตรระยะสั้น'!AB256&lt;30,1,IF((MOD('10หลักสูตรระยะสั้น'!AB256/30,1))&lt;0.3333,ROUNDDOWN('10หลักสูตรระยะสั้น'!AB256/30,0),ROUNDUP('10หลักสูตรระยะสั้น'!AB256/30,0))))</f>
        <v>0</v>
      </c>
      <c r="AC256" s="60">
        <f>IF('10หลักสูตรระยะสั้น'!AC256&lt;15,0,IF('10หลักสูตรระยะสั้น'!AC256&lt;30,1,IF((MOD('10หลักสูตรระยะสั้น'!AC256/30,1))&lt;0.3333,ROUNDDOWN('10หลักสูตรระยะสั้น'!AC256/30,0),ROUNDUP('10หลักสูตรระยะสั้น'!AC256/30,0))))</f>
        <v>0</v>
      </c>
      <c r="AD256" s="5">
        <f t="shared" si="6"/>
        <v>0</v>
      </c>
      <c r="AE256" s="5">
        <f t="shared" si="7"/>
        <v>0</v>
      </c>
    </row>
    <row r="257" spans="2:31" x14ac:dyDescent="0.55000000000000004">
      <c r="B257" s="5">
        <v>253</v>
      </c>
      <c r="C257" s="5">
        <f>'10หลักสูตรระยะสั้น'!C257</f>
        <v>0</v>
      </c>
      <c r="D257" s="5">
        <f>'10หลักสูตรระยะสั้น'!D257</f>
        <v>0</v>
      </c>
      <c r="E257" s="60">
        <f>IF('10หลักสูตรระยะสั้น'!E257&lt;15,0,IF('10หลักสูตรระยะสั้น'!E257&lt;30,1,IF((MOD('10หลักสูตรระยะสั้น'!E257/30,1))&lt;0.3333,ROUNDDOWN('10หลักสูตรระยะสั้น'!E257/30,0),ROUNDUP('10หลักสูตรระยะสั้น'!E257/30,0))))</f>
        <v>0</v>
      </c>
      <c r="F257" s="60">
        <f>IF('10หลักสูตรระยะสั้น'!F257&lt;15,0,IF('10หลักสูตรระยะสั้น'!F257&lt;30,1,IF((MOD('10หลักสูตรระยะสั้น'!F257/30,1))&lt;0.3333,ROUNDDOWN('10หลักสูตรระยะสั้น'!F257/30,0),ROUNDUP('10หลักสูตรระยะสั้น'!F257/30,0))))</f>
        <v>0</v>
      </c>
      <c r="G257" s="60">
        <f>IF('10หลักสูตรระยะสั้น'!G257&lt;15,0,IF('10หลักสูตรระยะสั้น'!G257&lt;30,1,IF((MOD('10หลักสูตรระยะสั้น'!G257/30,1))&lt;0.3333,ROUNDDOWN('10หลักสูตรระยะสั้น'!G257/30,0),ROUNDUP('10หลักสูตรระยะสั้น'!G257/30,0))))</f>
        <v>0</v>
      </c>
      <c r="H257" s="60">
        <f>IF('10หลักสูตรระยะสั้น'!H257&lt;15,0,IF('10หลักสูตรระยะสั้น'!H257&lt;30,1,IF((MOD('10หลักสูตรระยะสั้น'!H257/30,1))&lt;0.3333,ROUNDDOWN('10หลักสูตรระยะสั้น'!H257/30,0),ROUNDUP('10หลักสูตรระยะสั้น'!H257/30,0))))</f>
        <v>0</v>
      </c>
      <c r="I257" s="60">
        <f>IF('10หลักสูตรระยะสั้น'!I257&lt;15,0,IF('10หลักสูตรระยะสั้น'!I257&lt;30,1,IF((MOD('10หลักสูตรระยะสั้น'!I257/30,1))&lt;0.3333,ROUNDDOWN('10หลักสูตรระยะสั้น'!I257/30,0),ROUNDUP('10หลักสูตรระยะสั้น'!I257/30,0))))</f>
        <v>0</v>
      </c>
      <c r="J257" s="60">
        <f>IF('10หลักสูตรระยะสั้น'!J257&lt;15,0,IF('10หลักสูตรระยะสั้น'!J257&lt;30,1,IF((MOD('10หลักสูตรระยะสั้น'!J257/30,1))&lt;0.3333,ROUNDDOWN('10หลักสูตรระยะสั้น'!J257/30,0),ROUNDUP('10หลักสูตรระยะสั้น'!J257/30,0))))</f>
        <v>0</v>
      </c>
      <c r="K257" s="60">
        <f>IF('10หลักสูตรระยะสั้น'!K257&lt;15,0,IF('10หลักสูตรระยะสั้น'!K257&lt;30,1,IF((MOD('10หลักสูตรระยะสั้น'!K257/30,1))&lt;0.3333,ROUNDDOWN('10หลักสูตรระยะสั้น'!K257/30,0),ROUNDUP('10หลักสูตรระยะสั้น'!K257/30,0))))</f>
        <v>0</v>
      </c>
      <c r="L257" s="60">
        <f>IF('10หลักสูตรระยะสั้น'!L257&lt;15,0,IF('10หลักสูตรระยะสั้น'!L257&lt;30,1,IF((MOD('10หลักสูตรระยะสั้น'!L257/30,1))&lt;0.3333,ROUNDDOWN('10หลักสูตรระยะสั้น'!L257/30,0),ROUNDUP('10หลักสูตรระยะสั้น'!L257/30,0))))</f>
        <v>0</v>
      </c>
      <c r="M257" s="60">
        <f>IF('10หลักสูตรระยะสั้น'!M257&lt;15,0,IF('10หลักสูตรระยะสั้น'!M257&lt;30,1,IF((MOD('10หลักสูตรระยะสั้น'!M257/30,1))&lt;0.3333,ROUNDDOWN('10หลักสูตรระยะสั้น'!M257/30,0),ROUNDUP('10หลักสูตรระยะสั้น'!M257/30,0))))</f>
        <v>0</v>
      </c>
      <c r="N257" s="60">
        <f>IF('10หลักสูตรระยะสั้น'!N257&lt;15,0,IF('10หลักสูตรระยะสั้น'!N257&lt;30,1,IF((MOD('10หลักสูตรระยะสั้น'!N257/30,1))&lt;0.3333,ROUNDDOWN('10หลักสูตรระยะสั้น'!N257/30,0),ROUNDUP('10หลักสูตรระยะสั้น'!N257/30,0))))</f>
        <v>0</v>
      </c>
      <c r="O257" s="60">
        <f>IF('10หลักสูตรระยะสั้น'!O257&lt;15,0,IF('10หลักสูตรระยะสั้น'!O257&lt;30,1,IF((MOD('10หลักสูตรระยะสั้น'!O257/30,1))&lt;0.3333,ROUNDDOWN('10หลักสูตรระยะสั้น'!O257/30,0),ROUNDUP('10หลักสูตรระยะสั้น'!O257/30,0))))</f>
        <v>0</v>
      </c>
      <c r="P257" s="60">
        <f>IF('10หลักสูตรระยะสั้น'!P257&lt;15,0,IF('10หลักสูตรระยะสั้น'!P257&lt;30,1,IF((MOD('10หลักสูตรระยะสั้น'!P257/30,1))&lt;0.3333,ROUNDDOWN('10หลักสูตรระยะสั้น'!P257/30,0),ROUNDUP('10หลักสูตรระยะสั้น'!P257/30,0))))</f>
        <v>0</v>
      </c>
      <c r="Q257" s="60">
        <f>IF('10หลักสูตรระยะสั้น'!Q257&lt;15,0,IF('10หลักสูตรระยะสั้น'!Q257&lt;30,1,IF((MOD('10หลักสูตรระยะสั้น'!Q257/30,1))&lt;0.3333,ROUNDDOWN('10หลักสูตรระยะสั้น'!Q257/30,0),ROUNDUP('10หลักสูตรระยะสั้น'!Q257/30,0))))</f>
        <v>0</v>
      </c>
      <c r="R257" s="60">
        <f>IF('10หลักสูตรระยะสั้น'!R257&lt;15,0,IF('10หลักสูตรระยะสั้น'!R257&lt;30,1,IF((MOD('10หลักสูตรระยะสั้น'!R257/30,1))&lt;0.3333,ROUNDDOWN('10หลักสูตรระยะสั้น'!R257/30,0),ROUNDUP('10หลักสูตรระยะสั้น'!R257/30,0))))</f>
        <v>0</v>
      </c>
      <c r="S257" s="60">
        <f>IF('10หลักสูตรระยะสั้น'!S257&lt;15,0,IF('10หลักสูตรระยะสั้น'!S257&lt;30,1,IF((MOD('10หลักสูตรระยะสั้น'!S257/30,1))&lt;0.3333,ROUNDDOWN('10หลักสูตรระยะสั้น'!S257/30,0),ROUNDUP('10หลักสูตรระยะสั้น'!S257/30,0))))</f>
        <v>0</v>
      </c>
      <c r="T257" s="60">
        <f>IF('10หลักสูตรระยะสั้น'!T257&lt;15,0,IF('10หลักสูตรระยะสั้น'!T257&lt;30,1,IF((MOD('10หลักสูตรระยะสั้น'!T257/30,1))&lt;0.3333,ROUNDDOWN('10หลักสูตรระยะสั้น'!T257/30,0),ROUNDUP('10หลักสูตรระยะสั้น'!T257/30,0))))</f>
        <v>0</v>
      </c>
      <c r="U257" s="60">
        <f>IF('10หลักสูตรระยะสั้น'!U257&lt;15,0,IF('10หลักสูตรระยะสั้น'!U257&lt;30,1,IF((MOD('10หลักสูตรระยะสั้น'!U257/30,1))&lt;0.3333,ROUNDDOWN('10หลักสูตรระยะสั้น'!U257/30,0),ROUNDUP('10หลักสูตรระยะสั้น'!U257/30,0))))</f>
        <v>0</v>
      </c>
      <c r="V257" s="60">
        <f>IF('10หลักสูตรระยะสั้น'!V257&lt;15,0,IF('10หลักสูตรระยะสั้น'!V257&lt;30,1,IF((MOD('10หลักสูตรระยะสั้น'!V257/30,1))&lt;0.3333,ROUNDDOWN('10หลักสูตรระยะสั้น'!V257/30,0),ROUNDUP('10หลักสูตรระยะสั้น'!V257/30,0))))</f>
        <v>0</v>
      </c>
      <c r="W257" s="60">
        <f>IF('10หลักสูตรระยะสั้น'!W257&lt;15,0,IF('10หลักสูตรระยะสั้น'!W257&lt;30,1,IF((MOD('10หลักสูตรระยะสั้น'!W257/30,1))&lt;0.3333,ROUNDDOWN('10หลักสูตรระยะสั้น'!W257/30,0),ROUNDUP('10หลักสูตรระยะสั้น'!W257/30,0))))</f>
        <v>0</v>
      </c>
      <c r="X257" s="60">
        <f>IF('10หลักสูตรระยะสั้น'!X257&lt;15,0,IF('10หลักสูตรระยะสั้น'!X257&lt;30,1,IF((MOD('10หลักสูตรระยะสั้น'!X257/30,1))&lt;0.3333,ROUNDDOWN('10หลักสูตรระยะสั้น'!X257/30,0),ROUNDUP('10หลักสูตรระยะสั้น'!X257/30,0))))</f>
        <v>0</v>
      </c>
      <c r="Y257" s="60">
        <f>IF('10หลักสูตรระยะสั้น'!Y257&lt;15,0,IF('10หลักสูตรระยะสั้น'!Y257&lt;30,1,IF((MOD('10หลักสูตรระยะสั้น'!Y257/30,1))&lt;0.3333,ROUNDDOWN('10หลักสูตรระยะสั้น'!Y257/30,0),ROUNDUP('10หลักสูตรระยะสั้น'!Y257/30,0))))</f>
        <v>0</v>
      </c>
      <c r="Z257" s="60">
        <f>IF('10หลักสูตรระยะสั้น'!Z257&lt;15,0,IF('10หลักสูตรระยะสั้น'!Z257&lt;30,1,IF((MOD('10หลักสูตรระยะสั้น'!Z257/30,1))&lt;0.3333,ROUNDDOWN('10หลักสูตรระยะสั้น'!Z257/30,0),ROUNDUP('10หลักสูตรระยะสั้น'!Z257/30,0))))</f>
        <v>0</v>
      </c>
      <c r="AA257" s="60">
        <f>IF('10หลักสูตรระยะสั้น'!AA257&lt;15,0,IF('10หลักสูตรระยะสั้น'!AA257&lt;30,1,IF((MOD('10หลักสูตรระยะสั้น'!AA257/30,1))&lt;0.3333,ROUNDDOWN('10หลักสูตรระยะสั้น'!AA257/30,0),ROUNDUP('10หลักสูตรระยะสั้น'!AA257/30,0))))</f>
        <v>0</v>
      </c>
      <c r="AB257" s="60">
        <f>IF('10หลักสูตรระยะสั้น'!AB257&lt;15,0,IF('10หลักสูตรระยะสั้น'!AB257&lt;30,1,IF((MOD('10หลักสูตรระยะสั้น'!AB257/30,1))&lt;0.3333,ROUNDDOWN('10หลักสูตรระยะสั้น'!AB257/30,0),ROUNDUP('10หลักสูตรระยะสั้น'!AB257/30,0))))</f>
        <v>0</v>
      </c>
      <c r="AC257" s="60">
        <f>IF('10หลักสูตรระยะสั้น'!AC257&lt;15,0,IF('10หลักสูตรระยะสั้น'!AC257&lt;30,1,IF((MOD('10หลักสูตรระยะสั้น'!AC257/30,1))&lt;0.3333,ROUNDDOWN('10หลักสูตรระยะสั้น'!AC257/30,0),ROUNDUP('10หลักสูตรระยะสั้น'!AC257/30,0))))</f>
        <v>0</v>
      </c>
      <c r="AD257" s="5">
        <f t="shared" si="6"/>
        <v>0</v>
      </c>
      <c r="AE257" s="5">
        <f t="shared" si="7"/>
        <v>0</v>
      </c>
    </row>
    <row r="258" spans="2:31" x14ac:dyDescent="0.55000000000000004">
      <c r="B258" s="5">
        <v>254</v>
      </c>
      <c r="C258" s="5">
        <f>'10หลักสูตรระยะสั้น'!C258</f>
        <v>0</v>
      </c>
      <c r="D258" s="5">
        <f>'10หลักสูตรระยะสั้น'!D258</f>
        <v>0</v>
      </c>
      <c r="E258" s="60">
        <f>IF('10หลักสูตรระยะสั้น'!E258&lt;15,0,IF('10หลักสูตรระยะสั้น'!E258&lt;30,1,IF((MOD('10หลักสูตรระยะสั้น'!E258/30,1))&lt;0.3333,ROUNDDOWN('10หลักสูตรระยะสั้น'!E258/30,0),ROUNDUP('10หลักสูตรระยะสั้น'!E258/30,0))))</f>
        <v>0</v>
      </c>
      <c r="F258" s="60">
        <f>IF('10หลักสูตรระยะสั้น'!F258&lt;15,0,IF('10หลักสูตรระยะสั้น'!F258&lt;30,1,IF((MOD('10หลักสูตรระยะสั้น'!F258/30,1))&lt;0.3333,ROUNDDOWN('10หลักสูตรระยะสั้น'!F258/30,0),ROUNDUP('10หลักสูตรระยะสั้น'!F258/30,0))))</f>
        <v>0</v>
      </c>
      <c r="G258" s="60">
        <f>IF('10หลักสูตรระยะสั้น'!G258&lt;15,0,IF('10หลักสูตรระยะสั้น'!G258&lt;30,1,IF((MOD('10หลักสูตรระยะสั้น'!G258/30,1))&lt;0.3333,ROUNDDOWN('10หลักสูตรระยะสั้น'!G258/30,0),ROUNDUP('10หลักสูตรระยะสั้น'!G258/30,0))))</f>
        <v>0</v>
      </c>
      <c r="H258" s="60">
        <f>IF('10หลักสูตรระยะสั้น'!H258&lt;15,0,IF('10หลักสูตรระยะสั้น'!H258&lt;30,1,IF((MOD('10หลักสูตรระยะสั้น'!H258/30,1))&lt;0.3333,ROUNDDOWN('10หลักสูตรระยะสั้น'!H258/30,0),ROUNDUP('10หลักสูตรระยะสั้น'!H258/30,0))))</f>
        <v>0</v>
      </c>
      <c r="I258" s="60">
        <f>IF('10หลักสูตรระยะสั้น'!I258&lt;15,0,IF('10หลักสูตรระยะสั้น'!I258&lt;30,1,IF((MOD('10หลักสูตรระยะสั้น'!I258/30,1))&lt;0.3333,ROUNDDOWN('10หลักสูตรระยะสั้น'!I258/30,0),ROUNDUP('10หลักสูตรระยะสั้น'!I258/30,0))))</f>
        <v>0</v>
      </c>
      <c r="J258" s="60">
        <f>IF('10หลักสูตรระยะสั้น'!J258&lt;15,0,IF('10หลักสูตรระยะสั้น'!J258&lt;30,1,IF((MOD('10หลักสูตรระยะสั้น'!J258/30,1))&lt;0.3333,ROUNDDOWN('10หลักสูตรระยะสั้น'!J258/30,0),ROUNDUP('10หลักสูตรระยะสั้น'!J258/30,0))))</f>
        <v>0</v>
      </c>
      <c r="K258" s="60">
        <f>IF('10หลักสูตรระยะสั้น'!K258&lt;15,0,IF('10หลักสูตรระยะสั้น'!K258&lt;30,1,IF((MOD('10หลักสูตรระยะสั้น'!K258/30,1))&lt;0.3333,ROUNDDOWN('10หลักสูตรระยะสั้น'!K258/30,0),ROUNDUP('10หลักสูตรระยะสั้น'!K258/30,0))))</f>
        <v>0</v>
      </c>
      <c r="L258" s="60">
        <f>IF('10หลักสูตรระยะสั้น'!L258&lt;15,0,IF('10หลักสูตรระยะสั้น'!L258&lt;30,1,IF((MOD('10หลักสูตรระยะสั้น'!L258/30,1))&lt;0.3333,ROUNDDOWN('10หลักสูตรระยะสั้น'!L258/30,0),ROUNDUP('10หลักสูตรระยะสั้น'!L258/30,0))))</f>
        <v>0</v>
      </c>
      <c r="M258" s="60">
        <f>IF('10หลักสูตรระยะสั้น'!M258&lt;15,0,IF('10หลักสูตรระยะสั้น'!M258&lt;30,1,IF((MOD('10หลักสูตรระยะสั้น'!M258/30,1))&lt;0.3333,ROUNDDOWN('10หลักสูตรระยะสั้น'!M258/30,0),ROUNDUP('10หลักสูตรระยะสั้น'!M258/30,0))))</f>
        <v>0</v>
      </c>
      <c r="N258" s="60">
        <f>IF('10หลักสูตรระยะสั้น'!N258&lt;15,0,IF('10หลักสูตรระยะสั้น'!N258&lt;30,1,IF((MOD('10หลักสูตรระยะสั้น'!N258/30,1))&lt;0.3333,ROUNDDOWN('10หลักสูตรระยะสั้น'!N258/30,0),ROUNDUP('10หลักสูตรระยะสั้น'!N258/30,0))))</f>
        <v>0</v>
      </c>
      <c r="O258" s="60">
        <f>IF('10หลักสูตรระยะสั้น'!O258&lt;15,0,IF('10หลักสูตรระยะสั้น'!O258&lt;30,1,IF((MOD('10หลักสูตรระยะสั้น'!O258/30,1))&lt;0.3333,ROUNDDOWN('10หลักสูตรระยะสั้น'!O258/30,0),ROUNDUP('10หลักสูตรระยะสั้น'!O258/30,0))))</f>
        <v>0</v>
      </c>
      <c r="P258" s="60">
        <f>IF('10หลักสูตรระยะสั้น'!P258&lt;15,0,IF('10หลักสูตรระยะสั้น'!P258&lt;30,1,IF((MOD('10หลักสูตรระยะสั้น'!P258/30,1))&lt;0.3333,ROUNDDOWN('10หลักสูตรระยะสั้น'!P258/30,0),ROUNDUP('10หลักสูตรระยะสั้น'!P258/30,0))))</f>
        <v>0</v>
      </c>
      <c r="Q258" s="60">
        <f>IF('10หลักสูตรระยะสั้น'!Q258&lt;15,0,IF('10หลักสูตรระยะสั้น'!Q258&lt;30,1,IF((MOD('10หลักสูตรระยะสั้น'!Q258/30,1))&lt;0.3333,ROUNDDOWN('10หลักสูตรระยะสั้น'!Q258/30,0),ROUNDUP('10หลักสูตรระยะสั้น'!Q258/30,0))))</f>
        <v>0</v>
      </c>
      <c r="R258" s="60">
        <f>IF('10หลักสูตรระยะสั้น'!R258&lt;15,0,IF('10หลักสูตรระยะสั้น'!R258&lt;30,1,IF((MOD('10หลักสูตรระยะสั้น'!R258/30,1))&lt;0.3333,ROUNDDOWN('10หลักสูตรระยะสั้น'!R258/30,0),ROUNDUP('10หลักสูตรระยะสั้น'!R258/30,0))))</f>
        <v>0</v>
      </c>
      <c r="S258" s="60">
        <f>IF('10หลักสูตรระยะสั้น'!S258&lt;15,0,IF('10หลักสูตรระยะสั้น'!S258&lt;30,1,IF((MOD('10หลักสูตรระยะสั้น'!S258/30,1))&lt;0.3333,ROUNDDOWN('10หลักสูตรระยะสั้น'!S258/30,0),ROUNDUP('10หลักสูตรระยะสั้น'!S258/30,0))))</f>
        <v>0</v>
      </c>
      <c r="T258" s="60">
        <f>IF('10หลักสูตรระยะสั้น'!T258&lt;15,0,IF('10หลักสูตรระยะสั้น'!T258&lt;30,1,IF((MOD('10หลักสูตรระยะสั้น'!T258/30,1))&lt;0.3333,ROUNDDOWN('10หลักสูตรระยะสั้น'!T258/30,0),ROUNDUP('10หลักสูตรระยะสั้น'!T258/30,0))))</f>
        <v>0</v>
      </c>
      <c r="U258" s="60">
        <f>IF('10หลักสูตรระยะสั้น'!U258&lt;15,0,IF('10หลักสูตรระยะสั้น'!U258&lt;30,1,IF((MOD('10หลักสูตรระยะสั้น'!U258/30,1))&lt;0.3333,ROUNDDOWN('10หลักสูตรระยะสั้น'!U258/30,0),ROUNDUP('10หลักสูตรระยะสั้น'!U258/30,0))))</f>
        <v>0</v>
      </c>
      <c r="V258" s="60">
        <f>IF('10หลักสูตรระยะสั้น'!V258&lt;15,0,IF('10หลักสูตรระยะสั้น'!V258&lt;30,1,IF((MOD('10หลักสูตรระยะสั้น'!V258/30,1))&lt;0.3333,ROUNDDOWN('10หลักสูตรระยะสั้น'!V258/30,0),ROUNDUP('10หลักสูตรระยะสั้น'!V258/30,0))))</f>
        <v>0</v>
      </c>
      <c r="W258" s="60">
        <f>IF('10หลักสูตรระยะสั้น'!W258&lt;15,0,IF('10หลักสูตรระยะสั้น'!W258&lt;30,1,IF((MOD('10หลักสูตรระยะสั้น'!W258/30,1))&lt;0.3333,ROUNDDOWN('10หลักสูตรระยะสั้น'!W258/30,0),ROUNDUP('10หลักสูตรระยะสั้น'!W258/30,0))))</f>
        <v>0</v>
      </c>
      <c r="X258" s="60">
        <f>IF('10หลักสูตรระยะสั้น'!X258&lt;15,0,IF('10หลักสูตรระยะสั้น'!X258&lt;30,1,IF((MOD('10หลักสูตรระยะสั้น'!X258/30,1))&lt;0.3333,ROUNDDOWN('10หลักสูตรระยะสั้น'!X258/30,0),ROUNDUP('10หลักสูตรระยะสั้น'!X258/30,0))))</f>
        <v>0</v>
      </c>
      <c r="Y258" s="60">
        <f>IF('10หลักสูตรระยะสั้น'!Y258&lt;15,0,IF('10หลักสูตรระยะสั้น'!Y258&lt;30,1,IF((MOD('10หลักสูตรระยะสั้น'!Y258/30,1))&lt;0.3333,ROUNDDOWN('10หลักสูตรระยะสั้น'!Y258/30,0),ROUNDUP('10หลักสูตรระยะสั้น'!Y258/30,0))))</f>
        <v>0</v>
      </c>
      <c r="Z258" s="60">
        <f>IF('10หลักสูตรระยะสั้น'!Z258&lt;15,0,IF('10หลักสูตรระยะสั้น'!Z258&lt;30,1,IF((MOD('10หลักสูตรระยะสั้น'!Z258/30,1))&lt;0.3333,ROUNDDOWN('10หลักสูตรระยะสั้น'!Z258/30,0),ROUNDUP('10หลักสูตรระยะสั้น'!Z258/30,0))))</f>
        <v>0</v>
      </c>
      <c r="AA258" s="60">
        <f>IF('10หลักสูตรระยะสั้น'!AA258&lt;15,0,IF('10หลักสูตรระยะสั้น'!AA258&lt;30,1,IF((MOD('10หลักสูตรระยะสั้น'!AA258/30,1))&lt;0.3333,ROUNDDOWN('10หลักสูตรระยะสั้น'!AA258/30,0),ROUNDUP('10หลักสูตรระยะสั้น'!AA258/30,0))))</f>
        <v>0</v>
      </c>
      <c r="AB258" s="60">
        <f>IF('10หลักสูตรระยะสั้น'!AB258&lt;15,0,IF('10หลักสูตรระยะสั้น'!AB258&lt;30,1,IF((MOD('10หลักสูตรระยะสั้น'!AB258/30,1))&lt;0.3333,ROUNDDOWN('10หลักสูตรระยะสั้น'!AB258/30,0),ROUNDUP('10หลักสูตรระยะสั้น'!AB258/30,0))))</f>
        <v>0</v>
      </c>
      <c r="AC258" s="60">
        <f>IF('10หลักสูตรระยะสั้น'!AC258&lt;15,0,IF('10หลักสูตรระยะสั้น'!AC258&lt;30,1,IF((MOD('10หลักสูตรระยะสั้น'!AC258/30,1))&lt;0.3333,ROUNDDOWN('10หลักสูตรระยะสั้น'!AC258/30,0),ROUNDUP('10หลักสูตรระยะสั้น'!AC258/30,0))))</f>
        <v>0</v>
      </c>
      <c r="AD258" s="5">
        <f t="shared" si="6"/>
        <v>0</v>
      </c>
      <c r="AE258" s="5">
        <f t="shared" si="7"/>
        <v>0</v>
      </c>
    </row>
    <row r="259" spans="2:31" x14ac:dyDescent="0.55000000000000004">
      <c r="B259" s="5">
        <v>255</v>
      </c>
      <c r="C259" s="5">
        <f>'10หลักสูตรระยะสั้น'!C259</f>
        <v>0</v>
      </c>
      <c r="D259" s="5">
        <f>'10หลักสูตรระยะสั้น'!D259</f>
        <v>0</v>
      </c>
      <c r="E259" s="60">
        <f>IF('10หลักสูตรระยะสั้น'!E259&lt;15,0,IF('10หลักสูตรระยะสั้น'!E259&lt;30,1,IF((MOD('10หลักสูตรระยะสั้น'!E259/30,1))&lt;0.3333,ROUNDDOWN('10หลักสูตรระยะสั้น'!E259/30,0),ROUNDUP('10หลักสูตรระยะสั้น'!E259/30,0))))</f>
        <v>0</v>
      </c>
      <c r="F259" s="60">
        <f>IF('10หลักสูตรระยะสั้น'!F259&lt;15,0,IF('10หลักสูตรระยะสั้น'!F259&lt;30,1,IF((MOD('10หลักสูตรระยะสั้น'!F259/30,1))&lt;0.3333,ROUNDDOWN('10หลักสูตรระยะสั้น'!F259/30,0),ROUNDUP('10หลักสูตรระยะสั้น'!F259/30,0))))</f>
        <v>0</v>
      </c>
      <c r="G259" s="60">
        <f>IF('10หลักสูตรระยะสั้น'!G259&lt;15,0,IF('10หลักสูตรระยะสั้น'!G259&lt;30,1,IF((MOD('10หลักสูตรระยะสั้น'!G259/30,1))&lt;0.3333,ROUNDDOWN('10หลักสูตรระยะสั้น'!G259/30,0),ROUNDUP('10หลักสูตรระยะสั้น'!G259/30,0))))</f>
        <v>0</v>
      </c>
      <c r="H259" s="60">
        <f>IF('10หลักสูตรระยะสั้น'!H259&lt;15,0,IF('10หลักสูตรระยะสั้น'!H259&lt;30,1,IF((MOD('10หลักสูตรระยะสั้น'!H259/30,1))&lt;0.3333,ROUNDDOWN('10หลักสูตรระยะสั้น'!H259/30,0),ROUNDUP('10หลักสูตรระยะสั้น'!H259/30,0))))</f>
        <v>0</v>
      </c>
      <c r="I259" s="60">
        <f>IF('10หลักสูตรระยะสั้น'!I259&lt;15,0,IF('10หลักสูตรระยะสั้น'!I259&lt;30,1,IF((MOD('10หลักสูตรระยะสั้น'!I259/30,1))&lt;0.3333,ROUNDDOWN('10หลักสูตรระยะสั้น'!I259/30,0),ROUNDUP('10หลักสูตรระยะสั้น'!I259/30,0))))</f>
        <v>0</v>
      </c>
      <c r="J259" s="60">
        <f>IF('10หลักสูตรระยะสั้น'!J259&lt;15,0,IF('10หลักสูตรระยะสั้น'!J259&lt;30,1,IF((MOD('10หลักสูตรระยะสั้น'!J259/30,1))&lt;0.3333,ROUNDDOWN('10หลักสูตรระยะสั้น'!J259/30,0),ROUNDUP('10หลักสูตรระยะสั้น'!J259/30,0))))</f>
        <v>0</v>
      </c>
      <c r="K259" s="60">
        <f>IF('10หลักสูตรระยะสั้น'!K259&lt;15,0,IF('10หลักสูตรระยะสั้น'!K259&lt;30,1,IF((MOD('10หลักสูตรระยะสั้น'!K259/30,1))&lt;0.3333,ROUNDDOWN('10หลักสูตรระยะสั้น'!K259/30,0),ROUNDUP('10หลักสูตรระยะสั้น'!K259/30,0))))</f>
        <v>0</v>
      </c>
      <c r="L259" s="60">
        <f>IF('10หลักสูตรระยะสั้น'!L259&lt;15,0,IF('10หลักสูตรระยะสั้น'!L259&lt;30,1,IF((MOD('10หลักสูตรระยะสั้น'!L259/30,1))&lt;0.3333,ROUNDDOWN('10หลักสูตรระยะสั้น'!L259/30,0),ROUNDUP('10หลักสูตรระยะสั้น'!L259/30,0))))</f>
        <v>0</v>
      </c>
      <c r="M259" s="60">
        <f>IF('10หลักสูตรระยะสั้น'!M259&lt;15,0,IF('10หลักสูตรระยะสั้น'!M259&lt;30,1,IF((MOD('10หลักสูตรระยะสั้น'!M259/30,1))&lt;0.3333,ROUNDDOWN('10หลักสูตรระยะสั้น'!M259/30,0),ROUNDUP('10หลักสูตรระยะสั้น'!M259/30,0))))</f>
        <v>0</v>
      </c>
      <c r="N259" s="60">
        <f>IF('10หลักสูตรระยะสั้น'!N259&lt;15,0,IF('10หลักสูตรระยะสั้น'!N259&lt;30,1,IF((MOD('10หลักสูตรระยะสั้น'!N259/30,1))&lt;0.3333,ROUNDDOWN('10หลักสูตรระยะสั้น'!N259/30,0),ROUNDUP('10หลักสูตรระยะสั้น'!N259/30,0))))</f>
        <v>0</v>
      </c>
      <c r="O259" s="60">
        <f>IF('10หลักสูตรระยะสั้น'!O259&lt;15,0,IF('10หลักสูตรระยะสั้น'!O259&lt;30,1,IF((MOD('10หลักสูตรระยะสั้น'!O259/30,1))&lt;0.3333,ROUNDDOWN('10หลักสูตรระยะสั้น'!O259/30,0),ROUNDUP('10หลักสูตรระยะสั้น'!O259/30,0))))</f>
        <v>0</v>
      </c>
      <c r="P259" s="60">
        <f>IF('10หลักสูตรระยะสั้น'!P259&lt;15,0,IF('10หลักสูตรระยะสั้น'!P259&lt;30,1,IF((MOD('10หลักสูตรระยะสั้น'!P259/30,1))&lt;0.3333,ROUNDDOWN('10หลักสูตรระยะสั้น'!P259/30,0),ROUNDUP('10หลักสูตรระยะสั้น'!P259/30,0))))</f>
        <v>0</v>
      </c>
      <c r="Q259" s="60">
        <f>IF('10หลักสูตรระยะสั้น'!Q259&lt;15,0,IF('10หลักสูตรระยะสั้น'!Q259&lt;30,1,IF((MOD('10หลักสูตรระยะสั้น'!Q259/30,1))&lt;0.3333,ROUNDDOWN('10หลักสูตรระยะสั้น'!Q259/30,0),ROUNDUP('10หลักสูตรระยะสั้น'!Q259/30,0))))</f>
        <v>0</v>
      </c>
      <c r="R259" s="60">
        <f>IF('10หลักสูตรระยะสั้น'!R259&lt;15,0,IF('10หลักสูตรระยะสั้น'!R259&lt;30,1,IF((MOD('10หลักสูตรระยะสั้น'!R259/30,1))&lt;0.3333,ROUNDDOWN('10หลักสูตรระยะสั้น'!R259/30,0),ROUNDUP('10หลักสูตรระยะสั้น'!R259/30,0))))</f>
        <v>0</v>
      </c>
      <c r="S259" s="60">
        <f>IF('10หลักสูตรระยะสั้น'!S259&lt;15,0,IF('10หลักสูตรระยะสั้น'!S259&lt;30,1,IF((MOD('10หลักสูตรระยะสั้น'!S259/30,1))&lt;0.3333,ROUNDDOWN('10หลักสูตรระยะสั้น'!S259/30,0),ROUNDUP('10หลักสูตรระยะสั้น'!S259/30,0))))</f>
        <v>0</v>
      </c>
      <c r="T259" s="60">
        <f>IF('10หลักสูตรระยะสั้น'!T259&lt;15,0,IF('10หลักสูตรระยะสั้น'!T259&lt;30,1,IF((MOD('10หลักสูตรระยะสั้น'!T259/30,1))&lt;0.3333,ROUNDDOWN('10หลักสูตรระยะสั้น'!T259/30,0),ROUNDUP('10หลักสูตรระยะสั้น'!T259/30,0))))</f>
        <v>0</v>
      </c>
      <c r="U259" s="60">
        <f>IF('10หลักสูตรระยะสั้น'!U259&lt;15,0,IF('10หลักสูตรระยะสั้น'!U259&lt;30,1,IF((MOD('10หลักสูตรระยะสั้น'!U259/30,1))&lt;0.3333,ROUNDDOWN('10หลักสูตรระยะสั้น'!U259/30,0),ROUNDUP('10หลักสูตรระยะสั้น'!U259/30,0))))</f>
        <v>0</v>
      </c>
      <c r="V259" s="60">
        <f>IF('10หลักสูตรระยะสั้น'!V259&lt;15,0,IF('10หลักสูตรระยะสั้น'!V259&lt;30,1,IF((MOD('10หลักสูตรระยะสั้น'!V259/30,1))&lt;0.3333,ROUNDDOWN('10หลักสูตรระยะสั้น'!V259/30,0),ROUNDUP('10หลักสูตรระยะสั้น'!V259/30,0))))</f>
        <v>0</v>
      </c>
      <c r="W259" s="60">
        <f>IF('10หลักสูตรระยะสั้น'!W259&lt;15,0,IF('10หลักสูตรระยะสั้น'!W259&lt;30,1,IF((MOD('10หลักสูตรระยะสั้น'!W259/30,1))&lt;0.3333,ROUNDDOWN('10หลักสูตรระยะสั้น'!W259/30,0),ROUNDUP('10หลักสูตรระยะสั้น'!W259/30,0))))</f>
        <v>0</v>
      </c>
      <c r="X259" s="60">
        <f>IF('10หลักสูตรระยะสั้น'!X259&lt;15,0,IF('10หลักสูตรระยะสั้น'!X259&lt;30,1,IF((MOD('10หลักสูตรระยะสั้น'!X259/30,1))&lt;0.3333,ROUNDDOWN('10หลักสูตรระยะสั้น'!X259/30,0),ROUNDUP('10หลักสูตรระยะสั้น'!X259/30,0))))</f>
        <v>0</v>
      </c>
      <c r="Y259" s="60">
        <f>IF('10หลักสูตรระยะสั้น'!Y259&lt;15,0,IF('10หลักสูตรระยะสั้น'!Y259&lt;30,1,IF((MOD('10หลักสูตรระยะสั้น'!Y259/30,1))&lt;0.3333,ROUNDDOWN('10หลักสูตรระยะสั้น'!Y259/30,0),ROUNDUP('10หลักสูตรระยะสั้น'!Y259/30,0))))</f>
        <v>0</v>
      </c>
      <c r="Z259" s="60">
        <f>IF('10หลักสูตรระยะสั้น'!Z259&lt;15,0,IF('10หลักสูตรระยะสั้น'!Z259&lt;30,1,IF((MOD('10หลักสูตรระยะสั้น'!Z259/30,1))&lt;0.3333,ROUNDDOWN('10หลักสูตรระยะสั้น'!Z259/30,0),ROUNDUP('10หลักสูตรระยะสั้น'!Z259/30,0))))</f>
        <v>0</v>
      </c>
      <c r="AA259" s="60">
        <f>IF('10หลักสูตรระยะสั้น'!AA259&lt;15,0,IF('10หลักสูตรระยะสั้น'!AA259&lt;30,1,IF((MOD('10หลักสูตรระยะสั้น'!AA259/30,1))&lt;0.3333,ROUNDDOWN('10หลักสูตรระยะสั้น'!AA259/30,0),ROUNDUP('10หลักสูตรระยะสั้น'!AA259/30,0))))</f>
        <v>0</v>
      </c>
      <c r="AB259" s="60">
        <f>IF('10หลักสูตรระยะสั้น'!AB259&lt;15,0,IF('10หลักสูตรระยะสั้น'!AB259&lt;30,1,IF((MOD('10หลักสูตรระยะสั้น'!AB259/30,1))&lt;0.3333,ROUNDDOWN('10หลักสูตรระยะสั้น'!AB259/30,0),ROUNDUP('10หลักสูตรระยะสั้น'!AB259/30,0))))</f>
        <v>0</v>
      </c>
      <c r="AC259" s="60">
        <f>IF('10หลักสูตรระยะสั้น'!AC259&lt;15,0,IF('10หลักสูตรระยะสั้น'!AC259&lt;30,1,IF((MOD('10หลักสูตรระยะสั้น'!AC259/30,1))&lt;0.3333,ROUNDDOWN('10หลักสูตรระยะสั้น'!AC259/30,0),ROUNDUP('10หลักสูตรระยะสั้น'!AC259/30,0))))</f>
        <v>0</v>
      </c>
      <c r="AD259" s="5">
        <f t="shared" si="6"/>
        <v>0</v>
      </c>
      <c r="AE259" s="5">
        <f t="shared" si="7"/>
        <v>0</v>
      </c>
    </row>
    <row r="260" spans="2:31" x14ac:dyDescent="0.55000000000000004">
      <c r="B260" s="5">
        <v>256</v>
      </c>
      <c r="C260" s="5">
        <f>'10หลักสูตรระยะสั้น'!C260</f>
        <v>0</v>
      </c>
      <c r="D260" s="5">
        <f>'10หลักสูตรระยะสั้น'!D260</f>
        <v>0</v>
      </c>
      <c r="E260" s="60">
        <f>IF('10หลักสูตรระยะสั้น'!E260&lt;15,0,IF('10หลักสูตรระยะสั้น'!E260&lt;30,1,IF((MOD('10หลักสูตรระยะสั้น'!E260/30,1))&lt;0.3333,ROUNDDOWN('10หลักสูตรระยะสั้น'!E260/30,0),ROUNDUP('10หลักสูตรระยะสั้น'!E260/30,0))))</f>
        <v>0</v>
      </c>
      <c r="F260" s="60">
        <f>IF('10หลักสูตรระยะสั้น'!F260&lt;15,0,IF('10หลักสูตรระยะสั้น'!F260&lt;30,1,IF((MOD('10หลักสูตรระยะสั้น'!F260/30,1))&lt;0.3333,ROUNDDOWN('10หลักสูตรระยะสั้น'!F260/30,0),ROUNDUP('10หลักสูตรระยะสั้น'!F260/30,0))))</f>
        <v>0</v>
      </c>
      <c r="G260" s="60">
        <f>IF('10หลักสูตรระยะสั้น'!G260&lt;15,0,IF('10หลักสูตรระยะสั้น'!G260&lt;30,1,IF((MOD('10หลักสูตรระยะสั้น'!G260/30,1))&lt;0.3333,ROUNDDOWN('10หลักสูตรระยะสั้น'!G260/30,0),ROUNDUP('10หลักสูตรระยะสั้น'!G260/30,0))))</f>
        <v>0</v>
      </c>
      <c r="H260" s="60">
        <f>IF('10หลักสูตรระยะสั้น'!H260&lt;15,0,IF('10หลักสูตรระยะสั้น'!H260&lt;30,1,IF((MOD('10หลักสูตรระยะสั้น'!H260/30,1))&lt;0.3333,ROUNDDOWN('10หลักสูตรระยะสั้น'!H260/30,0),ROUNDUP('10หลักสูตรระยะสั้น'!H260/30,0))))</f>
        <v>0</v>
      </c>
      <c r="I260" s="60">
        <f>IF('10หลักสูตรระยะสั้น'!I260&lt;15,0,IF('10หลักสูตรระยะสั้น'!I260&lt;30,1,IF((MOD('10หลักสูตรระยะสั้น'!I260/30,1))&lt;0.3333,ROUNDDOWN('10หลักสูตรระยะสั้น'!I260/30,0),ROUNDUP('10หลักสูตรระยะสั้น'!I260/30,0))))</f>
        <v>0</v>
      </c>
      <c r="J260" s="60">
        <f>IF('10หลักสูตรระยะสั้น'!J260&lt;15,0,IF('10หลักสูตรระยะสั้น'!J260&lt;30,1,IF((MOD('10หลักสูตรระยะสั้น'!J260/30,1))&lt;0.3333,ROUNDDOWN('10หลักสูตรระยะสั้น'!J260/30,0),ROUNDUP('10หลักสูตรระยะสั้น'!J260/30,0))))</f>
        <v>0</v>
      </c>
      <c r="K260" s="60">
        <f>IF('10หลักสูตรระยะสั้น'!K260&lt;15,0,IF('10หลักสูตรระยะสั้น'!K260&lt;30,1,IF((MOD('10หลักสูตรระยะสั้น'!K260/30,1))&lt;0.3333,ROUNDDOWN('10หลักสูตรระยะสั้น'!K260/30,0),ROUNDUP('10หลักสูตรระยะสั้น'!K260/30,0))))</f>
        <v>0</v>
      </c>
      <c r="L260" s="60">
        <f>IF('10หลักสูตรระยะสั้น'!L260&lt;15,0,IF('10หลักสูตรระยะสั้น'!L260&lt;30,1,IF((MOD('10หลักสูตรระยะสั้น'!L260/30,1))&lt;0.3333,ROUNDDOWN('10หลักสูตรระยะสั้น'!L260/30,0),ROUNDUP('10หลักสูตรระยะสั้น'!L260/30,0))))</f>
        <v>0</v>
      </c>
      <c r="M260" s="60">
        <f>IF('10หลักสูตรระยะสั้น'!M260&lt;15,0,IF('10หลักสูตรระยะสั้น'!M260&lt;30,1,IF((MOD('10หลักสูตรระยะสั้น'!M260/30,1))&lt;0.3333,ROUNDDOWN('10หลักสูตรระยะสั้น'!M260/30,0),ROUNDUP('10หลักสูตรระยะสั้น'!M260/30,0))))</f>
        <v>0</v>
      </c>
      <c r="N260" s="60">
        <f>IF('10หลักสูตรระยะสั้น'!N260&lt;15,0,IF('10หลักสูตรระยะสั้น'!N260&lt;30,1,IF((MOD('10หลักสูตรระยะสั้น'!N260/30,1))&lt;0.3333,ROUNDDOWN('10หลักสูตรระยะสั้น'!N260/30,0),ROUNDUP('10หลักสูตรระยะสั้น'!N260/30,0))))</f>
        <v>0</v>
      </c>
      <c r="O260" s="60">
        <f>IF('10หลักสูตรระยะสั้น'!O260&lt;15,0,IF('10หลักสูตรระยะสั้น'!O260&lt;30,1,IF((MOD('10หลักสูตรระยะสั้น'!O260/30,1))&lt;0.3333,ROUNDDOWN('10หลักสูตรระยะสั้น'!O260/30,0),ROUNDUP('10หลักสูตรระยะสั้น'!O260/30,0))))</f>
        <v>0</v>
      </c>
      <c r="P260" s="60">
        <f>IF('10หลักสูตรระยะสั้น'!P260&lt;15,0,IF('10หลักสูตรระยะสั้น'!P260&lt;30,1,IF((MOD('10หลักสูตรระยะสั้น'!P260/30,1))&lt;0.3333,ROUNDDOWN('10หลักสูตรระยะสั้น'!P260/30,0),ROUNDUP('10หลักสูตรระยะสั้น'!P260/30,0))))</f>
        <v>0</v>
      </c>
      <c r="Q260" s="60">
        <f>IF('10หลักสูตรระยะสั้น'!Q260&lt;15,0,IF('10หลักสูตรระยะสั้น'!Q260&lt;30,1,IF((MOD('10หลักสูตรระยะสั้น'!Q260/30,1))&lt;0.3333,ROUNDDOWN('10หลักสูตรระยะสั้น'!Q260/30,0),ROUNDUP('10หลักสูตรระยะสั้น'!Q260/30,0))))</f>
        <v>0</v>
      </c>
      <c r="R260" s="60">
        <f>IF('10หลักสูตรระยะสั้น'!R260&lt;15,0,IF('10หลักสูตรระยะสั้น'!R260&lt;30,1,IF((MOD('10หลักสูตรระยะสั้น'!R260/30,1))&lt;0.3333,ROUNDDOWN('10หลักสูตรระยะสั้น'!R260/30,0),ROUNDUP('10หลักสูตรระยะสั้น'!R260/30,0))))</f>
        <v>0</v>
      </c>
      <c r="S260" s="60">
        <f>IF('10หลักสูตรระยะสั้น'!S260&lt;15,0,IF('10หลักสูตรระยะสั้น'!S260&lt;30,1,IF((MOD('10หลักสูตรระยะสั้น'!S260/30,1))&lt;0.3333,ROUNDDOWN('10หลักสูตรระยะสั้น'!S260/30,0),ROUNDUP('10หลักสูตรระยะสั้น'!S260/30,0))))</f>
        <v>0</v>
      </c>
      <c r="T260" s="60">
        <f>IF('10หลักสูตรระยะสั้น'!T260&lt;15,0,IF('10หลักสูตรระยะสั้น'!T260&lt;30,1,IF((MOD('10หลักสูตรระยะสั้น'!T260/30,1))&lt;0.3333,ROUNDDOWN('10หลักสูตรระยะสั้น'!T260/30,0),ROUNDUP('10หลักสูตรระยะสั้น'!T260/30,0))))</f>
        <v>0</v>
      </c>
      <c r="U260" s="60">
        <f>IF('10หลักสูตรระยะสั้น'!U260&lt;15,0,IF('10หลักสูตรระยะสั้น'!U260&lt;30,1,IF((MOD('10หลักสูตรระยะสั้น'!U260/30,1))&lt;0.3333,ROUNDDOWN('10หลักสูตรระยะสั้น'!U260/30,0),ROUNDUP('10หลักสูตรระยะสั้น'!U260/30,0))))</f>
        <v>0</v>
      </c>
      <c r="V260" s="60">
        <f>IF('10หลักสูตรระยะสั้น'!V260&lt;15,0,IF('10หลักสูตรระยะสั้น'!V260&lt;30,1,IF((MOD('10หลักสูตรระยะสั้น'!V260/30,1))&lt;0.3333,ROUNDDOWN('10หลักสูตรระยะสั้น'!V260/30,0),ROUNDUP('10หลักสูตรระยะสั้น'!V260/30,0))))</f>
        <v>0</v>
      </c>
      <c r="W260" s="60">
        <f>IF('10หลักสูตรระยะสั้น'!W260&lt;15,0,IF('10หลักสูตรระยะสั้น'!W260&lt;30,1,IF((MOD('10หลักสูตรระยะสั้น'!W260/30,1))&lt;0.3333,ROUNDDOWN('10หลักสูตรระยะสั้น'!W260/30,0),ROUNDUP('10หลักสูตรระยะสั้น'!W260/30,0))))</f>
        <v>0</v>
      </c>
      <c r="X260" s="60">
        <f>IF('10หลักสูตรระยะสั้น'!X260&lt;15,0,IF('10หลักสูตรระยะสั้น'!X260&lt;30,1,IF((MOD('10หลักสูตรระยะสั้น'!X260/30,1))&lt;0.3333,ROUNDDOWN('10หลักสูตรระยะสั้น'!X260/30,0),ROUNDUP('10หลักสูตรระยะสั้น'!X260/30,0))))</f>
        <v>0</v>
      </c>
      <c r="Y260" s="60">
        <f>IF('10หลักสูตรระยะสั้น'!Y260&lt;15,0,IF('10หลักสูตรระยะสั้น'!Y260&lt;30,1,IF((MOD('10หลักสูตรระยะสั้น'!Y260/30,1))&lt;0.3333,ROUNDDOWN('10หลักสูตรระยะสั้น'!Y260/30,0),ROUNDUP('10หลักสูตรระยะสั้น'!Y260/30,0))))</f>
        <v>0</v>
      </c>
      <c r="Z260" s="60">
        <f>IF('10หลักสูตรระยะสั้น'!Z260&lt;15,0,IF('10หลักสูตรระยะสั้น'!Z260&lt;30,1,IF((MOD('10หลักสูตรระยะสั้น'!Z260/30,1))&lt;0.3333,ROUNDDOWN('10หลักสูตรระยะสั้น'!Z260/30,0),ROUNDUP('10หลักสูตรระยะสั้น'!Z260/30,0))))</f>
        <v>0</v>
      </c>
      <c r="AA260" s="60">
        <f>IF('10หลักสูตรระยะสั้น'!AA260&lt;15,0,IF('10หลักสูตรระยะสั้น'!AA260&lt;30,1,IF((MOD('10หลักสูตรระยะสั้น'!AA260/30,1))&lt;0.3333,ROUNDDOWN('10หลักสูตรระยะสั้น'!AA260/30,0),ROUNDUP('10หลักสูตรระยะสั้น'!AA260/30,0))))</f>
        <v>0</v>
      </c>
      <c r="AB260" s="60">
        <f>IF('10หลักสูตรระยะสั้น'!AB260&lt;15,0,IF('10หลักสูตรระยะสั้น'!AB260&lt;30,1,IF((MOD('10หลักสูตรระยะสั้น'!AB260/30,1))&lt;0.3333,ROUNDDOWN('10หลักสูตรระยะสั้น'!AB260/30,0),ROUNDUP('10หลักสูตรระยะสั้น'!AB260/30,0))))</f>
        <v>0</v>
      </c>
      <c r="AC260" s="60">
        <f>IF('10หลักสูตรระยะสั้น'!AC260&lt;15,0,IF('10หลักสูตรระยะสั้น'!AC260&lt;30,1,IF((MOD('10หลักสูตรระยะสั้น'!AC260/30,1))&lt;0.3333,ROUNDDOWN('10หลักสูตรระยะสั้น'!AC260/30,0),ROUNDUP('10หลักสูตรระยะสั้น'!AC260/30,0))))</f>
        <v>0</v>
      </c>
      <c r="AD260" s="5">
        <f t="shared" si="6"/>
        <v>0</v>
      </c>
      <c r="AE260" s="5">
        <f t="shared" si="7"/>
        <v>0</v>
      </c>
    </row>
    <row r="261" spans="2:31" x14ac:dyDescent="0.55000000000000004">
      <c r="B261" s="5">
        <v>257</v>
      </c>
      <c r="C261" s="5">
        <f>'10หลักสูตรระยะสั้น'!C261</f>
        <v>0</v>
      </c>
      <c r="D261" s="5">
        <f>'10หลักสูตรระยะสั้น'!D261</f>
        <v>0</v>
      </c>
      <c r="E261" s="60">
        <f>IF('10หลักสูตรระยะสั้น'!E261&lt;15,0,IF('10หลักสูตรระยะสั้น'!E261&lt;30,1,IF((MOD('10หลักสูตรระยะสั้น'!E261/30,1))&lt;0.3333,ROUNDDOWN('10หลักสูตรระยะสั้น'!E261/30,0),ROUNDUP('10หลักสูตรระยะสั้น'!E261/30,0))))</f>
        <v>0</v>
      </c>
      <c r="F261" s="60">
        <f>IF('10หลักสูตรระยะสั้น'!F261&lt;15,0,IF('10หลักสูตรระยะสั้น'!F261&lt;30,1,IF((MOD('10หลักสูตรระยะสั้น'!F261/30,1))&lt;0.3333,ROUNDDOWN('10หลักสูตรระยะสั้น'!F261/30,0),ROUNDUP('10หลักสูตรระยะสั้น'!F261/30,0))))</f>
        <v>0</v>
      </c>
      <c r="G261" s="60">
        <f>IF('10หลักสูตรระยะสั้น'!G261&lt;15,0,IF('10หลักสูตรระยะสั้น'!G261&lt;30,1,IF((MOD('10หลักสูตรระยะสั้น'!G261/30,1))&lt;0.3333,ROUNDDOWN('10หลักสูตรระยะสั้น'!G261/30,0),ROUNDUP('10หลักสูตรระยะสั้น'!G261/30,0))))</f>
        <v>0</v>
      </c>
      <c r="H261" s="60">
        <f>IF('10หลักสูตรระยะสั้น'!H261&lt;15,0,IF('10หลักสูตรระยะสั้น'!H261&lt;30,1,IF((MOD('10หลักสูตรระยะสั้น'!H261/30,1))&lt;0.3333,ROUNDDOWN('10หลักสูตรระยะสั้น'!H261/30,0),ROUNDUP('10หลักสูตรระยะสั้น'!H261/30,0))))</f>
        <v>0</v>
      </c>
      <c r="I261" s="60">
        <f>IF('10หลักสูตรระยะสั้น'!I261&lt;15,0,IF('10หลักสูตรระยะสั้น'!I261&lt;30,1,IF((MOD('10หลักสูตรระยะสั้น'!I261/30,1))&lt;0.3333,ROUNDDOWN('10หลักสูตรระยะสั้น'!I261/30,0),ROUNDUP('10หลักสูตรระยะสั้น'!I261/30,0))))</f>
        <v>0</v>
      </c>
      <c r="J261" s="60">
        <f>IF('10หลักสูตรระยะสั้น'!J261&lt;15,0,IF('10หลักสูตรระยะสั้น'!J261&lt;30,1,IF((MOD('10หลักสูตรระยะสั้น'!J261/30,1))&lt;0.3333,ROUNDDOWN('10หลักสูตรระยะสั้น'!J261/30,0),ROUNDUP('10หลักสูตรระยะสั้น'!J261/30,0))))</f>
        <v>0</v>
      </c>
      <c r="K261" s="60">
        <f>IF('10หลักสูตรระยะสั้น'!K261&lt;15,0,IF('10หลักสูตรระยะสั้น'!K261&lt;30,1,IF((MOD('10หลักสูตรระยะสั้น'!K261/30,1))&lt;0.3333,ROUNDDOWN('10หลักสูตรระยะสั้น'!K261/30,0),ROUNDUP('10หลักสูตรระยะสั้น'!K261/30,0))))</f>
        <v>0</v>
      </c>
      <c r="L261" s="60">
        <f>IF('10หลักสูตรระยะสั้น'!L261&lt;15,0,IF('10หลักสูตรระยะสั้น'!L261&lt;30,1,IF((MOD('10หลักสูตรระยะสั้น'!L261/30,1))&lt;0.3333,ROUNDDOWN('10หลักสูตรระยะสั้น'!L261/30,0),ROUNDUP('10หลักสูตรระยะสั้น'!L261/30,0))))</f>
        <v>0</v>
      </c>
      <c r="M261" s="60">
        <f>IF('10หลักสูตรระยะสั้น'!M261&lt;15,0,IF('10หลักสูตรระยะสั้น'!M261&lt;30,1,IF((MOD('10หลักสูตรระยะสั้น'!M261/30,1))&lt;0.3333,ROUNDDOWN('10หลักสูตรระยะสั้น'!M261/30,0),ROUNDUP('10หลักสูตรระยะสั้น'!M261/30,0))))</f>
        <v>0</v>
      </c>
      <c r="N261" s="60">
        <f>IF('10หลักสูตรระยะสั้น'!N261&lt;15,0,IF('10หลักสูตรระยะสั้น'!N261&lt;30,1,IF((MOD('10หลักสูตรระยะสั้น'!N261/30,1))&lt;0.3333,ROUNDDOWN('10หลักสูตรระยะสั้น'!N261/30,0),ROUNDUP('10หลักสูตรระยะสั้น'!N261/30,0))))</f>
        <v>0</v>
      </c>
      <c r="O261" s="60">
        <f>IF('10หลักสูตรระยะสั้น'!O261&lt;15,0,IF('10หลักสูตรระยะสั้น'!O261&lt;30,1,IF((MOD('10หลักสูตรระยะสั้น'!O261/30,1))&lt;0.3333,ROUNDDOWN('10หลักสูตรระยะสั้น'!O261/30,0),ROUNDUP('10หลักสูตรระยะสั้น'!O261/30,0))))</f>
        <v>0</v>
      </c>
      <c r="P261" s="60">
        <f>IF('10หลักสูตรระยะสั้น'!P261&lt;15,0,IF('10หลักสูตรระยะสั้น'!P261&lt;30,1,IF((MOD('10หลักสูตรระยะสั้น'!P261/30,1))&lt;0.3333,ROUNDDOWN('10หลักสูตรระยะสั้น'!P261/30,0),ROUNDUP('10หลักสูตรระยะสั้น'!P261/30,0))))</f>
        <v>0</v>
      </c>
      <c r="Q261" s="60">
        <f>IF('10หลักสูตรระยะสั้น'!Q261&lt;15,0,IF('10หลักสูตรระยะสั้น'!Q261&lt;30,1,IF((MOD('10หลักสูตรระยะสั้น'!Q261/30,1))&lt;0.3333,ROUNDDOWN('10หลักสูตรระยะสั้น'!Q261/30,0),ROUNDUP('10หลักสูตรระยะสั้น'!Q261/30,0))))</f>
        <v>0</v>
      </c>
      <c r="R261" s="60">
        <f>IF('10หลักสูตรระยะสั้น'!R261&lt;15,0,IF('10หลักสูตรระยะสั้น'!R261&lt;30,1,IF((MOD('10หลักสูตรระยะสั้น'!R261/30,1))&lt;0.3333,ROUNDDOWN('10หลักสูตรระยะสั้น'!R261/30,0),ROUNDUP('10หลักสูตรระยะสั้น'!R261/30,0))))</f>
        <v>0</v>
      </c>
      <c r="S261" s="60">
        <f>IF('10หลักสูตรระยะสั้น'!S261&lt;15,0,IF('10หลักสูตรระยะสั้น'!S261&lt;30,1,IF((MOD('10หลักสูตรระยะสั้น'!S261/30,1))&lt;0.3333,ROUNDDOWN('10หลักสูตรระยะสั้น'!S261/30,0),ROUNDUP('10หลักสูตรระยะสั้น'!S261/30,0))))</f>
        <v>0</v>
      </c>
      <c r="T261" s="60">
        <f>IF('10หลักสูตรระยะสั้น'!T261&lt;15,0,IF('10หลักสูตรระยะสั้น'!T261&lt;30,1,IF((MOD('10หลักสูตรระยะสั้น'!T261/30,1))&lt;0.3333,ROUNDDOWN('10หลักสูตรระยะสั้น'!T261/30,0),ROUNDUP('10หลักสูตรระยะสั้น'!T261/30,0))))</f>
        <v>0</v>
      </c>
      <c r="U261" s="60">
        <f>IF('10หลักสูตรระยะสั้น'!U261&lt;15,0,IF('10หลักสูตรระยะสั้น'!U261&lt;30,1,IF((MOD('10หลักสูตรระยะสั้น'!U261/30,1))&lt;0.3333,ROUNDDOWN('10หลักสูตรระยะสั้น'!U261/30,0),ROUNDUP('10หลักสูตรระยะสั้น'!U261/30,0))))</f>
        <v>0</v>
      </c>
      <c r="V261" s="60">
        <f>IF('10หลักสูตรระยะสั้น'!V261&lt;15,0,IF('10หลักสูตรระยะสั้น'!V261&lt;30,1,IF((MOD('10หลักสูตรระยะสั้น'!V261/30,1))&lt;0.3333,ROUNDDOWN('10หลักสูตรระยะสั้น'!V261/30,0),ROUNDUP('10หลักสูตรระยะสั้น'!V261/30,0))))</f>
        <v>0</v>
      </c>
      <c r="W261" s="60">
        <f>IF('10หลักสูตรระยะสั้น'!W261&lt;15,0,IF('10หลักสูตรระยะสั้น'!W261&lt;30,1,IF((MOD('10หลักสูตรระยะสั้น'!W261/30,1))&lt;0.3333,ROUNDDOWN('10หลักสูตรระยะสั้น'!W261/30,0),ROUNDUP('10หลักสูตรระยะสั้น'!W261/30,0))))</f>
        <v>0</v>
      </c>
      <c r="X261" s="60">
        <f>IF('10หลักสูตรระยะสั้น'!X261&lt;15,0,IF('10หลักสูตรระยะสั้น'!X261&lt;30,1,IF((MOD('10หลักสูตรระยะสั้น'!X261/30,1))&lt;0.3333,ROUNDDOWN('10หลักสูตรระยะสั้น'!X261/30,0),ROUNDUP('10หลักสูตรระยะสั้น'!X261/30,0))))</f>
        <v>0</v>
      </c>
      <c r="Y261" s="60">
        <f>IF('10หลักสูตรระยะสั้น'!Y261&lt;15,0,IF('10หลักสูตรระยะสั้น'!Y261&lt;30,1,IF((MOD('10หลักสูตรระยะสั้น'!Y261/30,1))&lt;0.3333,ROUNDDOWN('10หลักสูตรระยะสั้น'!Y261/30,0),ROUNDUP('10หลักสูตรระยะสั้น'!Y261/30,0))))</f>
        <v>0</v>
      </c>
      <c r="Z261" s="60">
        <f>IF('10หลักสูตรระยะสั้น'!Z261&lt;15,0,IF('10หลักสูตรระยะสั้น'!Z261&lt;30,1,IF((MOD('10หลักสูตรระยะสั้น'!Z261/30,1))&lt;0.3333,ROUNDDOWN('10หลักสูตรระยะสั้น'!Z261/30,0),ROUNDUP('10หลักสูตรระยะสั้น'!Z261/30,0))))</f>
        <v>0</v>
      </c>
      <c r="AA261" s="60">
        <f>IF('10หลักสูตรระยะสั้น'!AA261&lt;15,0,IF('10หลักสูตรระยะสั้น'!AA261&lt;30,1,IF((MOD('10หลักสูตรระยะสั้น'!AA261/30,1))&lt;0.3333,ROUNDDOWN('10หลักสูตรระยะสั้น'!AA261/30,0),ROUNDUP('10หลักสูตรระยะสั้น'!AA261/30,0))))</f>
        <v>0</v>
      </c>
      <c r="AB261" s="60">
        <f>IF('10หลักสูตรระยะสั้น'!AB261&lt;15,0,IF('10หลักสูตรระยะสั้น'!AB261&lt;30,1,IF((MOD('10หลักสูตรระยะสั้น'!AB261/30,1))&lt;0.3333,ROUNDDOWN('10หลักสูตรระยะสั้น'!AB261/30,0),ROUNDUP('10หลักสูตรระยะสั้น'!AB261/30,0))))</f>
        <v>0</v>
      </c>
      <c r="AC261" s="60">
        <f>IF('10หลักสูตรระยะสั้น'!AC261&lt;15,0,IF('10หลักสูตรระยะสั้น'!AC261&lt;30,1,IF((MOD('10หลักสูตรระยะสั้น'!AC261/30,1))&lt;0.3333,ROUNDDOWN('10หลักสูตรระยะสั้น'!AC261/30,0),ROUNDUP('10หลักสูตรระยะสั้น'!AC261/30,0))))</f>
        <v>0</v>
      </c>
      <c r="AD261" s="5">
        <f t="shared" si="6"/>
        <v>0</v>
      </c>
      <c r="AE261" s="5">
        <f t="shared" si="7"/>
        <v>0</v>
      </c>
    </row>
    <row r="262" spans="2:31" x14ac:dyDescent="0.55000000000000004">
      <c r="B262" s="5">
        <v>258</v>
      </c>
      <c r="C262" s="5">
        <f>'10หลักสูตรระยะสั้น'!C262</f>
        <v>0</v>
      </c>
      <c r="D262" s="5">
        <f>'10หลักสูตรระยะสั้น'!D262</f>
        <v>0</v>
      </c>
      <c r="E262" s="60">
        <f>IF('10หลักสูตรระยะสั้น'!E262&lt;15,0,IF('10หลักสูตรระยะสั้น'!E262&lt;30,1,IF((MOD('10หลักสูตรระยะสั้น'!E262/30,1))&lt;0.3333,ROUNDDOWN('10หลักสูตรระยะสั้น'!E262/30,0),ROUNDUP('10หลักสูตรระยะสั้น'!E262/30,0))))</f>
        <v>0</v>
      </c>
      <c r="F262" s="60">
        <f>IF('10หลักสูตรระยะสั้น'!F262&lt;15,0,IF('10หลักสูตรระยะสั้น'!F262&lt;30,1,IF((MOD('10หลักสูตรระยะสั้น'!F262/30,1))&lt;0.3333,ROUNDDOWN('10หลักสูตรระยะสั้น'!F262/30,0),ROUNDUP('10หลักสูตรระยะสั้น'!F262/30,0))))</f>
        <v>0</v>
      </c>
      <c r="G262" s="60">
        <f>IF('10หลักสูตรระยะสั้น'!G262&lt;15,0,IF('10หลักสูตรระยะสั้น'!G262&lt;30,1,IF((MOD('10หลักสูตรระยะสั้น'!G262/30,1))&lt;0.3333,ROUNDDOWN('10หลักสูตรระยะสั้น'!G262/30,0),ROUNDUP('10หลักสูตรระยะสั้น'!G262/30,0))))</f>
        <v>0</v>
      </c>
      <c r="H262" s="60">
        <f>IF('10หลักสูตรระยะสั้น'!H262&lt;15,0,IF('10หลักสูตรระยะสั้น'!H262&lt;30,1,IF((MOD('10หลักสูตรระยะสั้น'!H262/30,1))&lt;0.3333,ROUNDDOWN('10หลักสูตรระยะสั้น'!H262/30,0),ROUNDUP('10หลักสูตรระยะสั้น'!H262/30,0))))</f>
        <v>0</v>
      </c>
      <c r="I262" s="60">
        <f>IF('10หลักสูตรระยะสั้น'!I262&lt;15,0,IF('10หลักสูตรระยะสั้น'!I262&lt;30,1,IF((MOD('10หลักสูตรระยะสั้น'!I262/30,1))&lt;0.3333,ROUNDDOWN('10หลักสูตรระยะสั้น'!I262/30,0),ROUNDUP('10หลักสูตรระยะสั้น'!I262/30,0))))</f>
        <v>0</v>
      </c>
      <c r="J262" s="60">
        <f>IF('10หลักสูตรระยะสั้น'!J262&lt;15,0,IF('10หลักสูตรระยะสั้น'!J262&lt;30,1,IF((MOD('10หลักสูตรระยะสั้น'!J262/30,1))&lt;0.3333,ROUNDDOWN('10หลักสูตรระยะสั้น'!J262/30,0),ROUNDUP('10หลักสูตรระยะสั้น'!J262/30,0))))</f>
        <v>0</v>
      </c>
      <c r="K262" s="60">
        <f>IF('10หลักสูตรระยะสั้น'!K262&lt;15,0,IF('10หลักสูตรระยะสั้น'!K262&lt;30,1,IF((MOD('10หลักสูตรระยะสั้น'!K262/30,1))&lt;0.3333,ROUNDDOWN('10หลักสูตรระยะสั้น'!K262/30,0),ROUNDUP('10หลักสูตรระยะสั้น'!K262/30,0))))</f>
        <v>0</v>
      </c>
      <c r="L262" s="60">
        <f>IF('10หลักสูตรระยะสั้น'!L262&lt;15,0,IF('10หลักสูตรระยะสั้น'!L262&lt;30,1,IF((MOD('10หลักสูตรระยะสั้น'!L262/30,1))&lt;0.3333,ROUNDDOWN('10หลักสูตรระยะสั้น'!L262/30,0),ROUNDUP('10หลักสูตรระยะสั้น'!L262/30,0))))</f>
        <v>0</v>
      </c>
      <c r="M262" s="60">
        <f>IF('10หลักสูตรระยะสั้น'!M262&lt;15,0,IF('10หลักสูตรระยะสั้น'!M262&lt;30,1,IF((MOD('10หลักสูตรระยะสั้น'!M262/30,1))&lt;0.3333,ROUNDDOWN('10หลักสูตรระยะสั้น'!M262/30,0),ROUNDUP('10หลักสูตรระยะสั้น'!M262/30,0))))</f>
        <v>0</v>
      </c>
      <c r="N262" s="60">
        <f>IF('10หลักสูตรระยะสั้น'!N262&lt;15,0,IF('10หลักสูตรระยะสั้น'!N262&lt;30,1,IF((MOD('10หลักสูตรระยะสั้น'!N262/30,1))&lt;0.3333,ROUNDDOWN('10หลักสูตรระยะสั้น'!N262/30,0),ROUNDUP('10หลักสูตรระยะสั้น'!N262/30,0))))</f>
        <v>0</v>
      </c>
      <c r="O262" s="60">
        <f>IF('10หลักสูตรระยะสั้น'!O262&lt;15,0,IF('10หลักสูตรระยะสั้น'!O262&lt;30,1,IF((MOD('10หลักสูตรระยะสั้น'!O262/30,1))&lt;0.3333,ROUNDDOWN('10หลักสูตรระยะสั้น'!O262/30,0),ROUNDUP('10หลักสูตรระยะสั้น'!O262/30,0))))</f>
        <v>0</v>
      </c>
      <c r="P262" s="60">
        <f>IF('10หลักสูตรระยะสั้น'!P262&lt;15,0,IF('10หลักสูตรระยะสั้น'!P262&lt;30,1,IF((MOD('10หลักสูตรระยะสั้น'!P262/30,1))&lt;0.3333,ROUNDDOWN('10หลักสูตรระยะสั้น'!P262/30,0),ROUNDUP('10หลักสูตรระยะสั้น'!P262/30,0))))</f>
        <v>0</v>
      </c>
      <c r="Q262" s="60">
        <f>IF('10หลักสูตรระยะสั้น'!Q262&lt;15,0,IF('10หลักสูตรระยะสั้น'!Q262&lt;30,1,IF((MOD('10หลักสูตรระยะสั้น'!Q262/30,1))&lt;0.3333,ROUNDDOWN('10หลักสูตรระยะสั้น'!Q262/30,0),ROUNDUP('10หลักสูตรระยะสั้น'!Q262/30,0))))</f>
        <v>0</v>
      </c>
      <c r="R262" s="60">
        <f>IF('10หลักสูตรระยะสั้น'!R262&lt;15,0,IF('10หลักสูตรระยะสั้น'!R262&lt;30,1,IF((MOD('10หลักสูตรระยะสั้น'!R262/30,1))&lt;0.3333,ROUNDDOWN('10หลักสูตรระยะสั้น'!R262/30,0),ROUNDUP('10หลักสูตรระยะสั้น'!R262/30,0))))</f>
        <v>0</v>
      </c>
      <c r="S262" s="60">
        <f>IF('10หลักสูตรระยะสั้น'!S262&lt;15,0,IF('10หลักสูตรระยะสั้น'!S262&lt;30,1,IF((MOD('10หลักสูตรระยะสั้น'!S262/30,1))&lt;0.3333,ROUNDDOWN('10หลักสูตรระยะสั้น'!S262/30,0),ROUNDUP('10หลักสูตรระยะสั้น'!S262/30,0))))</f>
        <v>0</v>
      </c>
      <c r="T262" s="60">
        <f>IF('10หลักสูตรระยะสั้น'!T262&lt;15,0,IF('10หลักสูตรระยะสั้น'!T262&lt;30,1,IF((MOD('10หลักสูตรระยะสั้น'!T262/30,1))&lt;0.3333,ROUNDDOWN('10หลักสูตรระยะสั้น'!T262/30,0),ROUNDUP('10หลักสูตรระยะสั้น'!T262/30,0))))</f>
        <v>0</v>
      </c>
      <c r="U262" s="60">
        <f>IF('10หลักสูตรระยะสั้น'!U262&lt;15,0,IF('10หลักสูตรระยะสั้น'!U262&lt;30,1,IF((MOD('10หลักสูตรระยะสั้น'!U262/30,1))&lt;0.3333,ROUNDDOWN('10หลักสูตรระยะสั้น'!U262/30,0),ROUNDUP('10หลักสูตรระยะสั้น'!U262/30,0))))</f>
        <v>0</v>
      </c>
      <c r="V262" s="60">
        <f>IF('10หลักสูตรระยะสั้น'!V262&lt;15,0,IF('10หลักสูตรระยะสั้น'!V262&lt;30,1,IF((MOD('10หลักสูตรระยะสั้น'!V262/30,1))&lt;0.3333,ROUNDDOWN('10หลักสูตรระยะสั้น'!V262/30,0),ROUNDUP('10หลักสูตรระยะสั้น'!V262/30,0))))</f>
        <v>0</v>
      </c>
      <c r="W262" s="60">
        <f>IF('10หลักสูตรระยะสั้น'!W262&lt;15,0,IF('10หลักสูตรระยะสั้น'!W262&lt;30,1,IF((MOD('10หลักสูตรระยะสั้น'!W262/30,1))&lt;0.3333,ROUNDDOWN('10หลักสูตรระยะสั้น'!W262/30,0),ROUNDUP('10หลักสูตรระยะสั้น'!W262/30,0))))</f>
        <v>0</v>
      </c>
      <c r="X262" s="60">
        <f>IF('10หลักสูตรระยะสั้น'!X262&lt;15,0,IF('10หลักสูตรระยะสั้น'!X262&lt;30,1,IF((MOD('10หลักสูตรระยะสั้น'!X262/30,1))&lt;0.3333,ROUNDDOWN('10หลักสูตรระยะสั้น'!X262/30,0),ROUNDUP('10หลักสูตรระยะสั้น'!X262/30,0))))</f>
        <v>0</v>
      </c>
      <c r="Y262" s="60">
        <f>IF('10หลักสูตรระยะสั้น'!Y262&lt;15,0,IF('10หลักสูตรระยะสั้น'!Y262&lt;30,1,IF((MOD('10หลักสูตรระยะสั้น'!Y262/30,1))&lt;0.3333,ROUNDDOWN('10หลักสูตรระยะสั้น'!Y262/30,0),ROUNDUP('10หลักสูตรระยะสั้น'!Y262/30,0))))</f>
        <v>0</v>
      </c>
      <c r="Z262" s="60">
        <f>IF('10หลักสูตรระยะสั้น'!Z262&lt;15,0,IF('10หลักสูตรระยะสั้น'!Z262&lt;30,1,IF((MOD('10หลักสูตรระยะสั้น'!Z262/30,1))&lt;0.3333,ROUNDDOWN('10หลักสูตรระยะสั้น'!Z262/30,0),ROUNDUP('10หลักสูตรระยะสั้น'!Z262/30,0))))</f>
        <v>0</v>
      </c>
      <c r="AA262" s="60">
        <f>IF('10หลักสูตรระยะสั้น'!AA262&lt;15,0,IF('10หลักสูตรระยะสั้น'!AA262&lt;30,1,IF((MOD('10หลักสูตรระยะสั้น'!AA262/30,1))&lt;0.3333,ROUNDDOWN('10หลักสูตรระยะสั้น'!AA262/30,0),ROUNDUP('10หลักสูตรระยะสั้น'!AA262/30,0))))</f>
        <v>0</v>
      </c>
      <c r="AB262" s="60">
        <f>IF('10หลักสูตรระยะสั้น'!AB262&lt;15,0,IF('10หลักสูตรระยะสั้น'!AB262&lt;30,1,IF((MOD('10หลักสูตรระยะสั้น'!AB262/30,1))&lt;0.3333,ROUNDDOWN('10หลักสูตรระยะสั้น'!AB262/30,0),ROUNDUP('10หลักสูตรระยะสั้น'!AB262/30,0))))</f>
        <v>0</v>
      </c>
      <c r="AC262" s="60">
        <f>IF('10หลักสูตรระยะสั้น'!AC262&lt;15,0,IF('10หลักสูตรระยะสั้น'!AC262&lt;30,1,IF((MOD('10หลักสูตรระยะสั้น'!AC262/30,1))&lt;0.3333,ROUNDDOWN('10หลักสูตรระยะสั้น'!AC262/30,0),ROUNDUP('10หลักสูตรระยะสั้น'!AC262/30,0))))</f>
        <v>0</v>
      </c>
      <c r="AD262" s="5">
        <f t="shared" ref="AD262:AD325" si="8">SUM(E262:AC262)</f>
        <v>0</v>
      </c>
      <c r="AE262" s="5">
        <f t="shared" ref="AE262:AE325" si="9">AD262*D262</f>
        <v>0</v>
      </c>
    </row>
    <row r="263" spans="2:31" x14ac:dyDescent="0.55000000000000004">
      <c r="B263" s="5">
        <v>259</v>
      </c>
      <c r="C263" s="5">
        <f>'10หลักสูตรระยะสั้น'!C263</f>
        <v>0</v>
      </c>
      <c r="D263" s="5">
        <f>'10หลักสูตรระยะสั้น'!D263</f>
        <v>0</v>
      </c>
      <c r="E263" s="60">
        <f>IF('10หลักสูตรระยะสั้น'!E263&lt;15,0,IF('10หลักสูตรระยะสั้น'!E263&lt;30,1,IF((MOD('10หลักสูตรระยะสั้น'!E263/30,1))&lt;0.3333,ROUNDDOWN('10หลักสูตรระยะสั้น'!E263/30,0),ROUNDUP('10หลักสูตรระยะสั้น'!E263/30,0))))</f>
        <v>0</v>
      </c>
      <c r="F263" s="60">
        <f>IF('10หลักสูตรระยะสั้น'!F263&lt;15,0,IF('10หลักสูตรระยะสั้น'!F263&lt;30,1,IF((MOD('10หลักสูตรระยะสั้น'!F263/30,1))&lt;0.3333,ROUNDDOWN('10หลักสูตรระยะสั้น'!F263/30,0),ROUNDUP('10หลักสูตรระยะสั้น'!F263/30,0))))</f>
        <v>0</v>
      </c>
      <c r="G263" s="60">
        <f>IF('10หลักสูตรระยะสั้น'!G263&lt;15,0,IF('10หลักสูตรระยะสั้น'!G263&lt;30,1,IF((MOD('10หลักสูตรระยะสั้น'!G263/30,1))&lt;0.3333,ROUNDDOWN('10หลักสูตรระยะสั้น'!G263/30,0),ROUNDUP('10หลักสูตรระยะสั้น'!G263/30,0))))</f>
        <v>0</v>
      </c>
      <c r="H263" s="60">
        <f>IF('10หลักสูตรระยะสั้น'!H263&lt;15,0,IF('10หลักสูตรระยะสั้น'!H263&lt;30,1,IF((MOD('10หลักสูตรระยะสั้น'!H263/30,1))&lt;0.3333,ROUNDDOWN('10หลักสูตรระยะสั้น'!H263/30,0),ROUNDUP('10หลักสูตรระยะสั้น'!H263/30,0))))</f>
        <v>0</v>
      </c>
      <c r="I263" s="60">
        <f>IF('10หลักสูตรระยะสั้น'!I263&lt;15,0,IF('10หลักสูตรระยะสั้น'!I263&lt;30,1,IF((MOD('10หลักสูตรระยะสั้น'!I263/30,1))&lt;0.3333,ROUNDDOWN('10หลักสูตรระยะสั้น'!I263/30,0),ROUNDUP('10หลักสูตรระยะสั้น'!I263/30,0))))</f>
        <v>0</v>
      </c>
      <c r="J263" s="60">
        <f>IF('10หลักสูตรระยะสั้น'!J263&lt;15,0,IF('10หลักสูตรระยะสั้น'!J263&lt;30,1,IF((MOD('10หลักสูตรระยะสั้น'!J263/30,1))&lt;0.3333,ROUNDDOWN('10หลักสูตรระยะสั้น'!J263/30,0),ROUNDUP('10หลักสูตรระยะสั้น'!J263/30,0))))</f>
        <v>0</v>
      </c>
      <c r="K263" s="60">
        <f>IF('10หลักสูตรระยะสั้น'!K263&lt;15,0,IF('10หลักสูตรระยะสั้น'!K263&lt;30,1,IF((MOD('10หลักสูตรระยะสั้น'!K263/30,1))&lt;0.3333,ROUNDDOWN('10หลักสูตรระยะสั้น'!K263/30,0),ROUNDUP('10หลักสูตรระยะสั้น'!K263/30,0))))</f>
        <v>0</v>
      </c>
      <c r="L263" s="60">
        <f>IF('10หลักสูตรระยะสั้น'!L263&lt;15,0,IF('10หลักสูตรระยะสั้น'!L263&lt;30,1,IF((MOD('10หลักสูตรระยะสั้น'!L263/30,1))&lt;0.3333,ROUNDDOWN('10หลักสูตรระยะสั้น'!L263/30,0),ROUNDUP('10หลักสูตรระยะสั้น'!L263/30,0))))</f>
        <v>0</v>
      </c>
      <c r="M263" s="60">
        <f>IF('10หลักสูตรระยะสั้น'!M263&lt;15,0,IF('10หลักสูตรระยะสั้น'!M263&lt;30,1,IF((MOD('10หลักสูตรระยะสั้น'!M263/30,1))&lt;0.3333,ROUNDDOWN('10หลักสูตรระยะสั้น'!M263/30,0),ROUNDUP('10หลักสูตรระยะสั้น'!M263/30,0))))</f>
        <v>0</v>
      </c>
      <c r="N263" s="60">
        <f>IF('10หลักสูตรระยะสั้น'!N263&lt;15,0,IF('10หลักสูตรระยะสั้น'!N263&lt;30,1,IF((MOD('10หลักสูตรระยะสั้น'!N263/30,1))&lt;0.3333,ROUNDDOWN('10หลักสูตรระยะสั้น'!N263/30,0),ROUNDUP('10หลักสูตรระยะสั้น'!N263/30,0))))</f>
        <v>0</v>
      </c>
      <c r="O263" s="60">
        <f>IF('10หลักสูตรระยะสั้น'!O263&lt;15,0,IF('10หลักสูตรระยะสั้น'!O263&lt;30,1,IF((MOD('10หลักสูตรระยะสั้น'!O263/30,1))&lt;0.3333,ROUNDDOWN('10หลักสูตรระยะสั้น'!O263/30,0),ROUNDUP('10หลักสูตรระยะสั้น'!O263/30,0))))</f>
        <v>0</v>
      </c>
      <c r="P263" s="60">
        <f>IF('10หลักสูตรระยะสั้น'!P263&lt;15,0,IF('10หลักสูตรระยะสั้น'!P263&lt;30,1,IF((MOD('10หลักสูตรระยะสั้น'!P263/30,1))&lt;0.3333,ROUNDDOWN('10หลักสูตรระยะสั้น'!P263/30,0),ROUNDUP('10หลักสูตรระยะสั้น'!P263/30,0))))</f>
        <v>0</v>
      </c>
      <c r="Q263" s="60">
        <f>IF('10หลักสูตรระยะสั้น'!Q263&lt;15,0,IF('10หลักสูตรระยะสั้น'!Q263&lt;30,1,IF((MOD('10หลักสูตรระยะสั้น'!Q263/30,1))&lt;0.3333,ROUNDDOWN('10หลักสูตรระยะสั้น'!Q263/30,0),ROUNDUP('10หลักสูตรระยะสั้น'!Q263/30,0))))</f>
        <v>0</v>
      </c>
      <c r="R263" s="60">
        <f>IF('10หลักสูตรระยะสั้น'!R263&lt;15,0,IF('10หลักสูตรระยะสั้น'!R263&lt;30,1,IF((MOD('10หลักสูตรระยะสั้น'!R263/30,1))&lt;0.3333,ROUNDDOWN('10หลักสูตรระยะสั้น'!R263/30,0),ROUNDUP('10หลักสูตรระยะสั้น'!R263/30,0))))</f>
        <v>0</v>
      </c>
      <c r="S263" s="60">
        <f>IF('10หลักสูตรระยะสั้น'!S263&lt;15,0,IF('10หลักสูตรระยะสั้น'!S263&lt;30,1,IF((MOD('10หลักสูตรระยะสั้น'!S263/30,1))&lt;0.3333,ROUNDDOWN('10หลักสูตรระยะสั้น'!S263/30,0),ROUNDUP('10หลักสูตรระยะสั้น'!S263/30,0))))</f>
        <v>0</v>
      </c>
      <c r="T263" s="60">
        <f>IF('10หลักสูตรระยะสั้น'!T263&lt;15,0,IF('10หลักสูตรระยะสั้น'!T263&lt;30,1,IF((MOD('10หลักสูตรระยะสั้น'!T263/30,1))&lt;0.3333,ROUNDDOWN('10หลักสูตรระยะสั้น'!T263/30,0),ROUNDUP('10หลักสูตรระยะสั้น'!T263/30,0))))</f>
        <v>0</v>
      </c>
      <c r="U263" s="60">
        <f>IF('10หลักสูตรระยะสั้น'!U263&lt;15,0,IF('10หลักสูตรระยะสั้น'!U263&lt;30,1,IF((MOD('10หลักสูตรระยะสั้น'!U263/30,1))&lt;0.3333,ROUNDDOWN('10หลักสูตรระยะสั้น'!U263/30,0),ROUNDUP('10หลักสูตรระยะสั้น'!U263/30,0))))</f>
        <v>0</v>
      </c>
      <c r="V263" s="60">
        <f>IF('10หลักสูตรระยะสั้น'!V263&lt;15,0,IF('10หลักสูตรระยะสั้น'!V263&lt;30,1,IF((MOD('10หลักสูตรระยะสั้น'!V263/30,1))&lt;0.3333,ROUNDDOWN('10หลักสูตรระยะสั้น'!V263/30,0),ROUNDUP('10หลักสูตรระยะสั้น'!V263/30,0))))</f>
        <v>0</v>
      </c>
      <c r="W263" s="60">
        <f>IF('10หลักสูตรระยะสั้น'!W263&lt;15,0,IF('10หลักสูตรระยะสั้น'!W263&lt;30,1,IF((MOD('10หลักสูตรระยะสั้น'!W263/30,1))&lt;0.3333,ROUNDDOWN('10หลักสูตรระยะสั้น'!W263/30,0),ROUNDUP('10หลักสูตรระยะสั้น'!W263/30,0))))</f>
        <v>0</v>
      </c>
      <c r="X263" s="60">
        <f>IF('10หลักสูตรระยะสั้น'!X263&lt;15,0,IF('10หลักสูตรระยะสั้น'!X263&lt;30,1,IF((MOD('10หลักสูตรระยะสั้น'!X263/30,1))&lt;0.3333,ROUNDDOWN('10หลักสูตรระยะสั้น'!X263/30,0),ROUNDUP('10หลักสูตรระยะสั้น'!X263/30,0))))</f>
        <v>0</v>
      </c>
      <c r="Y263" s="60">
        <f>IF('10หลักสูตรระยะสั้น'!Y263&lt;15,0,IF('10หลักสูตรระยะสั้น'!Y263&lt;30,1,IF((MOD('10หลักสูตรระยะสั้น'!Y263/30,1))&lt;0.3333,ROUNDDOWN('10หลักสูตรระยะสั้น'!Y263/30,0),ROUNDUP('10หลักสูตรระยะสั้น'!Y263/30,0))))</f>
        <v>0</v>
      </c>
      <c r="Z263" s="60">
        <f>IF('10หลักสูตรระยะสั้น'!Z263&lt;15,0,IF('10หลักสูตรระยะสั้น'!Z263&lt;30,1,IF((MOD('10หลักสูตรระยะสั้น'!Z263/30,1))&lt;0.3333,ROUNDDOWN('10หลักสูตรระยะสั้น'!Z263/30,0),ROUNDUP('10หลักสูตรระยะสั้น'!Z263/30,0))))</f>
        <v>0</v>
      </c>
      <c r="AA263" s="60">
        <f>IF('10หลักสูตรระยะสั้น'!AA263&lt;15,0,IF('10หลักสูตรระยะสั้น'!AA263&lt;30,1,IF((MOD('10หลักสูตรระยะสั้น'!AA263/30,1))&lt;0.3333,ROUNDDOWN('10หลักสูตรระยะสั้น'!AA263/30,0),ROUNDUP('10หลักสูตรระยะสั้น'!AA263/30,0))))</f>
        <v>0</v>
      </c>
      <c r="AB263" s="60">
        <f>IF('10หลักสูตรระยะสั้น'!AB263&lt;15,0,IF('10หลักสูตรระยะสั้น'!AB263&lt;30,1,IF((MOD('10หลักสูตรระยะสั้น'!AB263/30,1))&lt;0.3333,ROUNDDOWN('10หลักสูตรระยะสั้น'!AB263/30,0),ROUNDUP('10หลักสูตรระยะสั้น'!AB263/30,0))))</f>
        <v>0</v>
      </c>
      <c r="AC263" s="60">
        <f>IF('10หลักสูตรระยะสั้น'!AC263&lt;15,0,IF('10หลักสูตรระยะสั้น'!AC263&lt;30,1,IF((MOD('10หลักสูตรระยะสั้น'!AC263/30,1))&lt;0.3333,ROUNDDOWN('10หลักสูตรระยะสั้น'!AC263/30,0),ROUNDUP('10หลักสูตรระยะสั้น'!AC263/30,0))))</f>
        <v>0</v>
      </c>
      <c r="AD263" s="5">
        <f t="shared" si="8"/>
        <v>0</v>
      </c>
      <c r="AE263" s="5">
        <f t="shared" si="9"/>
        <v>0</v>
      </c>
    </row>
    <row r="264" spans="2:31" x14ac:dyDescent="0.55000000000000004">
      <c r="B264" s="5">
        <v>260</v>
      </c>
      <c r="C264" s="5">
        <f>'10หลักสูตรระยะสั้น'!C264</f>
        <v>0</v>
      </c>
      <c r="D264" s="5">
        <f>'10หลักสูตรระยะสั้น'!D264</f>
        <v>0</v>
      </c>
      <c r="E264" s="60">
        <f>IF('10หลักสูตรระยะสั้น'!E264&lt;15,0,IF('10หลักสูตรระยะสั้น'!E264&lt;30,1,IF((MOD('10หลักสูตรระยะสั้น'!E264/30,1))&lt;0.3333,ROUNDDOWN('10หลักสูตรระยะสั้น'!E264/30,0),ROUNDUP('10หลักสูตรระยะสั้น'!E264/30,0))))</f>
        <v>0</v>
      </c>
      <c r="F264" s="60">
        <f>IF('10หลักสูตรระยะสั้น'!F264&lt;15,0,IF('10หลักสูตรระยะสั้น'!F264&lt;30,1,IF((MOD('10หลักสูตรระยะสั้น'!F264/30,1))&lt;0.3333,ROUNDDOWN('10หลักสูตรระยะสั้น'!F264/30,0),ROUNDUP('10หลักสูตรระยะสั้น'!F264/30,0))))</f>
        <v>0</v>
      </c>
      <c r="G264" s="60">
        <f>IF('10หลักสูตรระยะสั้น'!G264&lt;15,0,IF('10หลักสูตรระยะสั้น'!G264&lt;30,1,IF((MOD('10หลักสูตรระยะสั้น'!G264/30,1))&lt;0.3333,ROUNDDOWN('10หลักสูตรระยะสั้น'!G264/30,0),ROUNDUP('10หลักสูตรระยะสั้น'!G264/30,0))))</f>
        <v>0</v>
      </c>
      <c r="H264" s="60">
        <f>IF('10หลักสูตรระยะสั้น'!H264&lt;15,0,IF('10หลักสูตรระยะสั้น'!H264&lt;30,1,IF((MOD('10หลักสูตรระยะสั้น'!H264/30,1))&lt;0.3333,ROUNDDOWN('10หลักสูตรระยะสั้น'!H264/30,0),ROUNDUP('10หลักสูตรระยะสั้น'!H264/30,0))))</f>
        <v>0</v>
      </c>
      <c r="I264" s="60">
        <f>IF('10หลักสูตรระยะสั้น'!I264&lt;15,0,IF('10หลักสูตรระยะสั้น'!I264&lt;30,1,IF((MOD('10หลักสูตรระยะสั้น'!I264/30,1))&lt;0.3333,ROUNDDOWN('10หลักสูตรระยะสั้น'!I264/30,0),ROUNDUP('10หลักสูตรระยะสั้น'!I264/30,0))))</f>
        <v>0</v>
      </c>
      <c r="J264" s="60">
        <f>IF('10หลักสูตรระยะสั้น'!J264&lt;15,0,IF('10หลักสูตรระยะสั้น'!J264&lt;30,1,IF((MOD('10หลักสูตรระยะสั้น'!J264/30,1))&lt;0.3333,ROUNDDOWN('10หลักสูตรระยะสั้น'!J264/30,0),ROUNDUP('10หลักสูตรระยะสั้น'!J264/30,0))))</f>
        <v>0</v>
      </c>
      <c r="K264" s="60">
        <f>IF('10หลักสูตรระยะสั้น'!K264&lt;15,0,IF('10หลักสูตรระยะสั้น'!K264&lt;30,1,IF((MOD('10หลักสูตรระยะสั้น'!K264/30,1))&lt;0.3333,ROUNDDOWN('10หลักสูตรระยะสั้น'!K264/30,0),ROUNDUP('10หลักสูตรระยะสั้น'!K264/30,0))))</f>
        <v>0</v>
      </c>
      <c r="L264" s="60">
        <f>IF('10หลักสูตรระยะสั้น'!L264&lt;15,0,IF('10หลักสูตรระยะสั้น'!L264&lt;30,1,IF((MOD('10หลักสูตรระยะสั้น'!L264/30,1))&lt;0.3333,ROUNDDOWN('10หลักสูตรระยะสั้น'!L264/30,0),ROUNDUP('10หลักสูตรระยะสั้น'!L264/30,0))))</f>
        <v>0</v>
      </c>
      <c r="M264" s="60">
        <f>IF('10หลักสูตรระยะสั้น'!M264&lt;15,0,IF('10หลักสูตรระยะสั้น'!M264&lt;30,1,IF((MOD('10หลักสูตรระยะสั้น'!M264/30,1))&lt;0.3333,ROUNDDOWN('10หลักสูตรระยะสั้น'!M264/30,0),ROUNDUP('10หลักสูตรระยะสั้น'!M264/30,0))))</f>
        <v>0</v>
      </c>
      <c r="N264" s="60">
        <f>IF('10หลักสูตรระยะสั้น'!N264&lt;15,0,IF('10หลักสูตรระยะสั้น'!N264&lt;30,1,IF((MOD('10หลักสูตรระยะสั้น'!N264/30,1))&lt;0.3333,ROUNDDOWN('10หลักสูตรระยะสั้น'!N264/30,0),ROUNDUP('10หลักสูตรระยะสั้น'!N264/30,0))))</f>
        <v>0</v>
      </c>
      <c r="O264" s="60">
        <f>IF('10หลักสูตรระยะสั้น'!O264&lt;15,0,IF('10หลักสูตรระยะสั้น'!O264&lt;30,1,IF((MOD('10หลักสูตรระยะสั้น'!O264/30,1))&lt;0.3333,ROUNDDOWN('10หลักสูตรระยะสั้น'!O264/30,0),ROUNDUP('10หลักสูตรระยะสั้น'!O264/30,0))))</f>
        <v>0</v>
      </c>
      <c r="P264" s="60">
        <f>IF('10หลักสูตรระยะสั้น'!P264&lt;15,0,IF('10หลักสูตรระยะสั้น'!P264&lt;30,1,IF((MOD('10หลักสูตรระยะสั้น'!P264/30,1))&lt;0.3333,ROUNDDOWN('10หลักสูตรระยะสั้น'!P264/30,0),ROUNDUP('10หลักสูตรระยะสั้น'!P264/30,0))))</f>
        <v>0</v>
      </c>
      <c r="Q264" s="60">
        <f>IF('10หลักสูตรระยะสั้น'!Q264&lt;15,0,IF('10หลักสูตรระยะสั้น'!Q264&lt;30,1,IF((MOD('10หลักสูตรระยะสั้น'!Q264/30,1))&lt;0.3333,ROUNDDOWN('10หลักสูตรระยะสั้น'!Q264/30,0),ROUNDUP('10หลักสูตรระยะสั้น'!Q264/30,0))))</f>
        <v>0</v>
      </c>
      <c r="R264" s="60">
        <f>IF('10หลักสูตรระยะสั้น'!R264&lt;15,0,IF('10หลักสูตรระยะสั้น'!R264&lt;30,1,IF((MOD('10หลักสูตรระยะสั้น'!R264/30,1))&lt;0.3333,ROUNDDOWN('10หลักสูตรระยะสั้น'!R264/30,0),ROUNDUP('10หลักสูตรระยะสั้น'!R264/30,0))))</f>
        <v>0</v>
      </c>
      <c r="S264" s="60">
        <f>IF('10หลักสูตรระยะสั้น'!S264&lt;15,0,IF('10หลักสูตรระยะสั้น'!S264&lt;30,1,IF((MOD('10หลักสูตรระยะสั้น'!S264/30,1))&lt;0.3333,ROUNDDOWN('10หลักสูตรระยะสั้น'!S264/30,0),ROUNDUP('10หลักสูตรระยะสั้น'!S264/30,0))))</f>
        <v>0</v>
      </c>
      <c r="T264" s="60">
        <f>IF('10หลักสูตรระยะสั้น'!T264&lt;15,0,IF('10หลักสูตรระยะสั้น'!T264&lt;30,1,IF((MOD('10หลักสูตรระยะสั้น'!T264/30,1))&lt;0.3333,ROUNDDOWN('10หลักสูตรระยะสั้น'!T264/30,0),ROUNDUP('10หลักสูตรระยะสั้น'!T264/30,0))))</f>
        <v>0</v>
      </c>
      <c r="U264" s="60">
        <f>IF('10หลักสูตรระยะสั้น'!U264&lt;15,0,IF('10หลักสูตรระยะสั้น'!U264&lt;30,1,IF((MOD('10หลักสูตรระยะสั้น'!U264/30,1))&lt;0.3333,ROUNDDOWN('10หลักสูตรระยะสั้น'!U264/30,0),ROUNDUP('10หลักสูตรระยะสั้น'!U264/30,0))))</f>
        <v>0</v>
      </c>
      <c r="V264" s="60">
        <f>IF('10หลักสูตรระยะสั้น'!V264&lt;15,0,IF('10หลักสูตรระยะสั้น'!V264&lt;30,1,IF((MOD('10หลักสูตรระยะสั้น'!V264/30,1))&lt;0.3333,ROUNDDOWN('10หลักสูตรระยะสั้น'!V264/30,0),ROUNDUP('10หลักสูตรระยะสั้น'!V264/30,0))))</f>
        <v>0</v>
      </c>
      <c r="W264" s="60">
        <f>IF('10หลักสูตรระยะสั้น'!W264&lt;15,0,IF('10หลักสูตรระยะสั้น'!W264&lt;30,1,IF((MOD('10หลักสูตรระยะสั้น'!W264/30,1))&lt;0.3333,ROUNDDOWN('10หลักสูตรระยะสั้น'!W264/30,0),ROUNDUP('10หลักสูตรระยะสั้น'!W264/30,0))))</f>
        <v>0</v>
      </c>
      <c r="X264" s="60">
        <f>IF('10หลักสูตรระยะสั้น'!X264&lt;15,0,IF('10หลักสูตรระยะสั้น'!X264&lt;30,1,IF((MOD('10หลักสูตรระยะสั้น'!X264/30,1))&lt;0.3333,ROUNDDOWN('10หลักสูตรระยะสั้น'!X264/30,0),ROUNDUP('10หลักสูตรระยะสั้น'!X264/30,0))))</f>
        <v>0</v>
      </c>
      <c r="Y264" s="60">
        <f>IF('10หลักสูตรระยะสั้น'!Y264&lt;15,0,IF('10หลักสูตรระยะสั้น'!Y264&lt;30,1,IF((MOD('10หลักสูตรระยะสั้น'!Y264/30,1))&lt;0.3333,ROUNDDOWN('10หลักสูตรระยะสั้น'!Y264/30,0),ROUNDUP('10หลักสูตรระยะสั้น'!Y264/30,0))))</f>
        <v>0</v>
      </c>
      <c r="Z264" s="60">
        <f>IF('10หลักสูตรระยะสั้น'!Z264&lt;15,0,IF('10หลักสูตรระยะสั้น'!Z264&lt;30,1,IF((MOD('10หลักสูตรระยะสั้น'!Z264/30,1))&lt;0.3333,ROUNDDOWN('10หลักสูตรระยะสั้น'!Z264/30,0),ROUNDUP('10หลักสูตรระยะสั้น'!Z264/30,0))))</f>
        <v>0</v>
      </c>
      <c r="AA264" s="60">
        <f>IF('10หลักสูตรระยะสั้น'!AA264&lt;15,0,IF('10หลักสูตรระยะสั้น'!AA264&lt;30,1,IF((MOD('10หลักสูตรระยะสั้น'!AA264/30,1))&lt;0.3333,ROUNDDOWN('10หลักสูตรระยะสั้น'!AA264/30,0),ROUNDUP('10หลักสูตรระยะสั้น'!AA264/30,0))))</f>
        <v>0</v>
      </c>
      <c r="AB264" s="60">
        <f>IF('10หลักสูตรระยะสั้น'!AB264&lt;15,0,IF('10หลักสูตรระยะสั้น'!AB264&lt;30,1,IF((MOD('10หลักสูตรระยะสั้น'!AB264/30,1))&lt;0.3333,ROUNDDOWN('10หลักสูตรระยะสั้น'!AB264/30,0),ROUNDUP('10หลักสูตรระยะสั้น'!AB264/30,0))))</f>
        <v>0</v>
      </c>
      <c r="AC264" s="60">
        <f>IF('10หลักสูตรระยะสั้น'!AC264&lt;15,0,IF('10หลักสูตรระยะสั้น'!AC264&lt;30,1,IF((MOD('10หลักสูตรระยะสั้น'!AC264/30,1))&lt;0.3333,ROUNDDOWN('10หลักสูตรระยะสั้น'!AC264/30,0),ROUNDUP('10หลักสูตรระยะสั้น'!AC264/30,0))))</f>
        <v>0</v>
      </c>
      <c r="AD264" s="5">
        <f t="shared" si="8"/>
        <v>0</v>
      </c>
      <c r="AE264" s="5">
        <f t="shared" si="9"/>
        <v>0</v>
      </c>
    </row>
    <row r="265" spans="2:31" x14ac:dyDescent="0.55000000000000004">
      <c r="B265" s="5">
        <v>261</v>
      </c>
      <c r="C265" s="5">
        <f>'10หลักสูตรระยะสั้น'!C265</f>
        <v>0</v>
      </c>
      <c r="D265" s="5">
        <f>'10หลักสูตรระยะสั้น'!D265</f>
        <v>0</v>
      </c>
      <c r="E265" s="60">
        <f>IF('10หลักสูตรระยะสั้น'!E265&lt;15,0,IF('10หลักสูตรระยะสั้น'!E265&lt;30,1,IF((MOD('10หลักสูตรระยะสั้น'!E265/30,1))&lt;0.3333,ROUNDDOWN('10หลักสูตรระยะสั้น'!E265/30,0),ROUNDUP('10หลักสูตรระยะสั้น'!E265/30,0))))</f>
        <v>0</v>
      </c>
      <c r="F265" s="60">
        <f>IF('10หลักสูตรระยะสั้น'!F265&lt;15,0,IF('10หลักสูตรระยะสั้น'!F265&lt;30,1,IF((MOD('10หลักสูตรระยะสั้น'!F265/30,1))&lt;0.3333,ROUNDDOWN('10หลักสูตรระยะสั้น'!F265/30,0),ROUNDUP('10หลักสูตรระยะสั้น'!F265/30,0))))</f>
        <v>0</v>
      </c>
      <c r="G265" s="60">
        <f>IF('10หลักสูตรระยะสั้น'!G265&lt;15,0,IF('10หลักสูตรระยะสั้น'!G265&lt;30,1,IF((MOD('10หลักสูตรระยะสั้น'!G265/30,1))&lt;0.3333,ROUNDDOWN('10หลักสูตรระยะสั้น'!G265/30,0),ROUNDUP('10หลักสูตรระยะสั้น'!G265/30,0))))</f>
        <v>0</v>
      </c>
      <c r="H265" s="60">
        <f>IF('10หลักสูตรระยะสั้น'!H265&lt;15,0,IF('10หลักสูตรระยะสั้น'!H265&lt;30,1,IF((MOD('10หลักสูตรระยะสั้น'!H265/30,1))&lt;0.3333,ROUNDDOWN('10หลักสูตรระยะสั้น'!H265/30,0),ROUNDUP('10หลักสูตรระยะสั้น'!H265/30,0))))</f>
        <v>0</v>
      </c>
      <c r="I265" s="60">
        <f>IF('10หลักสูตรระยะสั้น'!I265&lt;15,0,IF('10หลักสูตรระยะสั้น'!I265&lt;30,1,IF((MOD('10หลักสูตรระยะสั้น'!I265/30,1))&lt;0.3333,ROUNDDOWN('10หลักสูตรระยะสั้น'!I265/30,0),ROUNDUP('10หลักสูตรระยะสั้น'!I265/30,0))))</f>
        <v>0</v>
      </c>
      <c r="J265" s="60">
        <f>IF('10หลักสูตรระยะสั้น'!J265&lt;15,0,IF('10หลักสูตรระยะสั้น'!J265&lt;30,1,IF((MOD('10หลักสูตรระยะสั้น'!J265/30,1))&lt;0.3333,ROUNDDOWN('10หลักสูตรระยะสั้น'!J265/30,0),ROUNDUP('10หลักสูตรระยะสั้น'!J265/30,0))))</f>
        <v>0</v>
      </c>
      <c r="K265" s="60">
        <f>IF('10หลักสูตรระยะสั้น'!K265&lt;15,0,IF('10หลักสูตรระยะสั้น'!K265&lt;30,1,IF((MOD('10หลักสูตรระยะสั้น'!K265/30,1))&lt;0.3333,ROUNDDOWN('10หลักสูตรระยะสั้น'!K265/30,0),ROUNDUP('10หลักสูตรระยะสั้น'!K265/30,0))))</f>
        <v>0</v>
      </c>
      <c r="L265" s="60">
        <f>IF('10หลักสูตรระยะสั้น'!L265&lt;15,0,IF('10หลักสูตรระยะสั้น'!L265&lt;30,1,IF((MOD('10หลักสูตรระยะสั้น'!L265/30,1))&lt;0.3333,ROUNDDOWN('10หลักสูตรระยะสั้น'!L265/30,0),ROUNDUP('10หลักสูตรระยะสั้น'!L265/30,0))))</f>
        <v>0</v>
      </c>
      <c r="M265" s="60">
        <f>IF('10หลักสูตรระยะสั้น'!M265&lt;15,0,IF('10หลักสูตรระยะสั้น'!M265&lt;30,1,IF((MOD('10หลักสูตรระยะสั้น'!M265/30,1))&lt;0.3333,ROUNDDOWN('10หลักสูตรระยะสั้น'!M265/30,0),ROUNDUP('10หลักสูตรระยะสั้น'!M265/30,0))))</f>
        <v>0</v>
      </c>
      <c r="N265" s="60">
        <f>IF('10หลักสูตรระยะสั้น'!N265&lt;15,0,IF('10หลักสูตรระยะสั้น'!N265&lt;30,1,IF((MOD('10หลักสูตรระยะสั้น'!N265/30,1))&lt;0.3333,ROUNDDOWN('10หลักสูตรระยะสั้น'!N265/30,0),ROUNDUP('10หลักสูตรระยะสั้น'!N265/30,0))))</f>
        <v>0</v>
      </c>
      <c r="O265" s="60">
        <f>IF('10หลักสูตรระยะสั้น'!O265&lt;15,0,IF('10หลักสูตรระยะสั้น'!O265&lt;30,1,IF((MOD('10หลักสูตรระยะสั้น'!O265/30,1))&lt;0.3333,ROUNDDOWN('10หลักสูตรระยะสั้น'!O265/30,0),ROUNDUP('10หลักสูตรระยะสั้น'!O265/30,0))))</f>
        <v>0</v>
      </c>
      <c r="P265" s="60">
        <f>IF('10หลักสูตรระยะสั้น'!P265&lt;15,0,IF('10หลักสูตรระยะสั้น'!P265&lt;30,1,IF((MOD('10หลักสูตรระยะสั้น'!P265/30,1))&lt;0.3333,ROUNDDOWN('10หลักสูตรระยะสั้น'!P265/30,0),ROUNDUP('10หลักสูตรระยะสั้น'!P265/30,0))))</f>
        <v>0</v>
      </c>
      <c r="Q265" s="60">
        <f>IF('10หลักสูตรระยะสั้น'!Q265&lt;15,0,IF('10หลักสูตรระยะสั้น'!Q265&lt;30,1,IF((MOD('10หลักสูตรระยะสั้น'!Q265/30,1))&lt;0.3333,ROUNDDOWN('10หลักสูตรระยะสั้น'!Q265/30,0),ROUNDUP('10หลักสูตรระยะสั้น'!Q265/30,0))))</f>
        <v>0</v>
      </c>
      <c r="R265" s="60">
        <f>IF('10หลักสูตรระยะสั้น'!R265&lt;15,0,IF('10หลักสูตรระยะสั้น'!R265&lt;30,1,IF((MOD('10หลักสูตรระยะสั้น'!R265/30,1))&lt;0.3333,ROUNDDOWN('10หลักสูตรระยะสั้น'!R265/30,0),ROUNDUP('10หลักสูตรระยะสั้น'!R265/30,0))))</f>
        <v>0</v>
      </c>
      <c r="S265" s="60">
        <f>IF('10หลักสูตรระยะสั้น'!S265&lt;15,0,IF('10หลักสูตรระยะสั้น'!S265&lt;30,1,IF((MOD('10หลักสูตรระยะสั้น'!S265/30,1))&lt;0.3333,ROUNDDOWN('10หลักสูตรระยะสั้น'!S265/30,0),ROUNDUP('10หลักสูตรระยะสั้น'!S265/30,0))))</f>
        <v>0</v>
      </c>
      <c r="T265" s="60">
        <f>IF('10หลักสูตรระยะสั้น'!T265&lt;15,0,IF('10หลักสูตรระยะสั้น'!T265&lt;30,1,IF((MOD('10หลักสูตรระยะสั้น'!T265/30,1))&lt;0.3333,ROUNDDOWN('10หลักสูตรระยะสั้น'!T265/30,0),ROUNDUP('10หลักสูตรระยะสั้น'!T265/30,0))))</f>
        <v>0</v>
      </c>
      <c r="U265" s="60">
        <f>IF('10หลักสูตรระยะสั้น'!U265&lt;15,0,IF('10หลักสูตรระยะสั้น'!U265&lt;30,1,IF((MOD('10หลักสูตรระยะสั้น'!U265/30,1))&lt;0.3333,ROUNDDOWN('10หลักสูตรระยะสั้น'!U265/30,0),ROUNDUP('10หลักสูตรระยะสั้น'!U265/30,0))))</f>
        <v>0</v>
      </c>
      <c r="V265" s="60">
        <f>IF('10หลักสูตรระยะสั้น'!V265&lt;15,0,IF('10หลักสูตรระยะสั้น'!V265&lt;30,1,IF((MOD('10หลักสูตรระยะสั้น'!V265/30,1))&lt;0.3333,ROUNDDOWN('10หลักสูตรระยะสั้น'!V265/30,0),ROUNDUP('10หลักสูตรระยะสั้น'!V265/30,0))))</f>
        <v>0</v>
      </c>
      <c r="W265" s="60">
        <f>IF('10หลักสูตรระยะสั้น'!W265&lt;15,0,IF('10หลักสูตรระยะสั้น'!W265&lt;30,1,IF((MOD('10หลักสูตรระยะสั้น'!W265/30,1))&lt;0.3333,ROUNDDOWN('10หลักสูตรระยะสั้น'!W265/30,0),ROUNDUP('10หลักสูตรระยะสั้น'!W265/30,0))))</f>
        <v>0</v>
      </c>
      <c r="X265" s="60">
        <f>IF('10หลักสูตรระยะสั้น'!X265&lt;15,0,IF('10หลักสูตรระยะสั้น'!X265&lt;30,1,IF((MOD('10หลักสูตรระยะสั้น'!X265/30,1))&lt;0.3333,ROUNDDOWN('10หลักสูตรระยะสั้น'!X265/30,0),ROUNDUP('10หลักสูตรระยะสั้น'!X265/30,0))))</f>
        <v>0</v>
      </c>
      <c r="Y265" s="60">
        <f>IF('10หลักสูตรระยะสั้น'!Y265&lt;15,0,IF('10หลักสูตรระยะสั้น'!Y265&lt;30,1,IF((MOD('10หลักสูตรระยะสั้น'!Y265/30,1))&lt;0.3333,ROUNDDOWN('10หลักสูตรระยะสั้น'!Y265/30,0),ROUNDUP('10หลักสูตรระยะสั้น'!Y265/30,0))))</f>
        <v>0</v>
      </c>
      <c r="Z265" s="60">
        <f>IF('10หลักสูตรระยะสั้น'!Z265&lt;15,0,IF('10หลักสูตรระยะสั้น'!Z265&lt;30,1,IF((MOD('10หลักสูตรระยะสั้น'!Z265/30,1))&lt;0.3333,ROUNDDOWN('10หลักสูตรระยะสั้น'!Z265/30,0),ROUNDUP('10หลักสูตรระยะสั้น'!Z265/30,0))))</f>
        <v>0</v>
      </c>
      <c r="AA265" s="60">
        <f>IF('10หลักสูตรระยะสั้น'!AA265&lt;15,0,IF('10หลักสูตรระยะสั้น'!AA265&lt;30,1,IF((MOD('10หลักสูตรระยะสั้น'!AA265/30,1))&lt;0.3333,ROUNDDOWN('10หลักสูตรระยะสั้น'!AA265/30,0),ROUNDUP('10หลักสูตรระยะสั้น'!AA265/30,0))))</f>
        <v>0</v>
      </c>
      <c r="AB265" s="60">
        <f>IF('10หลักสูตรระยะสั้น'!AB265&lt;15,0,IF('10หลักสูตรระยะสั้น'!AB265&lt;30,1,IF((MOD('10หลักสูตรระยะสั้น'!AB265/30,1))&lt;0.3333,ROUNDDOWN('10หลักสูตรระยะสั้น'!AB265/30,0),ROUNDUP('10หลักสูตรระยะสั้น'!AB265/30,0))))</f>
        <v>0</v>
      </c>
      <c r="AC265" s="60">
        <f>IF('10หลักสูตรระยะสั้น'!AC265&lt;15,0,IF('10หลักสูตรระยะสั้น'!AC265&lt;30,1,IF((MOD('10หลักสูตรระยะสั้น'!AC265/30,1))&lt;0.3333,ROUNDDOWN('10หลักสูตรระยะสั้น'!AC265/30,0),ROUNDUP('10หลักสูตรระยะสั้น'!AC265/30,0))))</f>
        <v>0</v>
      </c>
      <c r="AD265" s="5">
        <f t="shared" si="8"/>
        <v>0</v>
      </c>
      <c r="AE265" s="5">
        <f t="shared" si="9"/>
        <v>0</v>
      </c>
    </row>
    <row r="266" spans="2:31" x14ac:dyDescent="0.55000000000000004">
      <c r="B266" s="5">
        <v>262</v>
      </c>
      <c r="C266" s="5">
        <f>'10หลักสูตรระยะสั้น'!C266</f>
        <v>0</v>
      </c>
      <c r="D266" s="5">
        <f>'10หลักสูตรระยะสั้น'!D266</f>
        <v>0</v>
      </c>
      <c r="E266" s="60">
        <f>IF('10หลักสูตรระยะสั้น'!E266&lt;15,0,IF('10หลักสูตรระยะสั้น'!E266&lt;30,1,IF((MOD('10หลักสูตรระยะสั้น'!E266/30,1))&lt;0.3333,ROUNDDOWN('10หลักสูตรระยะสั้น'!E266/30,0),ROUNDUP('10หลักสูตรระยะสั้น'!E266/30,0))))</f>
        <v>0</v>
      </c>
      <c r="F266" s="60">
        <f>IF('10หลักสูตรระยะสั้น'!F266&lt;15,0,IF('10หลักสูตรระยะสั้น'!F266&lt;30,1,IF((MOD('10หลักสูตรระยะสั้น'!F266/30,1))&lt;0.3333,ROUNDDOWN('10หลักสูตรระยะสั้น'!F266/30,0),ROUNDUP('10หลักสูตรระยะสั้น'!F266/30,0))))</f>
        <v>0</v>
      </c>
      <c r="G266" s="60">
        <f>IF('10หลักสูตรระยะสั้น'!G266&lt;15,0,IF('10หลักสูตรระยะสั้น'!G266&lt;30,1,IF((MOD('10หลักสูตรระยะสั้น'!G266/30,1))&lt;0.3333,ROUNDDOWN('10หลักสูตรระยะสั้น'!G266/30,0),ROUNDUP('10หลักสูตรระยะสั้น'!G266/30,0))))</f>
        <v>0</v>
      </c>
      <c r="H266" s="60">
        <f>IF('10หลักสูตรระยะสั้น'!H266&lt;15,0,IF('10หลักสูตรระยะสั้น'!H266&lt;30,1,IF((MOD('10หลักสูตรระยะสั้น'!H266/30,1))&lt;0.3333,ROUNDDOWN('10หลักสูตรระยะสั้น'!H266/30,0),ROUNDUP('10หลักสูตรระยะสั้น'!H266/30,0))))</f>
        <v>0</v>
      </c>
      <c r="I266" s="60">
        <f>IF('10หลักสูตรระยะสั้น'!I266&lt;15,0,IF('10หลักสูตรระยะสั้น'!I266&lt;30,1,IF((MOD('10หลักสูตรระยะสั้น'!I266/30,1))&lt;0.3333,ROUNDDOWN('10หลักสูตรระยะสั้น'!I266/30,0),ROUNDUP('10หลักสูตรระยะสั้น'!I266/30,0))))</f>
        <v>0</v>
      </c>
      <c r="J266" s="60">
        <f>IF('10หลักสูตรระยะสั้น'!J266&lt;15,0,IF('10หลักสูตรระยะสั้น'!J266&lt;30,1,IF((MOD('10หลักสูตรระยะสั้น'!J266/30,1))&lt;0.3333,ROUNDDOWN('10หลักสูตรระยะสั้น'!J266/30,0),ROUNDUP('10หลักสูตรระยะสั้น'!J266/30,0))))</f>
        <v>0</v>
      </c>
      <c r="K266" s="60">
        <f>IF('10หลักสูตรระยะสั้น'!K266&lt;15,0,IF('10หลักสูตรระยะสั้น'!K266&lt;30,1,IF((MOD('10หลักสูตรระยะสั้น'!K266/30,1))&lt;0.3333,ROUNDDOWN('10หลักสูตรระยะสั้น'!K266/30,0),ROUNDUP('10หลักสูตรระยะสั้น'!K266/30,0))))</f>
        <v>0</v>
      </c>
      <c r="L266" s="60">
        <f>IF('10หลักสูตรระยะสั้น'!L266&lt;15,0,IF('10หลักสูตรระยะสั้น'!L266&lt;30,1,IF((MOD('10หลักสูตรระยะสั้น'!L266/30,1))&lt;0.3333,ROUNDDOWN('10หลักสูตรระยะสั้น'!L266/30,0),ROUNDUP('10หลักสูตรระยะสั้น'!L266/30,0))))</f>
        <v>0</v>
      </c>
      <c r="M266" s="60">
        <f>IF('10หลักสูตรระยะสั้น'!M266&lt;15,0,IF('10หลักสูตรระยะสั้น'!M266&lt;30,1,IF((MOD('10หลักสูตรระยะสั้น'!M266/30,1))&lt;0.3333,ROUNDDOWN('10หลักสูตรระยะสั้น'!M266/30,0),ROUNDUP('10หลักสูตรระยะสั้น'!M266/30,0))))</f>
        <v>0</v>
      </c>
      <c r="N266" s="60">
        <f>IF('10หลักสูตรระยะสั้น'!N266&lt;15,0,IF('10หลักสูตรระยะสั้น'!N266&lt;30,1,IF((MOD('10หลักสูตรระยะสั้น'!N266/30,1))&lt;0.3333,ROUNDDOWN('10หลักสูตรระยะสั้น'!N266/30,0),ROUNDUP('10หลักสูตรระยะสั้น'!N266/30,0))))</f>
        <v>0</v>
      </c>
      <c r="O266" s="60">
        <f>IF('10หลักสูตรระยะสั้น'!O266&lt;15,0,IF('10หลักสูตรระยะสั้น'!O266&lt;30,1,IF((MOD('10หลักสูตรระยะสั้น'!O266/30,1))&lt;0.3333,ROUNDDOWN('10หลักสูตรระยะสั้น'!O266/30,0),ROUNDUP('10หลักสูตรระยะสั้น'!O266/30,0))))</f>
        <v>0</v>
      </c>
      <c r="P266" s="60">
        <f>IF('10หลักสูตรระยะสั้น'!P266&lt;15,0,IF('10หลักสูตรระยะสั้น'!P266&lt;30,1,IF((MOD('10หลักสูตรระยะสั้น'!P266/30,1))&lt;0.3333,ROUNDDOWN('10หลักสูตรระยะสั้น'!P266/30,0),ROUNDUP('10หลักสูตรระยะสั้น'!P266/30,0))))</f>
        <v>0</v>
      </c>
      <c r="Q266" s="60">
        <f>IF('10หลักสูตรระยะสั้น'!Q266&lt;15,0,IF('10หลักสูตรระยะสั้น'!Q266&lt;30,1,IF((MOD('10หลักสูตรระยะสั้น'!Q266/30,1))&lt;0.3333,ROUNDDOWN('10หลักสูตรระยะสั้น'!Q266/30,0),ROUNDUP('10หลักสูตรระยะสั้น'!Q266/30,0))))</f>
        <v>0</v>
      </c>
      <c r="R266" s="60">
        <f>IF('10หลักสูตรระยะสั้น'!R266&lt;15,0,IF('10หลักสูตรระยะสั้น'!R266&lt;30,1,IF((MOD('10หลักสูตรระยะสั้น'!R266/30,1))&lt;0.3333,ROUNDDOWN('10หลักสูตรระยะสั้น'!R266/30,0),ROUNDUP('10หลักสูตรระยะสั้น'!R266/30,0))))</f>
        <v>0</v>
      </c>
      <c r="S266" s="60">
        <f>IF('10หลักสูตรระยะสั้น'!S266&lt;15,0,IF('10หลักสูตรระยะสั้น'!S266&lt;30,1,IF((MOD('10หลักสูตรระยะสั้น'!S266/30,1))&lt;0.3333,ROUNDDOWN('10หลักสูตรระยะสั้น'!S266/30,0),ROUNDUP('10หลักสูตรระยะสั้น'!S266/30,0))))</f>
        <v>0</v>
      </c>
      <c r="T266" s="60">
        <f>IF('10หลักสูตรระยะสั้น'!T266&lt;15,0,IF('10หลักสูตรระยะสั้น'!T266&lt;30,1,IF((MOD('10หลักสูตรระยะสั้น'!T266/30,1))&lt;0.3333,ROUNDDOWN('10หลักสูตรระยะสั้น'!T266/30,0),ROUNDUP('10หลักสูตรระยะสั้น'!T266/30,0))))</f>
        <v>0</v>
      </c>
      <c r="U266" s="60">
        <f>IF('10หลักสูตรระยะสั้น'!U266&lt;15,0,IF('10หลักสูตรระยะสั้น'!U266&lt;30,1,IF((MOD('10หลักสูตรระยะสั้น'!U266/30,1))&lt;0.3333,ROUNDDOWN('10หลักสูตรระยะสั้น'!U266/30,0),ROUNDUP('10หลักสูตรระยะสั้น'!U266/30,0))))</f>
        <v>0</v>
      </c>
      <c r="V266" s="60">
        <f>IF('10หลักสูตรระยะสั้น'!V266&lt;15,0,IF('10หลักสูตรระยะสั้น'!V266&lt;30,1,IF((MOD('10หลักสูตรระยะสั้น'!V266/30,1))&lt;0.3333,ROUNDDOWN('10หลักสูตรระยะสั้น'!V266/30,0),ROUNDUP('10หลักสูตรระยะสั้น'!V266/30,0))))</f>
        <v>0</v>
      </c>
      <c r="W266" s="60">
        <f>IF('10หลักสูตรระยะสั้น'!W266&lt;15,0,IF('10หลักสูตรระยะสั้น'!W266&lt;30,1,IF((MOD('10หลักสูตรระยะสั้น'!W266/30,1))&lt;0.3333,ROUNDDOWN('10หลักสูตรระยะสั้น'!W266/30,0),ROUNDUP('10หลักสูตรระยะสั้น'!W266/30,0))))</f>
        <v>0</v>
      </c>
      <c r="X266" s="60">
        <f>IF('10หลักสูตรระยะสั้น'!X266&lt;15,0,IF('10หลักสูตรระยะสั้น'!X266&lt;30,1,IF((MOD('10หลักสูตรระยะสั้น'!X266/30,1))&lt;0.3333,ROUNDDOWN('10หลักสูตรระยะสั้น'!X266/30,0),ROUNDUP('10หลักสูตรระยะสั้น'!X266/30,0))))</f>
        <v>0</v>
      </c>
      <c r="Y266" s="60">
        <f>IF('10หลักสูตรระยะสั้น'!Y266&lt;15,0,IF('10หลักสูตรระยะสั้น'!Y266&lt;30,1,IF((MOD('10หลักสูตรระยะสั้น'!Y266/30,1))&lt;0.3333,ROUNDDOWN('10หลักสูตรระยะสั้น'!Y266/30,0),ROUNDUP('10หลักสูตรระยะสั้น'!Y266/30,0))))</f>
        <v>0</v>
      </c>
      <c r="Z266" s="60">
        <f>IF('10หลักสูตรระยะสั้น'!Z266&lt;15,0,IF('10หลักสูตรระยะสั้น'!Z266&lt;30,1,IF((MOD('10หลักสูตรระยะสั้น'!Z266/30,1))&lt;0.3333,ROUNDDOWN('10หลักสูตรระยะสั้น'!Z266/30,0),ROUNDUP('10หลักสูตรระยะสั้น'!Z266/30,0))))</f>
        <v>0</v>
      </c>
      <c r="AA266" s="60">
        <f>IF('10หลักสูตรระยะสั้น'!AA266&lt;15,0,IF('10หลักสูตรระยะสั้น'!AA266&lt;30,1,IF((MOD('10หลักสูตรระยะสั้น'!AA266/30,1))&lt;0.3333,ROUNDDOWN('10หลักสูตรระยะสั้น'!AA266/30,0),ROUNDUP('10หลักสูตรระยะสั้น'!AA266/30,0))))</f>
        <v>0</v>
      </c>
      <c r="AB266" s="60">
        <f>IF('10หลักสูตรระยะสั้น'!AB266&lt;15,0,IF('10หลักสูตรระยะสั้น'!AB266&lt;30,1,IF((MOD('10หลักสูตรระยะสั้น'!AB266/30,1))&lt;0.3333,ROUNDDOWN('10หลักสูตรระยะสั้น'!AB266/30,0),ROUNDUP('10หลักสูตรระยะสั้น'!AB266/30,0))))</f>
        <v>0</v>
      </c>
      <c r="AC266" s="60">
        <f>IF('10หลักสูตรระยะสั้น'!AC266&lt;15,0,IF('10หลักสูตรระยะสั้น'!AC266&lt;30,1,IF((MOD('10หลักสูตรระยะสั้น'!AC266/30,1))&lt;0.3333,ROUNDDOWN('10หลักสูตรระยะสั้น'!AC266/30,0),ROUNDUP('10หลักสูตรระยะสั้น'!AC266/30,0))))</f>
        <v>0</v>
      </c>
      <c r="AD266" s="5">
        <f t="shared" si="8"/>
        <v>0</v>
      </c>
      <c r="AE266" s="5">
        <f t="shared" si="9"/>
        <v>0</v>
      </c>
    </row>
    <row r="267" spans="2:31" x14ac:dyDescent="0.55000000000000004">
      <c r="B267" s="5">
        <v>263</v>
      </c>
      <c r="C267" s="5">
        <f>'10หลักสูตรระยะสั้น'!C267</f>
        <v>0</v>
      </c>
      <c r="D267" s="5">
        <f>'10หลักสูตรระยะสั้น'!D267</f>
        <v>0</v>
      </c>
      <c r="E267" s="60">
        <f>IF('10หลักสูตรระยะสั้น'!E267&lt;15,0,IF('10หลักสูตรระยะสั้น'!E267&lt;30,1,IF((MOD('10หลักสูตรระยะสั้น'!E267/30,1))&lt;0.3333,ROUNDDOWN('10หลักสูตรระยะสั้น'!E267/30,0),ROUNDUP('10หลักสูตรระยะสั้น'!E267/30,0))))</f>
        <v>0</v>
      </c>
      <c r="F267" s="60">
        <f>IF('10หลักสูตรระยะสั้น'!F267&lt;15,0,IF('10หลักสูตรระยะสั้น'!F267&lt;30,1,IF((MOD('10หลักสูตรระยะสั้น'!F267/30,1))&lt;0.3333,ROUNDDOWN('10หลักสูตรระยะสั้น'!F267/30,0),ROUNDUP('10หลักสูตรระยะสั้น'!F267/30,0))))</f>
        <v>0</v>
      </c>
      <c r="G267" s="60">
        <f>IF('10หลักสูตรระยะสั้น'!G267&lt;15,0,IF('10หลักสูตรระยะสั้น'!G267&lt;30,1,IF((MOD('10หลักสูตรระยะสั้น'!G267/30,1))&lt;0.3333,ROUNDDOWN('10หลักสูตรระยะสั้น'!G267/30,0),ROUNDUP('10หลักสูตรระยะสั้น'!G267/30,0))))</f>
        <v>0</v>
      </c>
      <c r="H267" s="60">
        <f>IF('10หลักสูตรระยะสั้น'!H267&lt;15,0,IF('10หลักสูตรระยะสั้น'!H267&lt;30,1,IF((MOD('10หลักสูตรระยะสั้น'!H267/30,1))&lt;0.3333,ROUNDDOWN('10หลักสูตรระยะสั้น'!H267/30,0),ROUNDUP('10หลักสูตรระยะสั้น'!H267/30,0))))</f>
        <v>0</v>
      </c>
      <c r="I267" s="60">
        <f>IF('10หลักสูตรระยะสั้น'!I267&lt;15,0,IF('10หลักสูตรระยะสั้น'!I267&lt;30,1,IF((MOD('10หลักสูตรระยะสั้น'!I267/30,1))&lt;0.3333,ROUNDDOWN('10หลักสูตรระยะสั้น'!I267/30,0),ROUNDUP('10หลักสูตรระยะสั้น'!I267/30,0))))</f>
        <v>0</v>
      </c>
      <c r="J267" s="60">
        <f>IF('10หลักสูตรระยะสั้น'!J267&lt;15,0,IF('10หลักสูตรระยะสั้น'!J267&lt;30,1,IF((MOD('10หลักสูตรระยะสั้น'!J267/30,1))&lt;0.3333,ROUNDDOWN('10หลักสูตรระยะสั้น'!J267/30,0),ROUNDUP('10หลักสูตรระยะสั้น'!J267/30,0))))</f>
        <v>0</v>
      </c>
      <c r="K267" s="60">
        <f>IF('10หลักสูตรระยะสั้น'!K267&lt;15,0,IF('10หลักสูตรระยะสั้น'!K267&lt;30,1,IF((MOD('10หลักสูตรระยะสั้น'!K267/30,1))&lt;0.3333,ROUNDDOWN('10หลักสูตรระยะสั้น'!K267/30,0),ROUNDUP('10หลักสูตรระยะสั้น'!K267/30,0))))</f>
        <v>0</v>
      </c>
      <c r="L267" s="60">
        <f>IF('10หลักสูตรระยะสั้น'!L267&lt;15,0,IF('10หลักสูตรระยะสั้น'!L267&lt;30,1,IF((MOD('10หลักสูตรระยะสั้น'!L267/30,1))&lt;0.3333,ROUNDDOWN('10หลักสูตรระยะสั้น'!L267/30,0),ROUNDUP('10หลักสูตรระยะสั้น'!L267/30,0))))</f>
        <v>0</v>
      </c>
      <c r="M267" s="60">
        <f>IF('10หลักสูตรระยะสั้น'!M267&lt;15,0,IF('10หลักสูตรระยะสั้น'!M267&lt;30,1,IF((MOD('10หลักสูตรระยะสั้น'!M267/30,1))&lt;0.3333,ROUNDDOWN('10หลักสูตรระยะสั้น'!M267/30,0),ROUNDUP('10หลักสูตรระยะสั้น'!M267/30,0))))</f>
        <v>0</v>
      </c>
      <c r="N267" s="60">
        <f>IF('10หลักสูตรระยะสั้น'!N267&lt;15,0,IF('10หลักสูตรระยะสั้น'!N267&lt;30,1,IF((MOD('10หลักสูตรระยะสั้น'!N267/30,1))&lt;0.3333,ROUNDDOWN('10หลักสูตรระยะสั้น'!N267/30,0),ROUNDUP('10หลักสูตรระยะสั้น'!N267/30,0))))</f>
        <v>0</v>
      </c>
      <c r="O267" s="60">
        <f>IF('10หลักสูตรระยะสั้น'!O267&lt;15,0,IF('10หลักสูตรระยะสั้น'!O267&lt;30,1,IF((MOD('10หลักสูตรระยะสั้น'!O267/30,1))&lt;0.3333,ROUNDDOWN('10หลักสูตรระยะสั้น'!O267/30,0),ROUNDUP('10หลักสูตรระยะสั้น'!O267/30,0))))</f>
        <v>0</v>
      </c>
      <c r="P267" s="60">
        <f>IF('10หลักสูตรระยะสั้น'!P267&lt;15,0,IF('10หลักสูตรระยะสั้น'!P267&lt;30,1,IF((MOD('10หลักสูตรระยะสั้น'!P267/30,1))&lt;0.3333,ROUNDDOWN('10หลักสูตรระยะสั้น'!P267/30,0),ROUNDUP('10หลักสูตรระยะสั้น'!P267/30,0))))</f>
        <v>0</v>
      </c>
      <c r="Q267" s="60">
        <f>IF('10หลักสูตรระยะสั้น'!Q267&lt;15,0,IF('10หลักสูตรระยะสั้น'!Q267&lt;30,1,IF((MOD('10หลักสูตรระยะสั้น'!Q267/30,1))&lt;0.3333,ROUNDDOWN('10หลักสูตรระยะสั้น'!Q267/30,0),ROUNDUP('10หลักสูตรระยะสั้น'!Q267/30,0))))</f>
        <v>0</v>
      </c>
      <c r="R267" s="60">
        <f>IF('10หลักสูตรระยะสั้น'!R267&lt;15,0,IF('10หลักสูตรระยะสั้น'!R267&lt;30,1,IF((MOD('10หลักสูตรระยะสั้น'!R267/30,1))&lt;0.3333,ROUNDDOWN('10หลักสูตรระยะสั้น'!R267/30,0),ROUNDUP('10หลักสูตรระยะสั้น'!R267/30,0))))</f>
        <v>0</v>
      </c>
      <c r="S267" s="60">
        <f>IF('10หลักสูตรระยะสั้น'!S267&lt;15,0,IF('10หลักสูตรระยะสั้น'!S267&lt;30,1,IF((MOD('10หลักสูตรระยะสั้น'!S267/30,1))&lt;0.3333,ROUNDDOWN('10หลักสูตรระยะสั้น'!S267/30,0),ROUNDUP('10หลักสูตรระยะสั้น'!S267/30,0))))</f>
        <v>0</v>
      </c>
      <c r="T267" s="60">
        <f>IF('10หลักสูตรระยะสั้น'!T267&lt;15,0,IF('10หลักสูตรระยะสั้น'!T267&lt;30,1,IF((MOD('10หลักสูตรระยะสั้น'!T267/30,1))&lt;0.3333,ROUNDDOWN('10หลักสูตรระยะสั้น'!T267/30,0),ROUNDUP('10หลักสูตรระยะสั้น'!T267/30,0))))</f>
        <v>0</v>
      </c>
      <c r="U267" s="60">
        <f>IF('10หลักสูตรระยะสั้น'!U267&lt;15,0,IF('10หลักสูตรระยะสั้น'!U267&lt;30,1,IF((MOD('10หลักสูตรระยะสั้น'!U267/30,1))&lt;0.3333,ROUNDDOWN('10หลักสูตรระยะสั้น'!U267/30,0),ROUNDUP('10หลักสูตรระยะสั้น'!U267/30,0))))</f>
        <v>0</v>
      </c>
      <c r="V267" s="60">
        <f>IF('10หลักสูตรระยะสั้น'!V267&lt;15,0,IF('10หลักสูตรระยะสั้น'!V267&lt;30,1,IF((MOD('10หลักสูตรระยะสั้น'!V267/30,1))&lt;0.3333,ROUNDDOWN('10หลักสูตรระยะสั้น'!V267/30,0),ROUNDUP('10หลักสูตรระยะสั้น'!V267/30,0))))</f>
        <v>0</v>
      </c>
      <c r="W267" s="60">
        <f>IF('10หลักสูตรระยะสั้น'!W267&lt;15,0,IF('10หลักสูตรระยะสั้น'!W267&lt;30,1,IF((MOD('10หลักสูตรระยะสั้น'!W267/30,1))&lt;0.3333,ROUNDDOWN('10หลักสูตรระยะสั้น'!W267/30,0),ROUNDUP('10หลักสูตรระยะสั้น'!W267/30,0))))</f>
        <v>0</v>
      </c>
      <c r="X267" s="60">
        <f>IF('10หลักสูตรระยะสั้น'!X267&lt;15,0,IF('10หลักสูตรระยะสั้น'!X267&lt;30,1,IF((MOD('10หลักสูตรระยะสั้น'!X267/30,1))&lt;0.3333,ROUNDDOWN('10หลักสูตรระยะสั้น'!X267/30,0),ROUNDUP('10หลักสูตรระยะสั้น'!X267/30,0))))</f>
        <v>0</v>
      </c>
      <c r="Y267" s="60">
        <f>IF('10หลักสูตรระยะสั้น'!Y267&lt;15,0,IF('10หลักสูตรระยะสั้น'!Y267&lt;30,1,IF((MOD('10หลักสูตรระยะสั้น'!Y267/30,1))&lt;0.3333,ROUNDDOWN('10หลักสูตรระยะสั้น'!Y267/30,0),ROUNDUP('10หลักสูตรระยะสั้น'!Y267/30,0))))</f>
        <v>0</v>
      </c>
      <c r="Z267" s="60">
        <f>IF('10หลักสูตรระยะสั้น'!Z267&lt;15,0,IF('10หลักสูตรระยะสั้น'!Z267&lt;30,1,IF((MOD('10หลักสูตรระยะสั้น'!Z267/30,1))&lt;0.3333,ROUNDDOWN('10หลักสูตรระยะสั้น'!Z267/30,0),ROUNDUP('10หลักสูตรระยะสั้น'!Z267/30,0))))</f>
        <v>0</v>
      </c>
      <c r="AA267" s="60">
        <f>IF('10หลักสูตรระยะสั้น'!AA267&lt;15,0,IF('10หลักสูตรระยะสั้น'!AA267&lt;30,1,IF((MOD('10หลักสูตรระยะสั้น'!AA267/30,1))&lt;0.3333,ROUNDDOWN('10หลักสูตรระยะสั้น'!AA267/30,0),ROUNDUP('10หลักสูตรระยะสั้น'!AA267/30,0))))</f>
        <v>0</v>
      </c>
      <c r="AB267" s="60">
        <f>IF('10หลักสูตรระยะสั้น'!AB267&lt;15,0,IF('10หลักสูตรระยะสั้น'!AB267&lt;30,1,IF((MOD('10หลักสูตรระยะสั้น'!AB267/30,1))&lt;0.3333,ROUNDDOWN('10หลักสูตรระยะสั้น'!AB267/30,0),ROUNDUP('10หลักสูตรระยะสั้น'!AB267/30,0))))</f>
        <v>0</v>
      </c>
      <c r="AC267" s="60">
        <f>IF('10หลักสูตรระยะสั้น'!AC267&lt;15,0,IF('10หลักสูตรระยะสั้น'!AC267&lt;30,1,IF((MOD('10หลักสูตรระยะสั้น'!AC267/30,1))&lt;0.3333,ROUNDDOWN('10หลักสูตรระยะสั้น'!AC267/30,0),ROUNDUP('10หลักสูตรระยะสั้น'!AC267/30,0))))</f>
        <v>0</v>
      </c>
      <c r="AD267" s="5">
        <f t="shared" si="8"/>
        <v>0</v>
      </c>
      <c r="AE267" s="5">
        <f t="shared" si="9"/>
        <v>0</v>
      </c>
    </row>
    <row r="268" spans="2:31" x14ac:dyDescent="0.55000000000000004">
      <c r="B268" s="5">
        <v>264</v>
      </c>
      <c r="C268" s="5">
        <f>'10หลักสูตรระยะสั้น'!C268</f>
        <v>0</v>
      </c>
      <c r="D268" s="5">
        <f>'10หลักสูตรระยะสั้น'!D268</f>
        <v>0</v>
      </c>
      <c r="E268" s="60">
        <f>IF('10หลักสูตรระยะสั้น'!E268&lt;15,0,IF('10หลักสูตรระยะสั้น'!E268&lt;30,1,IF((MOD('10หลักสูตรระยะสั้น'!E268/30,1))&lt;0.3333,ROUNDDOWN('10หลักสูตรระยะสั้น'!E268/30,0),ROUNDUP('10หลักสูตรระยะสั้น'!E268/30,0))))</f>
        <v>0</v>
      </c>
      <c r="F268" s="60">
        <f>IF('10หลักสูตรระยะสั้น'!F268&lt;15,0,IF('10หลักสูตรระยะสั้น'!F268&lt;30,1,IF((MOD('10หลักสูตรระยะสั้น'!F268/30,1))&lt;0.3333,ROUNDDOWN('10หลักสูตรระยะสั้น'!F268/30,0),ROUNDUP('10หลักสูตรระยะสั้น'!F268/30,0))))</f>
        <v>0</v>
      </c>
      <c r="G268" s="60">
        <f>IF('10หลักสูตรระยะสั้น'!G268&lt;15,0,IF('10หลักสูตรระยะสั้น'!G268&lt;30,1,IF((MOD('10หลักสูตรระยะสั้น'!G268/30,1))&lt;0.3333,ROUNDDOWN('10หลักสูตรระยะสั้น'!G268/30,0),ROUNDUP('10หลักสูตรระยะสั้น'!G268/30,0))))</f>
        <v>0</v>
      </c>
      <c r="H268" s="60">
        <f>IF('10หลักสูตรระยะสั้น'!H268&lt;15,0,IF('10หลักสูตรระยะสั้น'!H268&lt;30,1,IF((MOD('10หลักสูตรระยะสั้น'!H268/30,1))&lt;0.3333,ROUNDDOWN('10หลักสูตรระยะสั้น'!H268/30,0),ROUNDUP('10หลักสูตรระยะสั้น'!H268/30,0))))</f>
        <v>0</v>
      </c>
      <c r="I268" s="60">
        <f>IF('10หลักสูตรระยะสั้น'!I268&lt;15,0,IF('10หลักสูตรระยะสั้น'!I268&lt;30,1,IF((MOD('10หลักสูตรระยะสั้น'!I268/30,1))&lt;0.3333,ROUNDDOWN('10หลักสูตรระยะสั้น'!I268/30,0),ROUNDUP('10หลักสูตรระยะสั้น'!I268/30,0))))</f>
        <v>0</v>
      </c>
      <c r="J268" s="60">
        <f>IF('10หลักสูตรระยะสั้น'!J268&lt;15,0,IF('10หลักสูตรระยะสั้น'!J268&lt;30,1,IF((MOD('10หลักสูตรระยะสั้น'!J268/30,1))&lt;0.3333,ROUNDDOWN('10หลักสูตรระยะสั้น'!J268/30,0),ROUNDUP('10หลักสูตรระยะสั้น'!J268/30,0))))</f>
        <v>0</v>
      </c>
      <c r="K268" s="60">
        <f>IF('10หลักสูตรระยะสั้น'!K268&lt;15,0,IF('10หลักสูตรระยะสั้น'!K268&lt;30,1,IF((MOD('10หลักสูตรระยะสั้น'!K268/30,1))&lt;0.3333,ROUNDDOWN('10หลักสูตรระยะสั้น'!K268/30,0),ROUNDUP('10หลักสูตรระยะสั้น'!K268/30,0))))</f>
        <v>0</v>
      </c>
      <c r="L268" s="60">
        <f>IF('10หลักสูตรระยะสั้น'!L268&lt;15,0,IF('10หลักสูตรระยะสั้น'!L268&lt;30,1,IF((MOD('10หลักสูตรระยะสั้น'!L268/30,1))&lt;0.3333,ROUNDDOWN('10หลักสูตรระยะสั้น'!L268/30,0),ROUNDUP('10หลักสูตรระยะสั้น'!L268/30,0))))</f>
        <v>0</v>
      </c>
      <c r="M268" s="60">
        <f>IF('10หลักสูตรระยะสั้น'!M268&lt;15,0,IF('10หลักสูตรระยะสั้น'!M268&lt;30,1,IF((MOD('10หลักสูตรระยะสั้น'!M268/30,1))&lt;0.3333,ROUNDDOWN('10หลักสูตรระยะสั้น'!M268/30,0),ROUNDUP('10หลักสูตรระยะสั้น'!M268/30,0))))</f>
        <v>0</v>
      </c>
      <c r="N268" s="60">
        <f>IF('10หลักสูตรระยะสั้น'!N268&lt;15,0,IF('10หลักสูตรระยะสั้น'!N268&lt;30,1,IF((MOD('10หลักสูตรระยะสั้น'!N268/30,1))&lt;0.3333,ROUNDDOWN('10หลักสูตรระยะสั้น'!N268/30,0),ROUNDUP('10หลักสูตรระยะสั้น'!N268/30,0))))</f>
        <v>0</v>
      </c>
      <c r="O268" s="60">
        <f>IF('10หลักสูตรระยะสั้น'!O268&lt;15,0,IF('10หลักสูตรระยะสั้น'!O268&lt;30,1,IF((MOD('10หลักสูตรระยะสั้น'!O268/30,1))&lt;0.3333,ROUNDDOWN('10หลักสูตรระยะสั้น'!O268/30,0),ROUNDUP('10หลักสูตรระยะสั้น'!O268/30,0))))</f>
        <v>0</v>
      </c>
      <c r="P268" s="60">
        <f>IF('10หลักสูตรระยะสั้น'!P268&lt;15,0,IF('10หลักสูตรระยะสั้น'!P268&lt;30,1,IF((MOD('10หลักสูตรระยะสั้น'!P268/30,1))&lt;0.3333,ROUNDDOWN('10หลักสูตรระยะสั้น'!P268/30,0),ROUNDUP('10หลักสูตรระยะสั้น'!P268/30,0))))</f>
        <v>0</v>
      </c>
      <c r="Q268" s="60">
        <f>IF('10หลักสูตรระยะสั้น'!Q268&lt;15,0,IF('10หลักสูตรระยะสั้น'!Q268&lt;30,1,IF((MOD('10หลักสูตรระยะสั้น'!Q268/30,1))&lt;0.3333,ROUNDDOWN('10หลักสูตรระยะสั้น'!Q268/30,0),ROUNDUP('10หลักสูตรระยะสั้น'!Q268/30,0))))</f>
        <v>0</v>
      </c>
      <c r="R268" s="60">
        <f>IF('10หลักสูตรระยะสั้น'!R268&lt;15,0,IF('10หลักสูตรระยะสั้น'!R268&lt;30,1,IF((MOD('10หลักสูตรระยะสั้น'!R268/30,1))&lt;0.3333,ROUNDDOWN('10หลักสูตรระยะสั้น'!R268/30,0),ROUNDUP('10หลักสูตรระยะสั้น'!R268/30,0))))</f>
        <v>0</v>
      </c>
      <c r="S268" s="60">
        <f>IF('10หลักสูตรระยะสั้น'!S268&lt;15,0,IF('10หลักสูตรระยะสั้น'!S268&lt;30,1,IF((MOD('10หลักสูตรระยะสั้น'!S268/30,1))&lt;0.3333,ROUNDDOWN('10หลักสูตรระยะสั้น'!S268/30,0),ROUNDUP('10หลักสูตรระยะสั้น'!S268/30,0))))</f>
        <v>0</v>
      </c>
      <c r="T268" s="60">
        <f>IF('10หลักสูตรระยะสั้น'!T268&lt;15,0,IF('10หลักสูตรระยะสั้น'!T268&lt;30,1,IF((MOD('10หลักสูตรระยะสั้น'!T268/30,1))&lt;0.3333,ROUNDDOWN('10หลักสูตรระยะสั้น'!T268/30,0),ROUNDUP('10หลักสูตรระยะสั้น'!T268/30,0))))</f>
        <v>0</v>
      </c>
      <c r="U268" s="60">
        <f>IF('10หลักสูตรระยะสั้น'!U268&lt;15,0,IF('10หลักสูตรระยะสั้น'!U268&lt;30,1,IF((MOD('10หลักสูตรระยะสั้น'!U268/30,1))&lt;0.3333,ROUNDDOWN('10หลักสูตรระยะสั้น'!U268/30,0),ROUNDUP('10หลักสูตรระยะสั้น'!U268/30,0))))</f>
        <v>0</v>
      </c>
      <c r="V268" s="60">
        <f>IF('10หลักสูตรระยะสั้น'!V268&lt;15,0,IF('10หลักสูตรระยะสั้น'!V268&lt;30,1,IF((MOD('10หลักสูตรระยะสั้น'!V268/30,1))&lt;0.3333,ROUNDDOWN('10หลักสูตรระยะสั้น'!V268/30,0),ROUNDUP('10หลักสูตรระยะสั้น'!V268/30,0))))</f>
        <v>0</v>
      </c>
      <c r="W268" s="60">
        <f>IF('10หลักสูตรระยะสั้น'!W268&lt;15,0,IF('10หลักสูตรระยะสั้น'!W268&lt;30,1,IF((MOD('10หลักสูตรระยะสั้น'!W268/30,1))&lt;0.3333,ROUNDDOWN('10หลักสูตรระยะสั้น'!W268/30,0),ROUNDUP('10หลักสูตรระยะสั้น'!W268/30,0))))</f>
        <v>0</v>
      </c>
      <c r="X268" s="60">
        <f>IF('10หลักสูตรระยะสั้น'!X268&lt;15,0,IF('10หลักสูตรระยะสั้น'!X268&lt;30,1,IF((MOD('10หลักสูตรระยะสั้น'!X268/30,1))&lt;0.3333,ROUNDDOWN('10หลักสูตรระยะสั้น'!X268/30,0),ROUNDUP('10หลักสูตรระยะสั้น'!X268/30,0))))</f>
        <v>0</v>
      </c>
      <c r="Y268" s="60">
        <f>IF('10หลักสูตรระยะสั้น'!Y268&lt;15,0,IF('10หลักสูตรระยะสั้น'!Y268&lt;30,1,IF((MOD('10หลักสูตรระยะสั้น'!Y268/30,1))&lt;0.3333,ROUNDDOWN('10หลักสูตรระยะสั้น'!Y268/30,0),ROUNDUP('10หลักสูตรระยะสั้น'!Y268/30,0))))</f>
        <v>0</v>
      </c>
      <c r="Z268" s="60">
        <f>IF('10หลักสูตรระยะสั้น'!Z268&lt;15,0,IF('10หลักสูตรระยะสั้น'!Z268&lt;30,1,IF((MOD('10หลักสูตรระยะสั้น'!Z268/30,1))&lt;0.3333,ROUNDDOWN('10หลักสูตรระยะสั้น'!Z268/30,0),ROUNDUP('10หลักสูตรระยะสั้น'!Z268/30,0))))</f>
        <v>0</v>
      </c>
      <c r="AA268" s="60">
        <f>IF('10หลักสูตรระยะสั้น'!AA268&lt;15,0,IF('10หลักสูตรระยะสั้น'!AA268&lt;30,1,IF((MOD('10หลักสูตรระยะสั้น'!AA268/30,1))&lt;0.3333,ROUNDDOWN('10หลักสูตรระยะสั้น'!AA268/30,0),ROUNDUP('10หลักสูตรระยะสั้น'!AA268/30,0))))</f>
        <v>0</v>
      </c>
      <c r="AB268" s="60">
        <f>IF('10หลักสูตรระยะสั้น'!AB268&lt;15,0,IF('10หลักสูตรระยะสั้น'!AB268&lt;30,1,IF((MOD('10หลักสูตรระยะสั้น'!AB268/30,1))&lt;0.3333,ROUNDDOWN('10หลักสูตรระยะสั้น'!AB268/30,0),ROUNDUP('10หลักสูตรระยะสั้น'!AB268/30,0))))</f>
        <v>0</v>
      </c>
      <c r="AC268" s="60">
        <f>IF('10หลักสูตรระยะสั้น'!AC268&lt;15,0,IF('10หลักสูตรระยะสั้น'!AC268&lt;30,1,IF((MOD('10หลักสูตรระยะสั้น'!AC268/30,1))&lt;0.3333,ROUNDDOWN('10หลักสูตรระยะสั้น'!AC268/30,0),ROUNDUP('10หลักสูตรระยะสั้น'!AC268/30,0))))</f>
        <v>0</v>
      </c>
      <c r="AD268" s="5">
        <f t="shared" si="8"/>
        <v>0</v>
      </c>
      <c r="AE268" s="5">
        <f t="shared" si="9"/>
        <v>0</v>
      </c>
    </row>
    <row r="269" spans="2:31" x14ac:dyDescent="0.55000000000000004">
      <c r="B269" s="5">
        <v>265</v>
      </c>
      <c r="C269" s="5">
        <f>'10หลักสูตรระยะสั้น'!C269</f>
        <v>0</v>
      </c>
      <c r="D269" s="5">
        <f>'10หลักสูตรระยะสั้น'!D269</f>
        <v>0</v>
      </c>
      <c r="E269" s="60">
        <f>IF('10หลักสูตรระยะสั้น'!E269&lt;15,0,IF('10หลักสูตรระยะสั้น'!E269&lt;30,1,IF((MOD('10หลักสูตรระยะสั้น'!E269/30,1))&lt;0.3333,ROUNDDOWN('10หลักสูตรระยะสั้น'!E269/30,0),ROUNDUP('10หลักสูตรระยะสั้น'!E269/30,0))))</f>
        <v>0</v>
      </c>
      <c r="F269" s="60">
        <f>IF('10หลักสูตรระยะสั้น'!F269&lt;15,0,IF('10หลักสูตรระยะสั้น'!F269&lt;30,1,IF((MOD('10หลักสูตรระยะสั้น'!F269/30,1))&lt;0.3333,ROUNDDOWN('10หลักสูตรระยะสั้น'!F269/30,0),ROUNDUP('10หลักสูตรระยะสั้น'!F269/30,0))))</f>
        <v>0</v>
      </c>
      <c r="G269" s="60">
        <f>IF('10หลักสูตรระยะสั้น'!G269&lt;15,0,IF('10หลักสูตรระยะสั้น'!G269&lt;30,1,IF((MOD('10หลักสูตรระยะสั้น'!G269/30,1))&lt;0.3333,ROUNDDOWN('10หลักสูตรระยะสั้น'!G269/30,0),ROUNDUP('10หลักสูตรระยะสั้น'!G269/30,0))))</f>
        <v>0</v>
      </c>
      <c r="H269" s="60">
        <f>IF('10หลักสูตรระยะสั้น'!H269&lt;15,0,IF('10หลักสูตรระยะสั้น'!H269&lt;30,1,IF((MOD('10หลักสูตรระยะสั้น'!H269/30,1))&lt;0.3333,ROUNDDOWN('10หลักสูตรระยะสั้น'!H269/30,0),ROUNDUP('10หลักสูตรระยะสั้น'!H269/30,0))))</f>
        <v>0</v>
      </c>
      <c r="I269" s="60">
        <f>IF('10หลักสูตรระยะสั้น'!I269&lt;15,0,IF('10หลักสูตรระยะสั้น'!I269&lt;30,1,IF((MOD('10หลักสูตรระยะสั้น'!I269/30,1))&lt;0.3333,ROUNDDOWN('10หลักสูตรระยะสั้น'!I269/30,0),ROUNDUP('10หลักสูตรระยะสั้น'!I269/30,0))))</f>
        <v>0</v>
      </c>
      <c r="J269" s="60">
        <f>IF('10หลักสูตรระยะสั้น'!J269&lt;15,0,IF('10หลักสูตรระยะสั้น'!J269&lt;30,1,IF((MOD('10หลักสูตรระยะสั้น'!J269/30,1))&lt;0.3333,ROUNDDOWN('10หลักสูตรระยะสั้น'!J269/30,0),ROUNDUP('10หลักสูตรระยะสั้น'!J269/30,0))))</f>
        <v>0</v>
      </c>
      <c r="K269" s="60">
        <f>IF('10หลักสูตรระยะสั้น'!K269&lt;15,0,IF('10หลักสูตรระยะสั้น'!K269&lt;30,1,IF((MOD('10หลักสูตรระยะสั้น'!K269/30,1))&lt;0.3333,ROUNDDOWN('10หลักสูตรระยะสั้น'!K269/30,0),ROUNDUP('10หลักสูตรระยะสั้น'!K269/30,0))))</f>
        <v>0</v>
      </c>
      <c r="L269" s="60">
        <f>IF('10หลักสูตรระยะสั้น'!L269&lt;15,0,IF('10หลักสูตรระยะสั้น'!L269&lt;30,1,IF((MOD('10หลักสูตรระยะสั้น'!L269/30,1))&lt;0.3333,ROUNDDOWN('10หลักสูตรระยะสั้น'!L269/30,0),ROUNDUP('10หลักสูตรระยะสั้น'!L269/30,0))))</f>
        <v>0</v>
      </c>
      <c r="M269" s="60">
        <f>IF('10หลักสูตรระยะสั้น'!M269&lt;15,0,IF('10หลักสูตรระยะสั้น'!M269&lt;30,1,IF((MOD('10หลักสูตรระยะสั้น'!M269/30,1))&lt;0.3333,ROUNDDOWN('10หลักสูตรระยะสั้น'!M269/30,0),ROUNDUP('10หลักสูตรระยะสั้น'!M269/30,0))))</f>
        <v>0</v>
      </c>
      <c r="N269" s="60">
        <f>IF('10หลักสูตรระยะสั้น'!N269&lt;15,0,IF('10หลักสูตรระยะสั้น'!N269&lt;30,1,IF((MOD('10หลักสูตรระยะสั้น'!N269/30,1))&lt;0.3333,ROUNDDOWN('10หลักสูตรระยะสั้น'!N269/30,0),ROUNDUP('10หลักสูตรระยะสั้น'!N269/30,0))))</f>
        <v>0</v>
      </c>
      <c r="O269" s="60">
        <f>IF('10หลักสูตรระยะสั้น'!O269&lt;15,0,IF('10หลักสูตรระยะสั้น'!O269&lt;30,1,IF((MOD('10หลักสูตรระยะสั้น'!O269/30,1))&lt;0.3333,ROUNDDOWN('10หลักสูตรระยะสั้น'!O269/30,0),ROUNDUP('10หลักสูตรระยะสั้น'!O269/30,0))))</f>
        <v>0</v>
      </c>
      <c r="P269" s="60">
        <f>IF('10หลักสูตรระยะสั้น'!P269&lt;15,0,IF('10หลักสูตรระยะสั้น'!P269&lt;30,1,IF((MOD('10หลักสูตรระยะสั้น'!P269/30,1))&lt;0.3333,ROUNDDOWN('10หลักสูตรระยะสั้น'!P269/30,0),ROUNDUP('10หลักสูตรระยะสั้น'!P269/30,0))))</f>
        <v>0</v>
      </c>
      <c r="Q269" s="60">
        <f>IF('10หลักสูตรระยะสั้น'!Q269&lt;15,0,IF('10หลักสูตรระยะสั้น'!Q269&lt;30,1,IF((MOD('10หลักสูตรระยะสั้น'!Q269/30,1))&lt;0.3333,ROUNDDOWN('10หลักสูตรระยะสั้น'!Q269/30,0),ROUNDUP('10หลักสูตรระยะสั้น'!Q269/30,0))))</f>
        <v>0</v>
      </c>
      <c r="R269" s="60">
        <f>IF('10หลักสูตรระยะสั้น'!R269&lt;15,0,IF('10หลักสูตรระยะสั้น'!R269&lt;30,1,IF((MOD('10หลักสูตรระยะสั้น'!R269/30,1))&lt;0.3333,ROUNDDOWN('10หลักสูตรระยะสั้น'!R269/30,0),ROUNDUP('10หลักสูตรระยะสั้น'!R269/30,0))))</f>
        <v>0</v>
      </c>
      <c r="S269" s="60">
        <f>IF('10หลักสูตรระยะสั้น'!S269&lt;15,0,IF('10หลักสูตรระยะสั้น'!S269&lt;30,1,IF((MOD('10หลักสูตรระยะสั้น'!S269/30,1))&lt;0.3333,ROUNDDOWN('10หลักสูตรระยะสั้น'!S269/30,0),ROUNDUP('10หลักสูตรระยะสั้น'!S269/30,0))))</f>
        <v>0</v>
      </c>
      <c r="T269" s="60">
        <f>IF('10หลักสูตรระยะสั้น'!T269&lt;15,0,IF('10หลักสูตรระยะสั้น'!T269&lt;30,1,IF((MOD('10หลักสูตรระยะสั้น'!T269/30,1))&lt;0.3333,ROUNDDOWN('10หลักสูตรระยะสั้น'!T269/30,0),ROUNDUP('10หลักสูตรระยะสั้น'!T269/30,0))))</f>
        <v>0</v>
      </c>
      <c r="U269" s="60">
        <f>IF('10หลักสูตรระยะสั้น'!U269&lt;15,0,IF('10หลักสูตรระยะสั้น'!U269&lt;30,1,IF((MOD('10หลักสูตรระยะสั้น'!U269/30,1))&lt;0.3333,ROUNDDOWN('10หลักสูตรระยะสั้น'!U269/30,0),ROUNDUP('10หลักสูตรระยะสั้น'!U269/30,0))))</f>
        <v>0</v>
      </c>
      <c r="V269" s="60">
        <f>IF('10หลักสูตรระยะสั้น'!V269&lt;15,0,IF('10หลักสูตรระยะสั้น'!V269&lt;30,1,IF((MOD('10หลักสูตรระยะสั้น'!V269/30,1))&lt;0.3333,ROUNDDOWN('10หลักสูตรระยะสั้น'!V269/30,0),ROUNDUP('10หลักสูตรระยะสั้น'!V269/30,0))))</f>
        <v>0</v>
      </c>
      <c r="W269" s="60">
        <f>IF('10หลักสูตรระยะสั้น'!W269&lt;15,0,IF('10หลักสูตรระยะสั้น'!W269&lt;30,1,IF((MOD('10หลักสูตรระยะสั้น'!W269/30,1))&lt;0.3333,ROUNDDOWN('10หลักสูตรระยะสั้น'!W269/30,0),ROUNDUP('10หลักสูตรระยะสั้น'!W269/30,0))))</f>
        <v>0</v>
      </c>
      <c r="X269" s="60">
        <f>IF('10หลักสูตรระยะสั้น'!X269&lt;15,0,IF('10หลักสูตรระยะสั้น'!X269&lt;30,1,IF((MOD('10หลักสูตรระยะสั้น'!X269/30,1))&lt;0.3333,ROUNDDOWN('10หลักสูตรระยะสั้น'!X269/30,0),ROUNDUP('10หลักสูตรระยะสั้น'!X269/30,0))))</f>
        <v>0</v>
      </c>
      <c r="Y269" s="60">
        <f>IF('10หลักสูตรระยะสั้น'!Y269&lt;15,0,IF('10หลักสูตรระยะสั้น'!Y269&lt;30,1,IF((MOD('10หลักสูตรระยะสั้น'!Y269/30,1))&lt;0.3333,ROUNDDOWN('10หลักสูตรระยะสั้น'!Y269/30,0),ROUNDUP('10หลักสูตรระยะสั้น'!Y269/30,0))))</f>
        <v>0</v>
      </c>
      <c r="Z269" s="60">
        <f>IF('10หลักสูตรระยะสั้น'!Z269&lt;15,0,IF('10หลักสูตรระยะสั้น'!Z269&lt;30,1,IF((MOD('10หลักสูตรระยะสั้น'!Z269/30,1))&lt;0.3333,ROUNDDOWN('10หลักสูตรระยะสั้น'!Z269/30,0),ROUNDUP('10หลักสูตรระยะสั้น'!Z269/30,0))))</f>
        <v>0</v>
      </c>
      <c r="AA269" s="60">
        <f>IF('10หลักสูตรระยะสั้น'!AA269&lt;15,0,IF('10หลักสูตรระยะสั้น'!AA269&lt;30,1,IF((MOD('10หลักสูตรระยะสั้น'!AA269/30,1))&lt;0.3333,ROUNDDOWN('10หลักสูตรระยะสั้น'!AA269/30,0),ROUNDUP('10หลักสูตรระยะสั้น'!AA269/30,0))))</f>
        <v>0</v>
      </c>
      <c r="AB269" s="60">
        <f>IF('10หลักสูตรระยะสั้น'!AB269&lt;15,0,IF('10หลักสูตรระยะสั้น'!AB269&lt;30,1,IF((MOD('10หลักสูตรระยะสั้น'!AB269/30,1))&lt;0.3333,ROUNDDOWN('10หลักสูตรระยะสั้น'!AB269/30,0),ROUNDUP('10หลักสูตรระยะสั้น'!AB269/30,0))))</f>
        <v>0</v>
      </c>
      <c r="AC269" s="60">
        <f>IF('10หลักสูตรระยะสั้น'!AC269&lt;15,0,IF('10หลักสูตรระยะสั้น'!AC269&lt;30,1,IF((MOD('10หลักสูตรระยะสั้น'!AC269/30,1))&lt;0.3333,ROUNDDOWN('10หลักสูตรระยะสั้น'!AC269/30,0),ROUNDUP('10หลักสูตรระยะสั้น'!AC269/30,0))))</f>
        <v>0</v>
      </c>
      <c r="AD269" s="5">
        <f t="shared" si="8"/>
        <v>0</v>
      </c>
      <c r="AE269" s="5">
        <f t="shared" si="9"/>
        <v>0</v>
      </c>
    </row>
    <row r="270" spans="2:31" x14ac:dyDescent="0.55000000000000004">
      <c r="B270" s="5">
        <v>266</v>
      </c>
      <c r="C270" s="5">
        <f>'10หลักสูตรระยะสั้น'!C270</f>
        <v>0</v>
      </c>
      <c r="D270" s="5">
        <f>'10หลักสูตรระยะสั้น'!D270</f>
        <v>0</v>
      </c>
      <c r="E270" s="60">
        <f>IF('10หลักสูตรระยะสั้น'!E270&lt;15,0,IF('10หลักสูตรระยะสั้น'!E270&lt;30,1,IF((MOD('10หลักสูตรระยะสั้น'!E270/30,1))&lt;0.3333,ROUNDDOWN('10หลักสูตรระยะสั้น'!E270/30,0),ROUNDUP('10หลักสูตรระยะสั้น'!E270/30,0))))</f>
        <v>0</v>
      </c>
      <c r="F270" s="60">
        <f>IF('10หลักสูตรระยะสั้น'!F270&lt;15,0,IF('10หลักสูตรระยะสั้น'!F270&lt;30,1,IF((MOD('10หลักสูตรระยะสั้น'!F270/30,1))&lt;0.3333,ROUNDDOWN('10หลักสูตรระยะสั้น'!F270/30,0),ROUNDUP('10หลักสูตรระยะสั้น'!F270/30,0))))</f>
        <v>0</v>
      </c>
      <c r="G270" s="60">
        <f>IF('10หลักสูตรระยะสั้น'!G270&lt;15,0,IF('10หลักสูตรระยะสั้น'!G270&lt;30,1,IF((MOD('10หลักสูตรระยะสั้น'!G270/30,1))&lt;0.3333,ROUNDDOWN('10หลักสูตรระยะสั้น'!G270/30,0),ROUNDUP('10หลักสูตรระยะสั้น'!G270/30,0))))</f>
        <v>0</v>
      </c>
      <c r="H270" s="60">
        <f>IF('10หลักสูตรระยะสั้น'!H270&lt;15,0,IF('10หลักสูตรระยะสั้น'!H270&lt;30,1,IF((MOD('10หลักสูตรระยะสั้น'!H270/30,1))&lt;0.3333,ROUNDDOWN('10หลักสูตรระยะสั้น'!H270/30,0),ROUNDUP('10หลักสูตรระยะสั้น'!H270/30,0))))</f>
        <v>0</v>
      </c>
      <c r="I270" s="60">
        <f>IF('10หลักสูตรระยะสั้น'!I270&lt;15,0,IF('10หลักสูตรระยะสั้น'!I270&lt;30,1,IF((MOD('10หลักสูตรระยะสั้น'!I270/30,1))&lt;0.3333,ROUNDDOWN('10หลักสูตรระยะสั้น'!I270/30,0),ROUNDUP('10หลักสูตรระยะสั้น'!I270/30,0))))</f>
        <v>0</v>
      </c>
      <c r="J270" s="60">
        <f>IF('10หลักสูตรระยะสั้น'!J270&lt;15,0,IF('10หลักสูตรระยะสั้น'!J270&lt;30,1,IF((MOD('10หลักสูตรระยะสั้น'!J270/30,1))&lt;0.3333,ROUNDDOWN('10หลักสูตรระยะสั้น'!J270/30,0),ROUNDUP('10หลักสูตรระยะสั้น'!J270/30,0))))</f>
        <v>0</v>
      </c>
      <c r="K270" s="60">
        <f>IF('10หลักสูตรระยะสั้น'!K270&lt;15,0,IF('10หลักสูตรระยะสั้น'!K270&lt;30,1,IF((MOD('10หลักสูตรระยะสั้น'!K270/30,1))&lt;0.3333,ROUNDDOWN('10หลักสูตรระยะสั้น'!K270/30,0),ROUNDUP('10หลักสูตรระยะสั้น'!K270/30,0))))</f>
        <v>0</v>
      </c>
      <c r="L270" s="60">
        <f>IF('10หลักสูตรระยะสั้น'!L270&lt;15,0,IF('10หลักสูตรระยะสั้น'!L270&lt;30,1,IF((MOD('10หลักสูตรระยะสั้น'!L270/30,1))&lt;0.3333,ROUNDDOWN('10หลักสูตรระยะสั้น'!L270/30,0),ROUNDUP('10หลักสูตรระยะสั้น'!L270/30,0))))</f>
        <v>0</v>
      </c>
      <c r="M270" s="60">
        <f>IF('10หลักสูตรระยะสั้น'!M270&lt;15,0,IF('10หลักสูตรระยะสั้น'!M270&lt;30,1,IF((MOD('10หลักสูตรระยะสั้น'!M270/30,1))&lt;0.3333,ROUNDDOWN('10หลักสูตรระยะสั้น'!M270/30,0),ROUNDUP('10หลักสูตรระยะสั้น'!M270/30,0))))</f>
        <v>0</v>
      </c>
      <c r="N270" s="60">
        <f>IF('10หลักสูตรระยะสั้น'!N270&lt;15,0,IF('10หลักสูตรระยะสั้น'!N270&lt;30,1,IF((MOD('10หลักสูตรระยะสั้น'!N270/30,1))&lt;0.3333,ROUNDDOWN('10หลักสูตรระยะสั้น'!N270/30,0),ROUNDUP('10หลักสูตรระยะสั้น'!N270/30,0))))</f>
        <v>0</v>
      </c>
      <c r="O270" s="60">
        <f>IF('10หลักสูตรระยะสั้น'!O270&lt;15,0,IF('10หลักสูตรระยะสั้น'!O270&lt;30,1,IF((MOD('10หลักสูตรระยะสั้น'!O270/30,1))&lt;0.3333,ROUNDDOWN('10หลักสูตรระยะสั้น'!O270/30,0),ROUNDUP('10หลักสูตรระยะสั้น'!O270/30,0))))</f>
        <v>0</v>
      </c>
      <c r="P270" s="60">
        <f>IF('10หลักสูตรระยะสั้น'!P270&lt;15,0,IF('10หลักสูตรระยะสั้น'!P270&lt;30,1,IF((MOD('10หลักสูตรระยะสั้น'!P270/30,1))&lt;0.3333,ROUNDDOWN('10หลักสูตรระยะสั้น'!P270/30,0),ROUNDUP('10หลักสูตรระยะสั้น'!P270/30,0))))</f>
        <v>0</v>
      </c>
      <c r="Q270" s="60">
        <f>IF('10หลักสูตรระยะสั้น'!Q270&lt;15,0,IF('10หลักสูตรระยะสั้น'!Q270&lt;30,1,IF((MOD('10หลักสูตรระยะสั้น'!Q270/30,1))&lt;0.3333,ROUNDDOWN('10หลักสูตรระยะสั้น'!Q270/30,0),ROUNDUP('10หลักสูตรระยะสั้น'!Q270/30,0))))</f>
        <v>0</v>
      </c>
      <c r="R270" s="60">
        <f>IF('10หลักสูตรระยะสั้น'!R270&lt;15,0,IF('10หลักสูตรระยะสั้น'!R270&lt;30,1,IF((MOD('10หลักสูตรระยะสั้น'!R270/30,1))&lt;0.3333,ROUNDDOWN('10หลักสูตรระยะสั้น'!R270/30,0),ROUNDUP('10หลักสูตรระยะสั้น'!R270/30,0))))</f>
        <v>0</v>
      </c>
      <c r="S270" s="60">
        <f>IF('10หลักสูตรระยะสั้น'!S270&lt;15,0,IF('10หลักสูตรระยะสั้น'!S270&lt;30,1,IF((MOD('10หลักสูตรระยะสั้น'!S270/30,1))&lt;0.3333,ROUNDDOWN('10หลักสูตรระยะสั้น'!S270/30,0),ROUNDUP('10หลักสูตรระยะสั้น'!S270/30,0))))</f>
        <v>0</v>
      </c>
      <c r="T270" s="60">
        <f>IF('10หลักสูตรระยะสั้น'!T270&lt;15,0,IF('10หลักสูตรระยะสั้น'!T270&lt;30,1,IF((MOD('10หลักสูตรระยะสั้น'!T270/30,1))&lt;0.3333,ROUNDDOWN('10หลักสูตรระยะสั้น'!T270/30,0),ROUNDUP('10หลักสูตรระยะสั้น'!T270/30,0))))</f>
        <v>0</v>
      </c>
      <c r="U270" s="60">
        <f>IF('10หลักสูตรระยะสั้น'!U270&lt;15,0,IF('10หลักสูตรระยะสั้น'!U270&lt;30,1,IF((MOD('10หลักสูตรระยะสั้น'!U270/30,1))&lt;0.3333,ROUNDDOWN('10หลักสูตรระยะสั้น'!U270/30,0),ROUNDUP('10หลักสูตรระยะสั้น'!U270/30,0))))</f>
        <v>0</v>
      </c>
      <c r="V270" s="60">
        <f>IF('10หลักสูตรระยะสั้น'!V270&lt;15,0,IF('10หลักสูตรระยะสั้น'!V270&lt;30,1,IF((MOD('10หลักสูตรระยะสั้น'!V270/30,1))&lt;0.3333,ROUNDDOWN('10หลักสูตรระยะสั้น'!V270/30,0),ROUNDUP('10หลักสูตรระยะสั้น'!V270/30,0))))</f>
        <v>0</v>
      </c>
      <c r="W270" s="60">
        <f>IF('10หลักสูตรระยะสั้น'!W270&lt;15,0,IF('10หลักสูตรระยะสั้น'!W270&lt;30,1,IF((MOD('10หลักสูตรระยะสั้น'!W270/30,1))&lt;0.3333,ROUNDDOWN('10หลักสูตรระยะสั้น'!W270/30,0),ROUNDUP('10หลักสูตรระยะสั้น'!W270/30,0))))</f>
        <v>0</v>
      </c>
      <c r="X270" s="60">
        <f>IF('10หลักสูตรระยะสั้น'!X270&lt;15,0,IF('10หลักสูตรระยะสั้น'!X270&lt;30,1,IF((MOD('10หลักสูตรระยะสั้น'!X270/30,1))&lt;0.3333,ROUNDDOWN('10หลักสูตรระยะสั้น'!X270/30,0),ROUNDUP('10หลักสูตรระยะสั้น'!X270/30,0))))</f>
        <v>0</v>
      </c>
      <c r="Y270" s="60">
        <f>IF('10หลักสูตรระยะสั้น'!Y270&lt;15,0,IF('10หลักสูตรระยะสั้น'!Y270&lt;30,1,IF((MOD('10หลักสูตรระยะสั้น'!Y270/30,1))&lt;0.3333,ROUNDDOWN('10หลักสูตรระยะสั้น'!Y270/30,0),ROUNDUP('10หลักสูตรระยะสั้น'!Y270/30,0))))</f>
        <v>0</v>
      </c>
      <c r="Z270" s="60">
        <f>IF('10หลักสูตรระยะสั้น'!Z270&lt;15,0,IF('10หลักสูตรระยะสั้น'!Z270&lt;30,1,IF((MOD('10หลักสูตรระยะสั้น'!Z270/30,1))&lt;0.3333,ROUNDDOWN('10หลักสูตรระยะสั้น'!Z270/30,0),ROUNDUP('10หลักสูตรระยะสั้น'!Z270/30,0))))</f>
        <v>0</v>
      </c>
      <c r="AA270" s="60">
        <f>IF('10หลักสูตรระยะสั้น'!AA270&lt;15,0,IF('10หลักสูตรระยะสั้น'!AA270&lt;30,1,IF((MOD('10หลักสูตรระยะสั้น'!AA270/30,1))&lt;0.3333,ROUNDDOWN('10หลักสูตรระยะสั้น'!AA270/30,0),ROUNDUP('10หลักสูตรระยะสั้น'!AA270/30,0))))</f>
        <v>0</v>
      </c>
      <c r="AB270" s="60">
        <f>IF('10หลักสูตรระยะสั้น'!AB270&lt;15,0,IF('10หลักสูตรระยะสั้น'!AB270&lt;30,1,IF((MOD('10หลักสูตรระยะสั้น'!AB270/30,1))&lt;0.3333,ROUNDDOWN('10หลักสูตรระยะสั้น'!AB270/30,0),ROUNDUP('10หลักสูตรระยะสั้น'!AB270/30,0))))</f>
        <v>0</v>
      </c>
      <c r="AC270" s="60">
        <f>IF('10หลักสูตรระยะสั้น'!AC270&lt;15,0,IF('10หลักสูตรระยะสั้น'!AC270&lt;30,1,IF((MOD('10หลักสูตรระยะสั้น'!AC270/30,1))&lt;0.3333,ROUNDDOWN('10หลักสูตรระยะสั้น'!AC270/30,0),ROUNDUP('10หลักสูตรระยะสั้น'!AC270/30,0))))</f>
        <v>0</v>
      </c>
      <c r="AD270" s="5">
        <f t="shared" si="8"/>
        <v>0</v>
      </c>
      <c r="AE270" s="5">
        <f t="shared" si="9"/>
        <v>0</v>
      </c>
    </row>
    <row r="271" spans="2:31" x14ac:dyDescent="0.55000000000000004">
      <c r="B271" s="5">
        <v>267</v>
      </c>
      <c r="C271" s="5">
        <f>'10หลักสูตรระยะสั้น'!C271</f>
        <v>0</v>
      </c>
      <c r="D271" s="5">
        <f>'10หลักสูตรระยะสั้น'!D271</f>
        <v>0</v>
      </c>
      <c r="E271" s="60">
        <f>IF('10หลักสูตรระยะสั้น'!E271&lt;15,0,IF('10หลักสูตรระยะสั้น'!E271&lt;30,1,IF((MOD('10หลักสูตรระยะสั้น'!E271/30,1))&lt;0.3333,ROUNDDOWN('10หลักสูตรระยะสั้น'!E271/30,0),ROUNDUP('10หลักสูตรระยะสั้น'!E271/30,0))))</f>
        <v>0</v>
      </c>
      <c r="F271" s="60">
        <f>IF('10หลักสูตรระยะสั้น'!F271&lt;15,0,IF('10หลักสูตรระยะสั้น'!F271&lt;30,1,IF((MOD('10หลักสูตรระยะสั้น'!F271/30,1))&lt;0.3333,ROUNDDOWN('10หลักสูตรระยะสั้น'!F271/30,0),ROUNDUP('10หลักสูตรระยะสั้น'!F271/30,0))))</f>
        <v>0</v>
      </c>
      <c r="G271" s="60">
        <f>IF('10หลักสูตรระยะสั้น'!G271&lt;15,0,IF('10หลักสูตรระยะสั้น'!G271&lt;30,1,IF((MOD('10หลักสูตรระยะสั้น'!G271/30,1))&lt;0.3333,ROUNDDOWN('10หลักสูตรระยะสั้น'!G271/30,0),ROUNDUP('10หลักสูตรระยะสั้น'!G271/30,0))))</f>
        <v>0</v>
      </c>
      <c r="H271" s="60">
        <f>IF('10หลักสูตรระยะสั้น'!H271&lt;15,0,IF('10หลักสูตรระยะสั้น'!H271&lt;30,1,IF((MOD('10หลักสูตรระยะสั้น'!H271/30,1))&lt;0.3333,ROUNDDOWN('10หลักสูตรระยะสั้น'!H271/30,0),ROUNDUP('10หลักสูตรระยะสั้น'!H271/30,0))))</f>
        <v>0</v>
      </c>
      <c r="I271" s="60">
        <f>IF('10หลักสูตรระยะสั้น'!I271&lt;15,0,IF('10หลักสูตรระยะสั้น'!I271&lt;30,1,IF((MOD('10หลักสูตรระยะสั้น'!I271/30,1))&lt;0.3333,ROUNDDOWN('10หลักสูตรระยะสั้น'!I271/30,0),ROUNDUP('10หลักสูตรระยะสั้น'!I271/30,0))))</f>
        <v>0</v>
      </c>
      <c r="J271" s="60">
        <f>IF('10หลักสูตรระยะสั้น'!J271&lt;15,0,IF('10หลักสูตรระยะสั้น'!J271&lt;30,1,IF((MOD('10หลักสูตรระยะสั้น'!J271/30,1))&lt;0.3333,ROUNDDOWN('10หลักสูตรระยะสั้น'!J271/30,0),ROUNDUP('10หลักสูตรระยะสั้น'!J271/30,0))))</f>
        <v>0</v>
      </c>
      <c r="K271" s="60">
        <f>IF('10หลักสูตรระยะสั้น'!K271&lt;15,0,IF('10หลักสูตรระยะสั้น'!K271&lt;30,1,IF((MOD('10หลักสูตรระยะสั้น'!K271/30,1))&lt;0.3333,ROUNDDOWN('10หลักสูตรระยะสั้น'!K271/30,0),ROUNDUP('10หลักสูตรระยะสั้น'!K271/30,0))))</f>
        <v>0</v>
      </c>
      <c r="L271" s="60">
        <f>IF('10หลักสูตรระยะสั้น'!L271&lt;15,0,IF('10หลักสูตรระยะสั้น'!L271&lt;30,1,IF((MOD('10หลักสูตรระยะสั้น'!L271/30,1))&lt;0.3333,ROUNDDOWN('10หลักสูตรระยะสั้น'!L271/30,0),ROUNDUP('10หลักสูตรระยะสั้น'!L271/30,0))))</f>
        <v>0</v>
      </c>
      <c r="M271" s="60">
        <f>IF('10หลักสูตรระยะสั้น'!M271&lt;15,0,IF('10หลักสูตรระยะสั้น'!M271&lt;30,1,IF((MOD('10หลักสูตรระยะสั้น'!M271/30,1))&lt;0.3333,ROUNDDOWN('10หลักสูตรระยะสั้น'!M271/30,0),ROUNDUP('10หลักสูตรระยะสั้น'!M271/30,0))))</f>
        <v>0</v>
      </c>
      <c r="N271" s="60">
        <f>IF('10หลักสูตรระยะสั้น'!N271&lt;15,0,IF('10หลักสูตรระยะสั้น'!N271&lt;30,1,IF((MOD('10หลักสูตรระยะสั้น'!N271/30,1))&lt;0.3333,ROUNDDOWN('10หลักสูตรระยะสั้น'!N271/30,0),ROUNDUP('10หลักสูตรระยะสั้น'!N271/30,0))))</f>
        <v>0</v>
      </c>
      <c r="O271" s="60">
        <f>IF('10หลักสูตรระยะสั้น'!O271&lt;15,0,IF('10หลักสูตรระยะสั้น'!O271&lt;30,1,IF((MOD('10หลักสูตรระยะสั้น'!O271/30,1))&lt;0.3333,ROUNDDOWN('10หลักสูตรระยะสั้น'!O271/30,0),ROUNDUP('10หลักสูตรระยะสั้น'!O271/30,0))))</f>
        <v>0</v>
      </c>
      <c r="P271" s="60">
        <f>IF('10หลักสูตรระยะสั้น'!P271&lt;15,0,IF('10หลักสูตรระยะสั้น'!P271&lt;30,1,IF((MOD('10หลักสูตรระยะสั้น'!P271/30,1))&lt;0.3333,ROUNDDOWN('10หลักสูตรระยะสั้น'!P271/30,0),ROUNDUP('10หลักสูตรระยะสั้น'!P271/30,0))))</f>
        <v>0</v>
      </c>
      <c r="Q271" s="60">
        <f>IF('10หลักสูตรระยะสั้น'!Q271&lt;15,0,IF('10หลักสูตรระยะสั้น'!Q271&lt;30,1,IF((MOD('10หลักสูตรระยะสั้น'!Q271/30,1))&lt;0.3333,ROUNDDOWN('10หลักสูตรระยะสั้น'!Q271/30,0),ROUNDUP('10หลักสูตรระยะสั้น'!Q271/30,0))))</f>
        <v>0</v>
      </c>
      <c r="R271" s="60">
        <f>IF('10หลักสูตรระยะสั้น'!R271&lt;15,0,IF('10หลักสูตรระยะสั้น'!R271&lt;30,1,IF((MOD('10หลักสูตรระยะสั้น'!R271/30,1))&lt;0.3333,ROUNDDOWN('10หลักสูตรระยะสั้น'!R271/30,0),ROUNDUP('10หลักสูตรระยะสั้น'!R271/30,0))))</f>
        <v>0</v>
      </c>
      <c r="S271" s="60">
        <f>IF('10หลักสูตรระยะสั้น'!S271&lt;15,0,IF('10หลักสูตรระยะสั้น'!S271&lt;30,1,IF((MOD('10หลักสูตรระยะสั้น'!S271/30,1))&lt;0.3333,ROUNDDOWN('10หลักสูตรระยะสั้น'!S271/30,0),ROUNDUP('10หลักสูตรระยะสั้น'!S271/30,0))))</f>
        <v>0</v>
      </c>
      <c r="T271" s="60">
        <f>IF('10หลักสูตรระยะสั้น'!T271&lt;15,0,IF('10หลักสูตรระยะสั้น'!T271&lt;30,1,IF((MOD('10หลักสูตรระยะสั้น'!T271/30,1))&lt;0.3333,ROUNDDOWN('10หลักสูตรระยะสั้น'!T271/30,0),ROUNDUP('10หลักสูตรระยะสั้น'!T271/30,0))))</f>
        <v>0</v>
      </c>
      <c r="U271" s="60">
        <f>IF('10หลักสูตรระยะสั้น'!U271&lt;15,0,IF('10หลักสูตรระยะสั้น'!U271&lt;30,1,IF((MOD('10หลักสูตรระยะสั้น'!U271/30,1))&lt;0.3333,ROUNDDOWN('10หลักสูตรระยะสั้น'!U271/30,0),ROUNDUP('10หลักสูตรระยะสั้น'!U271/30,0))))</f>
        <v>0</v>
      </c>
      <c r="V271" s="60">
        <f>IF('10หลักสูตรระยะสั้น'!V271&lt;15,0,IF('10หลักสูตรระยะสั้น'!V271&lt;30,1,IF((MOD('10หลักสูตรระยะสั้น'!V271/30,1))&lt;0.3333,ROUNDDOWN('10หลักสูตรระยะสั้น'!V271/30,0),ROUNDUP('10หลักสูตรระยะสั้น'!V271/30,0))))</f>
        <v>0</v>
      </c>
      <c r="W271" s="60">
        <f>IF('10หลักสูตรระยะสั้น'!W271&lt;15,0,IF('10หลักสูตรระยะสั้น'!W271&lt;30,1,IF((MOD('10หลักสูตรระยะสั้น'!W271/30,1))&lt;0.3333,ROUNDDOWN('10หลักสูตรระยะสั้น'!W271/30,0),ROUNDUP('10หลักสูตรระยะสั้น'!W271/30,0))))</f>
        <v>0</v>
      </c>
      <c r="X271" s="60">
        <f>IF('10หลักสูตรระยะสั้น'!X271&lt;15,0,IF('10หลักสูตรระยะสั้น'!X271&lt;30,1,IF((MOD('10หลักสูตรระยะสั้น'!X271/30,1))&lt;0.3333,ROUNDDOWN('10หลักสูตรระยะสั้น'!X271/30,0),ROUNDUP('10หลักสูตรระยะสั้น'!X271/30,0))))</f>
        <v>0</v>
      </c>
      <c r="Y271" s="60">
        <f>IF('10หลักสูตรระยะสั้น'!Y271&lt;15,0,IF('10หลักสูตรระยะสั้น'!Y271&lt;30,1,IF((MOD('10หลักสูตรระยะสั้น'!Y271/30,1))&lt;0.3333,ROUNDDOWN('10หลักสูตรระยะสั้น'!Y271/30,0),ROUNDUP('10หลักสูตรระยะสั้น'!Y271/30,0))))</f>
        <v>0</v>
      </c>
      <c r="Z271" s="60">
        <f>IF('10หลักสูตรระยะสั้น'!Z271&lt;15,0,IF('10หลักสูตรระยะสั้น'!Z271&lt;30,1,IF((MOD('10หลักสูตรระยะสั้น'!Z271/30,1))&lt;0.3333,ROUNDDOWN('10หลักสูตรระยะสั้น'!Z271/30,0),ROUNDUP('10หลักสูตรระยะสั้น'!Z271/30,0))))</f>
        <v>0</v>
      </c>
      <c r="AA271" s="60">
        <f>IF('10หลักสูตรระยะสั้น'!AA271&lt;15,0,IF('10หลักสูตรระยะสั้น'!AA271&lt;30,1,IF((MOD('10หลักสูตรระยะสั้น'!AA271/30,1))&lt;0.3333,ROUNDDOWN('10หลักสูตรระยะสั้น'!AA271/30,0),ROUNDUP('10หลักสูตรระยะสั้น'!AA271/30,0))))</f>
        <v>0</v>
      </c>
      <c r="AB271" s="60">
        <f>IF('10หลักสูตรระยะสั้น'!AB271&lt;15,0,IF('10หลักสูตรระยะสั้น'!AB271&lt;30,1,IF((MOD('10หลักสูตรระยะสั้น'!AB271/30,1))&lt;0.3333,ROUNDDOWN('10หลักสูตรระยะสั้น'!AB271/30,0),ROUNDUP('10หลักสูตรระยะสั้น'!AB271/30,0))))</f>
        <v>0</v>
      </c>
      <c r="AC271" s="60">
        <f>IF('10หลักสูตรระยะสั้น'!AC271&lt;15,0,IF('10หลักสูตรระยะสั้น'!AC271&lt;30,1,IF((MOD('10หลักสูตรระยะสั้น'!AC271/30,1))&lt;0.3333,ROUNDDOWN('10หลักสูตรระยะสั้น'!AC271/30,0),ROUNDUP('10หลักสูตรระยะสั้น'!AC271/30,0))))</f>
        <v>0</v>
      </c>
      <c r="AD271" s="5">
        <f t="shared" si="8"/>
        <v>0</v>
      </c>
      <c r="AE271" s="5">
        <f t="shared" si="9"/>
        <v>0</v>
      </c>
    </row>
    <row r="272" spans="2:31" x14ac:dyDescent="0.55000000000000004">
      <c r="B272" s="5">
        <v>268</v>
      </c>
      <c r="C272" s="5">
        <f>'10หลักสูตรระยะสั้น'!C272</f>
        <v>0</v>
      </c>
      <c r="D272" s="5">
        <f>'10หลักสูตรระยะสั้น'!D272</f>
        <v>0</v>
      </c>
      <c r="E272" s="60">
        <f>IF('10หลักสูตรระยะสั้น'!E272&lt;15,0,IF('10หลักสูตรระยะสั้น'!E272&lt;30,1,IF((MOD('10หลักสูตรระยะสั้น'!E272/30,1))&lt;0.3333,ROUNDDOWN('10หลักสูตรระยะสั้น'!E272/30,0),ROUNDUP('10หลักสูตรระยะสั้น'!E272/30,0))))</f>
        <v>0</v>
      </c>
      <c r="F272" s="60">
        <f>IF('10หลักสูตรระยะสั้น'!F272&lt;15,0,IF('10หลักสูตรระยะสั้น'!F272&lt;30,1,IF((MOD('10หลักสูตรระยะสั้น'!F272/30,1))&lt;0.3333,ROUNDDOWN('10หลักสูตรระยะสั้น'!F272/30,0),ROUNDUP('10หลักสูตรระยะสั้น'!F272/30,0))))</f>
        <v>0</v>
      </c>
      <c r="G272" s="60">
        <f>IF('10หลักสูตรระยะสั้น'!G272&lt;15,0,IF('10หลักสูตรระยะสั้น'!G272&lt;30,1,IF((MOD('10หลักสูตรระยะสั้น'!G272/30,1))&lt;0.3333,ROUNDDOWN('10หลักสูตรระยะสั้น'!G272/30,0),ROUNDUP('10หลักสูตรระยะสั้น'!G272/30,0))))</f>
        <v>0</v>
      </c>
      <c r="H272" s="60">
        <f>IF('10หลักสูตรระยะสั้น'!H272&lt;15,0,IF('10หลักสูตรระยะสั้น'!H272&lt;30,1,IF((MOD('10หลักสูตรระยะสั้น'!H272/30,1))&lt;0.3333,ROUNDDOWN('10หลักสูตรระยะสั้น'!H272/30,0),ROUNDUP('10หลักสูตรระยะสั้น'!H272/30,0))))</f>
        <v>0</v>
      </c>
      <c r="I272" s="60">
        <f>IF('10หลักสูตรระยะสั้น'!I272&lt;15,0,IF('10หลักสูตรระยะสั้น'!I272&lt;30,1,IF((MOD('10หลักสูตรระยะสั้น'!I272/30,1))&lt;0.3333,ROUNDDOWN('10หลักสูตรระยะสั้น'!I272/30,0),ROUNDUP('10หลักสูตรระยะสั้น'!I272/30,0))))</f>
        <v>0</v>
      </c>
      <c r="J272" s="60">
        <f>IF('10หลักสูตรระยะสั้น'!J272&lt;15,0,IF('10หลักสูตรระยะสั้น'!J272&lt;30,1,IF((MOD('10หลักสูตรระยะสั้น'!J272/30,1))&lt;0.3333,ROUNDDOWN('10หลักสูตรระยะสั้น'!J272/30,0),ROUNDUP('10หลักสูตรระยะสั้น'!J272/30,0))))</f>
        <v>0</v>
      </c>
      <c r="K272" s="60">
        <f>IF('10หลักสูตรระยะสั้น'!K272&lt;15,0,IF('10หลักสูตรระยะสั้น'!K272&lt;30,1,IF((MOD('10หลักสูตรระยะสั้น'!K272/30,1))&lt;0.3333,ROUNDDOWN('10หลักสูตรระยะสั้น'!K272/30,0),ROUNDUP('10หลักสูตรระยะสั้น'!K272/30,0))))</f>
        <v>0</v>
      </c>
      <c r="L272" s="60">
        <f>IF('10หลักสูตรระยะสั้น'!L272&lt;15,0,IF('10หลักสูตรระยะสั้น'!L272&lt;30,1,IF((MOD('10หลักสูตรระยะสั้น'!L272/30,1))&lt;0.3333,ROUNDDOWN('10หลักสูตรระยะสั้น'!L272/30,0),ROUNDUP('10หลักสูตรระยะสั้น'!L272/30,0))))</f>
        <v>0</v>
      </c>
      <c r="M272" s="60">
        <f>IF('10หลักสูตรระยะสั้น'!M272&lt;15,0,IF('10หลักสูตรระยะสั้น'!M272&lt;30,1,IF((MOD('10หลักสูตรระยะสั้น'!M272/30,1))&lt;0.3333,ROUNDDOWN('10หลักสูตรระยะสั้น'!M272/30,0),ROUNDUP('10หลักสูตรระยะสั้น'!M272/30,0))))</f>
        <v>0</v>
      </c>
      <c r="N272" s="60">
        <f>IF('10หลักสูตรระยะสั้น'!N272&lt;15,0,IF('10หลักสูตรระยะสั้น'!N272&lt;30,1,IF((MOD('10หลักสูตรระยะสั้น'!N272/30,1))&lt;0.3333,ROUNDDOWN('10หลักสูตรระยะสั้น'!N272/30,0),ROUNDUP('10หลักสูตรระยะสั้น'!N272/30,0))))</f>
        <v>0</v>
      </c>
      <c r="O272" s="60">
        <f>IF('10หลักสูตรระยะสั้น'!O272&lt;15,0,IF('10หลักสูตรระยะสั้น'!O272&lt;30,1,IF((MOD('10หลักสูตรระยะสั้น'!O272/30,1))&lt;0.3333,ROUNDDOWN('10หลักสูตรระยะสั้น'!O272/30,0),ROUNDUP('10หลักสูตรระยะสั้น'!O272/30,0))))</f>
        <v>0</v>
      </c>
      <c r="P272" s="60">
        <f>IF('10หลักสูตรระยะสั้น'!P272&lt;15,0,IF('10หลักสูตรระยะสั้น'!P272&lt;30,1,IF((MOD('10หลักสูตรระยะสั้น'!P272/30,1))&lt;0.3333,ROUNDDOWN('10หลักสูตรระยะสั้น'!P272/30,0),ROUNDUP('10หลักสูตรระยะสั้น'!P272/30,0))))</f>
        <v>0</v>
      </c>
      <c r="Q272" s="60">
        <f>IF('10หลักสูตรระยะสั้น'!Q272&lt;15,0,IF('10หลักสูตรระยะสั้น'!Q272&lt;30,1,IF((MOD('10หลักสูตรระยะสั้น'!Q272/30,1))&lt;0.3333,ROUNDDOWN('10หลักสูตรระยะสั้น'!Q272/30,0),ROUNDUP('10หลักสูตรระยะสั้น'!Q272/30,0))))</f>
        <v>0</v>
      </c>
      <c r="R272" s="60">
        <f>IF('10หลักสูตรระยะสั้น'!R272&lt;15,0,IF('10หลักสูตรระยะสั้น'!R272&lt;30,1,IF((MOD('10หลักสูตรระยะสั้น'!R272/30,1))&lt;0.3333,ROUNDDOWN('10หลักสูตรระยะสั้น'!R272/30,0),ROUNDUP('10หลักสูตรระยะสั้น'!R272/30,0))))</f>
        <v>0</v>
      </c>
      <c r="S272" s="60">
        <f>IF('10หลักสูตรระยะสั้น'!S272&lt;15,0,IF('10หลักสูตรระยะสั้น'!S272&lt;30,1,IF((MOD('10หลักสูตรระยะสั้น'!S272/30,1))&lt;0.3333,ROUNDDOWN('10หลักสูตรระยะสั้น'!S272/30,0),ROUNDUP('10หลักสูตรระยะสั้น'!S272/30,0))))</f>
        <v>0</v>
      </c>
      <c r="T272" s="60">
        <f>IF('10หลักสูตรระยะสั้น'!T272&lt;15,0,IF('10หลักสูตรระยะสั้น'!T272&lt;30,1,IF((MOD('10หลักสูตรระยะสั้น'!T272/30,1))&lt;0.3333,ROUNDDOWN('10หลักสูตรระยะสั้น'!T272/30,0),ROUNDUP('10หลักสูตรระยะสั้น'!T272/30,0))))</f>
        <v>0</v>
      </c>
      <c r="U272" s="60">
        <f>IF('10หลักสูตรระยะสั้น'!U272&lt;15,0,IF('10หลักสูตรระยะสั้น'!U272&lt;30,1,IF((MOD('10หลักสูตรระยะสั้น'!U272/30,1))&lt;0.3333,ROUNDDOWN('10หลักสูตรระยะสั้น'!U272/30,0),ROUNDUP('10หลักสูตรระยะสั้น'!U272/30,0))))</f>
        <v>0</v>
      </c>
      <c r="V272" s="60">
        <f>IF('10หลักสูตรระยะสั้น'!V272&lt;15,0,IF('10หลักสูตรระยะสั้น'!V272&lt;30,1,IF((MOD('10หลักสูตรระยะสั้น'!V272/30,1))&lt;0.3333,ROUNDDOWN('10หลักสูตรระยะสั้น'!V272/30,0),ROUNDUP('10หลักสูตรระยะสั้น'!V272/30,0))))</f>
        <v>0</v>
      </c>
      <c r="W272" s="60">
        <f>IF('10หลักสูตรระยะสั้น'!W272&lt;15,0,IF('10หลักสูตรระยะสั้น'!W272&lt;30,1,IF((MOD('10หลักสูตรระยะสั้น'!W272/30,1))&lt;0.3333,ROUNDDOWN('10หลักสูตรระยะสั้น'!W272/30,0),ROUNDUP('10หลักสูตรระยะสั้น'!W272/30,0))))</f>
        <v>0</v>
      </c>
      <c r="X272" s="60">
        <f>IF('10หลักสูตรระยะสั้น'!X272&lt;15,0,IF('10หลักสูตรระยะสั้น'!X272&lt;30,1,IF((MOD('10หลักสูตรระยะสั้น'!X272/30,1))&lt;0.3333,ROUNDDOWN('10หลักสูตรระยะสั้น'!X272/30,0),ROUNDUP('10หลักสูตรระยะสั้น'!X272/30,0))))</f>
        <v>0</v>
      </c>
      <c r="Y272" s="60">
        <f>IF('10หลักสูตรระยะสั้น'!Y272&lt;15,0,IF('10หลักสูตรระยะสั้น'!Y272&lt;30,1,IF((MOD('10หลักสูตรระยะสั้น'!Y272/30,1))&lt;0.3333,ROUNDDOWN('10หลักสูตรระยะสั้น'!Y272/30,0),ROUNDUP('10หลักสูตรระยะสั้น'!Y272/30,0))))</f>
        <v>0</v>
      </c>
      <c r="Z272" s="60">
        <f>IF('10หลักสูตรระยะสั้น'!Z272&lt;15,0,IF('10หลักสูตรระยะสั้น'!Z272&lt;30,1,IF((MOD('10หลักสูตรระยะสั้น'!Z272/30,1))&lt;0.3333,ROUNDDOWN('10หลักสูตรระยะสั้น'!Z272/30,0),ROUNDUP('10หลักสูตรระยะสั้น'!Z272/30,0))))</f>
        <v>0</v>
      </c>
      <c r="AA272" s="60">
        <f>IF('10หลักสูตรระยะสั้น'!AA272&lt;15,0,IF('10หลักสูตรระยะสั้น'!AA272&lt;30,1,IF((MOD('10หลักสูตรระยะสั้น'!AA272/30,1))&lt;0.3333,ROUNDDOWN('10หลักสูตรระยะสั้น'!AA272/30,0),ROUNDUP('10หลักสูตรระยะสั้น'!AA272/30,0))))</f>
        <v>0</v>
      </c>
      <c r="AB272" s="60">
        <f>IF('10หลักสูตรระยะสั้น'!AB272&lt;15,0,IF('10หลักสูตรระยะสั้น'!AB272&lt;30,1,IF((MOD('10หลักสูตรระยะสั้น'!AB272/30,1))&lt;0.3333,ROUNDDOWN('10หลักสูตรระยะสั้น'!AB272/30,0),ROUNDUP('10หลักสูตรระยะสั้น'!AB272/30,0))))</f>
        <v>0</v>
      </c>
      <c r="AC272" s="60">
        <f>IF('10หลักสูตรระยะสั้น'!AC272&lt;15,0,IF('10หลักสูตรระยะสั้น'!AC272&lt;30,1,IF((MOD('10หลักสูตรระยะสั้น'!AC272/30,1))&lt;0.3333,ROUNDDOWN('10หลักสูตรระยะสั้น'!AC272/30,0),ROUNDUP('10หลักสูตรระยะสั้น'!AC272/30,0))))</f>
        <v>0</v>
      </c>
      <c r="AD272" s="5">
        <f t="shared" si="8"/>
        <v>0</v>
      </c>
      <c r="AE272" s="5">
        <f t="shared" si="9"/>
        <v>0</v>
      </c>
    </row>
    <row r="273" spans="2:31" x14ac:dyDescent="0.55000000000000004">
      <c r="B273" s="5">
        <v>269</v>
      </c>
      <c r="C273" s="5">
        <f>'10หลักสูตรระยะสั้น'!C273</f>
        <v>0</v>
      </c>
      <c r="D273" s="5">
        <f>'10หลักสูตรระยะสั้น'!D273</f>
        <v>0</v>
      </c>
      <c r="E273" s="60">
        <f>IF('10หลักสูตรระยะสั้น'!E273&lt;15,0,IF('10หลักสูตรระยะสั้น'!E273&lt;30,1,IF((MOD('10หลักสูตรระยะสั้น'!E273/30,1))&lt;0.3333,ROUNDDOWN('10หลักสูตรระยะสั้น'!E273/30,0),ROUNDUP('10หลักสูตรระยะสั้น'!E273/30,0))))</f>
        <v>0</v>
      </c>
      <c r="F273" s="60">
        <f>IF('10หลักสูตรระยะสั้น'!F273&lt;15,0,IF('10หลักสูตรระยะสั้น'!F273&lt;30,1,IF((MOD('10หลักสูตรระยะสั้น'!F273/30,1))&lt;0.3333,ROUNDDOWN('10หลักสูตรระยะสั้น'!F273/30,0),ROUNDUP('10หลักสูตรระยะสั้น'!F273/30,0))))</f>
        <v>0</v>
      </c>
      <c r="G273" s="60">
        <f>IF('10หลักสูตรระยะสั้น'!G273&lt;15,0,IF('10หลักสูตรระยะสั้น'!G273&lt;30,1,IF((MOD('10หลักสูตรระยะสั้น'!G273/30,1))&lt;0.3333,ROUNDDOWN('10หลักสูตรระยะสั้น'!G273/30,0),ROUNDUP('10หลักสูตรระยะสั้น'!G273/30,0))))</f>
        <v>0</v>
      </c>
      <c r="H273" s="60">
        <f>IF('10หลักสูตรระยะสั้น'!H273&lt;15,0,IF('10หลักสูตรระยะสั้น'!H273&lt;30,1,IF((MOD('10หลักสูตรระยะสั้น'!H273/30,1))&lt;0.3333,ROUNDDOWN('10หลักสูตรระยะสั้น'!H273/30,0),ROUNDUP('10หลักสูตรระยะสั้น'!H273/30,0))))</f>
        <v>0</v>
      </c>
      <c r="I273" s="60">
        <f>IF('10หลักสูตรระยะสั้น'!I273&lt;15,0,IF('10หลักสูตรระยะสั้น'!I273&lt;30,1,IF((MOD('10หลักสูตรระยะสั้น'!I273/30,1))&lt;0.3333,ROUNDDOWN('10หลักสูตรระยะสั้น'!I273/30,0),ROUNDUP('10หลักสูตรระยะสั้น'!I273/30,0))))</f>
        <v>0</v>
      </c>
      <c r="J273" s="60">
        <f>IF('10หลักสูตรระยะสั้น'!J273&lt;15,0,IF('10หลักสูตรระยะสั้น'!J273&lt;30,1,IF((MOD('10หลักสูตรระยะสั้น'!J273/30,1))&lt;0.3333,ROUNDDOWN('10หลักสูตรระยะสั้น'!J273/30,0),ROUNDUP('10หลักสูตรระยะสั้น'!J273/30,0))))</f>
        <v>0</v>
      </c>
      <c r="K273" s="60">
        <f>IF('10หลักสูตรระยะสั้น'!K273&lt;15,0,IF('10หลักสูตรระยะสั้น'!K273&lt;30,1,IF((MOD('10หลักสูตรระยะสั้น'!K273/30,1))&lt;0.3333,ROUNDDOWN('10หลักสูตรระยะสั้น'!K273/30,0),ROUNDUP('10หลักสูตรระยะสั้น'!K273/30,0))))</f>
        <v>0</v>
      </c>
      <c r="L273" s="60">
        <f>IF('10หลักสูตรระยะสั้น'!L273&lt;15,0,IF('10หลักสูตรระยะสั้น'!L273&lt;30,1,IF((MOD('10หลักสูตรระยะสั้น'!L273/30,1))&lt;0.3333,ROUNDDOWN('10หลักสูตรระยะสั้น'!L273/30,0),ROUNDUP('10หลักสูตรระยะสั้น'!L273/30,0))))</f>
        <v>0</v>
      </c>
      <c r="M273" s="60">
        <f>IF('10หลักสูตรระยะสั้น'!M273&lt;15,0,IF('10หลักสูตรระยะสั้น'!M273&lt;30,1,IF((MOD('10หลักสูตรระยะสั้น'!M273/30,1))&lt;0.3333,ROUNDDOWN('10หลักสูตรระยะสั้น'!M273/30,0),ROUNDUP('10หลักสูตรระยะสั้น'!M273/30,0))))</f>
        <v>0</v>
      </c>
      <c r="N273" s="60">
        <f>IF('10หลักสูตรระยะสั้น'!N273&lt;15,0,IF('10หลักสูตรระยะสั้น'!N273&lt;30,1,IF((MOD('10หลักสูตรระยะสั้น'!N273/30,1))&lt;0.3333,ROUNDDOWN('10หลักสูตรระยะสั้น'!N273/30,0),ROUNDUP('10หลักสูตรระยะสั้น'!N273/30,0))))</f>
        <v>0</v>
      </c>
      <c r="O273" s="60">
        <f>IF('10หลักสูตรระยะสั้น'!O273&lt;15,0,IF('10หลักสูตรระยะสั้น'!O273&lt;30,1,IF((MOD('10หลักสูตรระยะสั้น'!O273/30,1))&lt;0.3333,ROUNDDOWN('10หลักสูตรระยะสั้น'!O273/30,0),ROUNDUP('10หลักสูตรระยะสั้น'!O273/30,0))))</f>
        <v>0</v>
      </c>
      <c r="P273" s="60">
        <f>IF('10หลักสูตรระยะสั้น'!P273&lt;15,0,IF('10หลักสูตรระยะสั้น'!P273&lt;30,1,IF((MOD('10หลักสูตรระยะสั้น'!P273/30,1))&lt;0.3333,ROUNDDOWN('10หลักสูตรระยะสั้น'!P273/30,0),ROUNDUP('10หลักสูตรระยะสั้น'!P273/30,0))))</f>
        <v>0</v>
      </c>
      <c r="Q273" s="60">
        <f>IF('10หลักสูตรระยะสั้น'!Q273&lt;15,0,IF('10หลักสูตรระยะสั้น'!Q273&lt;30,1,IF((MOD('10หลักสูตรระยะสั้น'!Q273/30,1))&lt;0.3333,ROUNDDOWN('10หลักสูตรระยะสั้น'!Q273/30,0),ROUNDUP('10หลักสูตรระยะสั้น'!Q273/30,0))))</f>
        <v>0</v>
      </c>
      <c r="R273" s="60">
        <f>IF('10หลักสูตรระยะสั้น'!R273&lt;15,0,IF('10หลักสูตรระยะสั้น'!R273&lt;30,1,IF((MOD('10หลักสูตรระยะสั้น'!R273/30,1))&lt;0.3333,ROUNDDOWN('10หลักสูตรระยะสั้น'!R273/30,0),ROUNDUP('10หลักสูตรระยะสั้น'!R273/30,0))))</f>
        <v>0</v>
      </c>
      <c r="S273" s="60">
        <f>IF('10หลักสูตรระยะสั้น'!S273&lt;15,0,IF('10หลักสูตรระยะสั้น'!S273&lt;30,1,IF((MOD('10หลักสูตรระยะสั้น'!S273/30,1))&lt;0.3333,ROUNDDOWN('10หลักสูตรระยะสั้น'!S273/30,0),ROUNDUP('10หลักสูตรระยะสั้น'!S273/30,0))))</f>
        <v>0</v>
      </c>
      <c r="T273" s="60">
        <f>IF('10หลักสูตรระยะสั้น'!T273&lt;15,0,IF('10หลักสูตรระยะสั้น'!T273&lt;30,1,IF((MOD('10หลักสูตรระยะสั้น'!T273/30,1))&lt;0.3333,ROUNDDOWN('10หลักสูตรระยะสั้น'!T273/30,0),ROUNDUP('10หลักสูตรระยะสั้น'!T273/30,0))))</f>
        <v>0</v>
      </c>
      <c r="U273" s="60">
        <f>IF('10หลักสูตรระยะสั้น'!U273&lt;15,0,IF('10หลักสูตรระยะสั้น'!U273&lt;30,1,IF((MOD('10หลักสูตรระยะสั้น'!U273/30,1))&lt;0.3333,ROUNDDOWN('10หลักสูตรระยะสั้น'!U273/30,0),ROUNDUP('10หลักสูตรระยะสั้น'!U273/30,0))))</f>
        <v>0</v>
      </c>
      <c r="V273" s="60">
        <f>IF('10หลักสูตรระยะสั้น'!V273&lt;15,0,IF('10หลักสูตรระยะสั้น'!V273&lt;30,1,IF((MOD('10หลักสูตรระยะสั้น'!V273/30,1))&lt;0.3333,ROUNDDOWN('10หลักสูตรระยะสั้น'!V273/30,0),ROUNDUP('10หลักสูตรระยะสั้น'!V273/30,0))))</f>
        <v>0</v>
      </c>
      <c r="W273" s="60">
        <f>IF('10หลักสูตรระยะสั้น'!W273&lt;15,0,IF('10หลักสูตรระยะสั้น'!W273&lt;30,1,IF((MOD('10หลักสูตรระยะสั้น'!W273/30,1))&lt;0.3333,ROUNDDOWN('10หลักสูตรระยะสั้น'!W273/30,0),ROUNDUP('10หลักสูตรระยะสั้น'!W273/30,0))))</f>
        <v>0</v>
      </c>
      <c r="X273" s="60">
        <f>IF('10หลักสูตรระยะสั้น'!X273&lt;15,0,IF('10หลักสูตรระยะสั้น'!X273&lt;30,1,IF((MOD('10หลักสูตรระยะสั้น'!X273/30,1))&lt;0.3333,ROUNDDOWN('10หลักสูตรระยะสั้น'!X273/30,0),ROUNDUP('10หลักสูตรระยะสั้น'!X273/30,0))))</f>
        <v>0</v>
      </c>
      <c r="Y273" s="60">
        <f>IF('10หลักสูตรระยะสั้น'!Y273&lt;15,0,IF('10หลักสูตรระยะสั้น'!Y273&lt;30,1,IF((MOD('10หลักสูตรระยะสั้น'!Y273/30,1))&lt;0.3333,ROUNDDOWN('10หลักสูตรระยะสั้น'!Y273/30,0),ROUNDUP('10หลักสูตรระยะสั้น'!Y273/30,0))))</f>
        <v>0</v>
      </c>
      <c r="Z273" s="60">
        <f>IF('10หลักสูตรระยะสั้น'!Z273&lt;15,0,IF('10หลักสูตรระยะสั้น'!Z273&lt;30,1,IF((MOD('10หลักสูตรระยะสั้น'!Z273/30,1))&lt;0.3333,ROUNDDOWN('10หลักสูตรระยะสั้น'!Z273/30,0),ROUNDUP('10หลักสูตรระยะสั้น'!Z273/30,0))))</f>
        <v>0</v>
      </c>
      <c r="AA273" s="60">
        <f>IF('10หลักสูตรระยะสั้น'!AA273&lt;15,0,IF('10หลักสูตรระยะสั้น'!AA273&lt;30,1,IF((MOD('10หลักสูตรระยะสั้น'!AA273/30,1))&lt;0.3333,ROUNDDOWN('10หลักสูตรระยะสั้น'!AA273/30,0),ROUNDUP('10หลักสูตรระยะสั้น'!AA273/30,0))))</f>
        <v>0</v>
      </c>
      <c r="AB273" s="60">
        <f>IF('10หลักสูตรระยะสั้น'!AB273&lt;15,0,IF('10หลักสูตรระยะสั้น'!AB273&lt;30,1,IF((MOD('10หลักสูตรระยะสั้น'!AB273/30,1))&lt;0.3333,ROUNDDOWN('10หลักสูตรระยะสั้น'!AB273/30,0),ROUNDUP('10หลักสูตรระยะสั้น'!AB273/30,0))))</f>
        <v>0</v>
      </c>
      <c r="AC273" s="60">
        <f>IF('10หลักสูตรระยะสั้น'!AC273&lt;15,0,IF('10หลักสูตรระยะสั้น'!AC273&lt;30,1,IF((MOD('10หลักสูตรระยะสั้น'!AC273/30,1))&lt;0.3333,ROUNDDOWN('10หลักสูตรระยะสั้น'!AC273/30,0),ROUNDUP('10หลักสูตรระยะสั้น'!AC273/30,0))))</f>
        <v>0</v>
      </c>
      <c r="AD273" s="5">
        <f t="shared" si="8"/>
        <v>0</v>
      </c>
      <c r="AE273" s="5">
        <f t="shared" si="9"/>
        <v>0</v>
      </c>
    </row>
    <row r="274" spans="2:31" x14ac:dyDescent="0.55000000000000004">
      <c r="B274" s="5">
        <v>270</v>
      </c>
      <c r="C274" s="5">
        <f>'10หลักสูตรระยะสั้น'!C274</f>
        <v>0</v>
      </c>
      <c r="D274" s="5">
        <f>'10หลักสูตรระยะสั้น'!D274</f>
        <v>0</v>
      </c>
      <c r="E274" s="60">
        <f>IF('10หลักสูตรระยะสั้น'!E274&lt;15,0,IF('10หลักสูตรระยะสั้น'!E274&lt;30,1,IF((MOD('10หลักสูตรระยะสั้น'!E274/30,1))&lt;0.3333,ROUNDDOWN('10หลักสูตรระยะสั้น'!E274/30,0),ROUNDUP('10หลักสูตรระยะสั้น'!E274/30,0))))</f>
        <v>0</v>
      </c>
      <c r="F274" s="60">
        <f>IF('10หลักสูตรระยะสั้น'!F274&lt;15,0,IF('10หลักสูตรระยะสั้น'!F274&lt;30,1,IF((MOD('10หลักสูตรระยะสั้น'!F274/30,1))&lt;0.3333,ROUNDDOWN('10หลักสูตรระยะสั้น'!F274/30,0),ROUNDUP('10หลักสูตรระยะสั้น'!F274/30,0))))</f>
        <v>0</v>
      </c>
      <c r="G274" s="60">
        <f>IF('10หลักสูตรระยะสั้น'!G274&lt;15,0,IF('10หลักสูตรระยะสั้น'!G274&lt;30,1,IF((MOD('10หลักสูตรระยะสั้น'!G274/30,1))&lt;0.3333,ROUNDDOWN('10หลักสูตรระยะสั้น'!G274/30,0),ROUNDUP('10หลักสูตรระยะสั้น'!G274/30,0))))</f>
        <v>0</v>
      </c>
      <c r="H274" s="60">
        <f>IF('10หลักสูตรระยะสั้น'!H274&lt;15,0,IF('10หลักสูตรระยะสั้น'!H274&lt;30,1,IF((MOD('10หลักสูตรระยะสั้น'!H274/30,1))&lt;0.3333,ROUNDDOWN('10หลักสูตรระยะสั้น'!H274/30,0),ROUNDUP('10หลักสูตรระยะสั้น'!H274/30,0))))</f>
        <v>0</v>
      </c>
      <c r="I274" s="60">
        <f>IF('10หลักสูตรระยะสั้น'!I274&lt;15,0,IF('10หลักสูตรระยะสั้น'!I274&lt;30,1,IF((MOD('10หลักสูตรระยะสั้น'!I274/30,1))&lt;0.3333,ROUNDDOWN('10หลักสูตรระยะสั้น'!I274/30,0),ROUNDUP('10หลักสูตรระยะสั้น'!I274/30,0))))</f>
        <v>0</v>
      </c>
      <c r="J274" s="60">
        <f>IF('10หลักสูตรระยะสั้น'!J274&lt;15,0,IF('10หลักสูตรระยะสั้น'!J274&lt;30,1,IF((MOD('10หลักสูตรระยะสั้น'!J274/30,1))&lt;0.3333,ROUNDDOWN('10หลักสูตรระยะสั้น'!J274/30,0),ROUNDUP('10หลักสูตรระยะสั้น'!J274/30,0))))</f>
        <v>0</v>
      </c>
      <c r="K274" s="60">
        <f>IF('10หลักสูตรระยะสั้น'!K274&lt;15,0,IF('10หลักสูตรระยะสั้น'!K274&lt;30,1,IF((MOD('10หลักสูตรระยะสั้น'!K274/30,1))&lt;0.3333,ROUNDDOWN('10หลักสูตรระยะสั้น'!K274/30,0),ROUNDUP('10หลักสูตรระยะสั้น'!K274/30,0))))</f>
        <v>0</v>
      </c>
      <c r="L274" s="60">
        <f>IF('10หลักสูตรระยะสั้น'!L274&lt;15,0,IF('10หลักสูตรระยะสั้น'!L274&lt;30,1,IF((MOD('10หลักสูตรระยะสั้น'!L274/30,1))&lt;0.3333,ROUNDDOWN('10หลักสูตรระยะสั้น'!L274/30,0),ROUNDUP('10หลักสูตรระยะสั้น'!L274/30,0))))</f>
        <v>0</v>
      </c>
      <c r="M274" s="60">
        <f>IF('10หลักสูตรระยะสั้น'!M274&lt;15,0,IF('10หลักสูตรระยะสั้น'!M274&lt;30,1,IF((MOD('10หลักสูตรระยะสั้น'!M274/30,1))&lt;0.3333,ROUNDDOWN('10หลักสูตรระยะสั้น'!M274/30,0),ROUNDUP('10หลักสูตรระยะสั้น'!M274/30,0))))</f>
        <v>0</v>
      </c>
      <c r="N274" s="60">
        <f>IF('10หลักสูตรระยะสั้น'!N274&lt;15,0,IF('10หลักสูตรระยะสั้น'!N274&lt;30,1,IF((MOD('10หลักสูตรระยะสั้น'!N274/30,1))&lt;0.3333,ROUNDDOWN('10หลักสูตรระยะสั้น'!N274/30,0),ROUNDUP('10หลักสูตรระยะสั้น'!N274/30,0))))</f>
        <v>0</v>
      </c>
      <c r="O274" s="60">
        <f>IF('10หลักสูตรระยะสั้น'!O274&lt;15,0,IF('10หลักสูตรระยะสั้น'!O274&lt;30,1,IF((MOD('10หลักสูตรระยะสั้น'!O274/30,1))&lt;0.3333,ROUNDDOWN('10หลักสูตรระยะสั้น'!O274/30,0),ROUNDUP('10หลักสูตรระยะสั้น'!O274/30,0))))</f>
        <v>0</v>
      </c>
      <c r="P274" s="60">
        <f>IF('10หลักสูตรระยะสั้น'!P274&lt;15,0,IF('10หลักสูตรระยะสั้น'!P274&lt;30,1,IF((MOD('10หลักสูตรระยะสั้น'!P274/30,1))&lt;0.3333,ROUNDDOWN('10หลักสูตรระยะสั้น'!P274/30,0),ROUNDUP('10หลักสูตรระยะสั้น'!P274/30,0))))</f>
        <v>0</v>
      </c>
      <c r="Q274" s="60">
        <f>IF('10หลักสูตรระยะสั้น'!Q274&lt;15,0,IF('10หลักสูตรระยะสั้น'!Q274&lt;30,1,IF((MOD('10หลักสูตรระยะสั้น'!Q274/30,1))&lt;0.3333,ROUNDDOWN('10หลักสูตรระยะสั้น'!Q274/30,0),ROUNDUP('10หลักสูตรระยะสั้น'!Q274/30,0))))</f>
        <v>0</v>
      </c>
      <c r="R274" s="60">
        <f>IF('10หลักสูตรระยะสั้น'!R274&lt;15,0,IF('10หลักสูตรระยะสั้น'!R274&lt;30,1,IF((MOD('10หลักสูตรระยะสั้น'!R274/30,1))&lt;0.3333,ROUNDDOWN('10หลักสูตรระยะสั้น'!R274/30,0),ROUNDUP('10หลักสูตรระยะสั้น'!R274/30,0))))</f>
        <v>0</v>
      </c>
      <c r="S274" s="60">
        <f>IF('10หลักสูตรระยะสั้น'!S274&lt;15,0,IF('10หลักสูตรระยะสั้น'!S274&lt;30,1,IF((MOD('10หลักสูตรระยะสั้น'!S274/30,1))&lt;0.3333,ROUNDDOWN('10หลักสูตรระยะสั้น'!S274/30,0),ROUNDUP('10หลักสูตรระยะสั้น'!S274/30,0))))</f>
        <v>0</v>
      </c>
      <c r="T274" s="60">
        <f>IF('10หลักสูตรระยะสั้น'!T274&lt;15,0,IF('10หลักสูตรระยะสั้น'!T274&lt;30,1,IF((MOD('10หลักสูตรระยะสั้น'!T274/30,1))&lt;0.3333,ROUNDDOWN('10หลักสูตรระยะสั้น'!T274/30,0),ROUNDUP('10หลักสูตรระยะสั้น'!T274/30,0))))</f>
        <v>0</v>
      </c>
      <c r="U274" s="60">
        <f>IF('10หลักสูตรระยะสั้น'!U274&lt;15,0,IF('10หลักสูตรระยะสั้น'!U274&lt;30,1,IF((MOD('10หลักสูตรระยะสั้น'!U274/30,1))&lt;0.3333,ROUNDDOWN('10หลักสูตรระยะสั้น'!U274/30,0),ROUNDUP('10หลักสูตรระยะสั้น'!U274/30,0))))</f>
        <v>0</v>
      </c>
      <c r="V274" s="60">
        <f>IF('10หลักสูตรระยะสั้น'!V274&lt;15,0,IF('10หลักสูตรระยะสั้น'!V274&lt;30,1,IF((MOD('10หลักสูตรระยะสั้น'!V274/30,1))&lt;0.3333,ROUNDDOWN('10หลักสูตรระยะสั้น'!V274/30,0),ROUNDUP('10หลักสูตรระยะสั้น'!V274/30,0))))</f>
        <v>0</v>
      </c>
      <c r="W274" s="60">
        <f>IF('10หลักสูตรระยะสั้น'!W274&lt;15,0,IF('10หลักสูตรระยะสั้น'!W274&lt;30,1,IF((MOD('10หลักสูตรระยะสั้น'!W274/30,1))&lt;0.3333,ROUNDDOWN('10หลักสูตรระยะสั้น'!W274/30,0),ROUNDUP('10หลักสูตรระยะสั้น'!W274/30,0))))</f>
        <v>0</v>
      </c>
      <c r="X274" s="60">
        <f>IF('10หลักสูตรระยะสั้น'!X274&lt;15,0,IF('10หลักสูตรระยะสั้น'!X274&lt;30,1,IF((MOD('10หลักสูตรระยะสั้น'!X274/30,1))&lt;0.3333,ROUNDDOWN('10หลักสูตรระยะสั้น'!X274/30,0),ROUNDUP('10หลักสูตรระยะสั้น'!X274/30,0))))</f>
        <v>0</v>
      </c>
      <c r="Y274" s="60">
        <f>IF('10หลักสูตรระยะสั้น'!Y274&lt;15,0,IF('10หลักสูตรระยะสั้น'!Y274&lt;30,1,IF((MOD('10หลักสูตรระยะสั้น'!Y274/30,1))&lt;0.3333,ROUNDDOWN('10หลักสูตรระยะสั้น'!Y274/30,0),ROUNDUP('10หลักสูตรระยะสั้น'!Y274/30,0))))</f>
        <v>0</v>
      </c>
      <c r="Z274" s="60">
        <f>IF('10หลักสูตรระยะสั้น'!Z274&lt;15,0,IF('10หลักสูตรระยะสั้น'!Z274&lt;30,1,IF((MOD('10หลักสูตรระยะสั้น'!Z274/30,1))&lt;0.3333,ROUNDDOWN('10หลักสูตรระยะสั้น'!Z274/30,0),ROUNDUP('10หลักสูตรระยะสั้น'!Z274/30,0))))</f>
        <v>0</v>
      </c>
      <c r="AA274" s="60">
        <f>IF('10หลักสูตรระยะสั้น'!AA274&lt;15,0,IF('10หลักสูตรระยะสั้น'!AA274&lt;30,1,IF((MOD('10หลักสูตรระยะสั้น'!AA274/30,1))&lt;0.3333,ROUNDDOWN('10หลักสูตรระยะสั้น'!AA274/30,0),ROUNDUP('10หลักสูตรระยะสั้น'!AA274/30,0))))</f>
        <v>0</v>
      </c>
      <c r="AB274" s="60">
        <f>IF('10หลักสูตรระยะสั้น'!AB274&lt;15,0,IF('10หลักสูตรระยะสั้น'!AB274&lt;30,1,IF((MOD('10หลักสูตรระยะสั้น'!AB274/30,1))&lt;0.3333,ROUNDDOWN('10หลักสูตรระยะสั้น'!AB274/30,0),ROUNDUP('10หลักสูตรระยะสั้น'!AB274/30,0))))</f>
        <v>0</v>
      </c>
      <c r="AC274" s="60">
        <f>IF('10หลักสูตรระยะสั้น'!AC274&lt;15,0,IF('10หลักสูตรระยะสั้น'!AC274&lt;30,1,IF((MOD('10หลักสูตรระยะสั้น'!AC274/30,1))&lt;0.3333,ROUNDDOWN('10หลักสูตรระยะสั้น'!AC274/30,0),ROUNDUP('10หลักสูตรระยะสั้น'!AC274/30,0))))</f>
        <v>0</v>
      </c>
      <c r="AD274" s="5">
        <f t="shared" si="8"/>
        <v>0</v>
      </c>
      <c r="AE274" s="5">
        <f t="shared" si="9"/>
        <v>0</v>
      </c>
    </row>
    <row r="275" spans="2:31" x14ac:dyDescent="0.55000000000000004">
      <c r="B275" s="5">
        <v>271</v>
      </c>
      <c r="C275" s="5">
        <f>'10หลักสูตรระยะสั้น'!C275</f>
        <v>0</v>
      </c>
      <c r="D275" s="5">
        <f>'10หลักสูตรระยะสั้น'!D275</f>
        <v>0</v>
      </c>
      <c r="E275" s="60">
        <f>IF('10หลักสูตรระยะสั้น'!E275&lt;15,0,IF('10หลักสูตรระยะสั้น'!E275&lt;30,1,IF((MOD('10หลักสูตรระยะสั้น'!E275/30,1))&lt;0.3333,ROUNDDOWN('10หลักสูตรระยะสั้น'!E275/30,0),ROUNDUP('10หลักสูตรระยะสั้น'!E275/30,0))))</f>
        <v>0</v>
      </c>
      <c r="F275" s="60">
        <f>IF('10หลักสูตรระยะสั้น'!F275&lt;15,0,IF('10หลักสูตรระยะสั้น'!F275&lt;30,1,IF((MOD('10หลักสูตรระยะสั้น'!F275/30,1))&lt;0.3333,ROUNDDOWN('10หลักสูตรระยะสั้น'!F275/30,0),ROUNDUP('10หลักสูตรระยะสั้น'!F275/30,0))))</f>
        <v>0</v>
      </c>
      <c r="G275" s="60">
        <f>IF('10หลักสูตรระยะสั้น'!G275&lt;15,0,IF('10หลักสูตรระยะสั้น'!G275&lt;30,1,IF((MOD('10หลักสูตรระยะสั้น'!G275/30,1))&lt;0.3333,ROUNDDOWN('10หลักสูตรระยะสั้น'!G275/30,0),ROUNDUP('10หลักสูตรระยะสั้น'!G275/30,0))))</f>
        <v>0</v>
      </c>
      <c r="H275" s="60">
        <f>IF('10หลักสูตรระยะสั้น'!H275&lt;15,0,IF('10หลักสูตรระยะสั้น'!H275&lt;30,1,IF((MOD('10หลักสูตรระยะสั้น'!H275/30,1))&lt;0.3333,ROUNDDOWN('10หลักสูตรระยะสั้น'!H275/30,0),ROUNDUP('10หลักสูตรระยะสั้น'!H275/30,0))))</f>
        <v>0</v>
      </c>
      <c r="I275" s="60">
        <f>IF('10หลักสูตรระยะสั้น'!I275&lt;15,0,IF('10หลักสูตรระยะสั้น'!I275&lt;30,1,IF((MOD('10หลักสูตรระยะสั้น'!I275/30,1))&lt;0.3333,ROUNDDOWN('10หลักสูตรระยะสั้น'!I275/30,0),ROUNDUP('10หลักสูตรระยะสั้น'!I275/30,0))))</f>
        <v>0</v>
      </c>
      <c r="J275" s="60">
        <f>IF('10หลักสูตรระยะสั้น'!J275&lt;15,0,IF('10หลักสูตรระยะสั้น'!J275&lt;30,1,IF((MOD('10หลักสูตรระยะสั้น'!J275/30,1))&lt;0.3333,ROUNDDOWN('10หลักสูตรระยะสั้น'!J275/30,0),ROUNDUP('10หลักสูตรระยะสั้น'!J275/30,0))))</f>
        <v>0</v>
      </c>
      <c r="K275" s="60">
        <f>IF('10หลักสูตรระยะสั้น'!K275&lt;15,0,IF('10หลักสูตรระยะสั้น'!K275&lt;30,1,IF((MOD('10หลักสูตรระยะสั้น'!K275/30,1))&lt;0.3333,ROUNDDOWN('10หลักสูตรระยะสั้น'!K275/30,0),ROUNDUP('10หลักสูตรระยะสั้น'!K275/30,0))))</f>
        <v>0</v>
      </c>
      <c r="L275" s="60">
        <f>IF('10หลักสูตรระยะสั้น'!L275&lt;15,0,IF('10หลักสูตรระยะสั้น'!L275&lt;30,1,IF((MOD('10หลักสูตรระยะสั้น'!L275/30,1))&lt;0.3333,ROUNDDOWN('10หลักสูตรระยะสั้น'!L275/30,0),ROUNDUP('10หลักสูตรระยะสั้น'!L275/30,0))))</f>
        <v>0</v>
      </c>
      <c r="M275" s="60">
        <f>IF('10หลักสูตรระยะสั้น'!M275&lt;15,0,IF('10หลักสูตรระยะสั้น'!M275&lt;30,1,IF((MOD('10หลักสูตรระยะสั้น'!M275/30,1))&lt;0.3333,ROUNDDOWN('10หลักสูตรระยะสั้น'!M275/30,0),ROUNDUP('10หลักสูตรระยะสั้น'!M275/30,0))))</f>
        <v>0</v>
      </c>
      <c r="N275" s="60">
        <f>IF('10หลักสูตรระยะสั้น'!N275&lt;15,0,IF('10หลักสูตรระยะสั้น'!N275&lt;30,1,IF((MOD('10หลักสูตรระยะสั้น'!N275/30,1))&lt;0.3333,ROUNDDOWN('10หลักสูตรระยะสั้น'!N275/30,0),ROUNDUP('10หลักสูตรระยะสั้น'!N275/30,0))))</f>
        <v>0</v>
      </c>
      <c r="O275" s="60">
        <f>IF('10หลักสูตรระยะสั้น'!O275&lt;15,0,IF('10หลักสูตรระยะสั้น'!O275&lt;30,1,IF((MOD('10หลักสูตรระยะสั้น'!O275/30,1))&lt;0.3333,ROUNDDOWN('10หลักสูตรระยะสั้น'!O275/30,0),ROUNDUP('10หลักสูตรระยะสั้น'!O275/30,0))))</f>
        <v>0</v>
      </c>
      <c r="P275" s="60">
        <f>IF('10หลักสูตรระยะสั้น'!P275&lt;15,0,IF('10หลักสูตรระยะสั้น'!P275&lt;30,1,IF((MOD('10หลักสูตรระยะสั้น'!P275/30,1))&lt;0.3333,ROUNDDOWN('10หลักสูตรระยะสั้น'!P275/30,0),ROUNDUP('10หลักสูตรระยะสั้น'!P275/30,0))))</f>
        <v>0</v>
      </c>
      <c r="Q275" s="60">
        <f>IF('10หลักสูตรระยะสั้น'!Q275&lt;15,0,IF('10หลักสูตรระยะสั้น'!Q275&lt;30,1,IF((MOD('10หลักสูตรระยะสั้น'!Q275/30,1))&lt;0.3333,ROUNDDOWN('10หลักสูตรระยะสั้น'!Q275/30,0),ROUNDUP('10หลักสูตรระยะสั้น'!Q275/30,0))))</f>
        <v>0</v>
      </c>
      <c r="R275" s="60">
        <f>IF('10หลักสูตรระยะสั้น'!R275&lt;15,0,IF('10หลักสูตรระยะสั้น'!R275&lt;30,1,IF((MOD('10หลักสูตรระยะสั้น'!R275/30,1))&lt;0.3333,ROUNDDOWN('10หลักสูตรระยะสั้น'!R275/30,0),ROUNDUP('10หลักสูตรระยะสั้น'!R275/30,0))))</f>
        <v>0</v>
      </c>
      <c r="S275" s="60">
        <f>IF('10หลักสูตรระยะสั้น'!S275&lt;15,0,IF('10หลักสูตรระยะสั้น'!S275&lt;30,1,IF((MOD('10หลักสูตรระยะสั้น'!S275/30,1))&lt;0.3333,ROUNDDOWN('10หลักสูตรระยะสั้น'!S275/30,0),ROUNDUP('10หลักสูตรระยะสั้น'!S275/30,0))))</f>
        <v>0</v>
      </c>
      <c r="T275" s="60">
        <f>IF('10หลักสูตรระยะสั้น'!T275&lt;15,0,IF('10หลักสูตรระยะสั้น'!T275&lt;30,1,IF((MOD('10หลักสูตรระยะสั้น'!T275/30,1))&lt;0.3333,ROUNDDOWN('10หลักสูตรระยะสั้น'!T275/30,0),ROUNDUP('10หลักสูตรระยะสั้น'!T275/30,0))))</f>
        <v>0</v>
      </c>
      <c r="U275" s="60">
        <f>IF('10หลักสูตรระยะสั้น'!U275&lt;15,0,IF('10หลักสูตรระยะสั้น'!U275&lt;30,1,IF((MOD('10หลักสูตรระยะสั้น'!U275/30,1))&lt;0.3333,ROUNDDOWN('10หลักสูตรระยะสั้น'!U275/30,0),ROUNDUP('10หลักสูตรระยะสั้น'!U275/30,0))))</f>
        <v>0</v>
      </c>
      <c r="V275" s="60">
        <f>IF('10หลักสูตรระยะสั้น'!V275&lt;15,0,IF('10หลักสูตรระยะสั้น'!V275&lt;30,1,IF((MOD('10หลักสูตรระยะสั้น'!V275/30,1))&lt;0.3333,ROUNDDOWN('10หลักสูตรระยะสั้น'!V275/30,0),ROUNDUP('10หลักสูตรระยะสั้น'!V275/30,0))))</f>
        <v>0</v>
      </c>
      <c r="W275" s="60">
        <f>IF('10หลักสูตรระยะสั้น'!W275&lt;15,0,IF('10หลักสูตรระยะสั้น'!W275&lt;30,1,IF((MOD('10หลักสูตรระยะสั้น'!W275/30,1))&lt;0.3333,ROUNDDOWN('10หลักสูตรระยะสั้น'!W275/30,0),ROUNDUP('10หลักสูตรระยะสั้น'!W275/30,0))))</f>
        <v>0</v>
      </c>
      <c r="X275" s="60">
        <f>IF('10หลักสูตรระยะสั้น'!X275&lt;15,0,IF('10หลักสูตรระยะสั้น'!X275&lt;30,1,IF((MOD('10หลักสูตรระยะสั้น'!X275/30,1))&lt;0.3333,ROUNDDOWN('10หลักสูตรระยะสั้น'!X275/30,0),ROUNDUP('10หลักสูตรระยะสั้น'!X275/30,0))))</f>
        <v>0</v>
      </c>
      <c r="Y275" s="60">
        <f>IF('10หลักสูตรระยะสั้น'!Y275&lt;15,0,IF('10หลักสูตรระยะสั้น'!Y275&lt;30,1,IF((MOD('10หลักสูตรระยะสั้น'!Y275/30,1))&lt;0.3333,ROUNDDOWN('10หลักสูตรระยะสั้น'!Y275/30,0),ROUNDUP('10หลักสูตรระยะสั้น'!Y275/30,0))))</f>
        <v>0</v>
      </c>
      <c r="Z275" s="60">
        <f>IF('10หลักสูตรระยะสั้น'!Z275&lt;15,0,IF('10หลักสูตรระยะสั้น'!Z275&lt;30,1,IF((MOD('10หลักสูตรระยะสั้น'!Z275/30,1))&lt;0.3333,ROUNDDOWN('10หลักสูตรระยะสั้น'!Z275/30,0),ROUNDUP('10หลักสูตรระยะสั้น'!Z275/30,0))))</f>
        <v>0</v>
      </c>
      <c r="AA275" s="60">
        <f>IF('10หลักสูตรระยะสั้น'!AA275&lt;15,0,IF('10หลักสูตรระยะสั้น'!AA275&lt;30,1,IF((MOD('10หลักสูตรระยะสั้น'!AA275/30,1))&lt;0.3333,ROUNDDOWN('10หลักสูตรระยะสั้น'!AA275/30,0),ROUNDUP('10หลักสูตรระยะสั้น'!AA275/30,0))))</f>
        <v>0</v>
      </c>
      <c r="AB275" s="60">
        <f>IF('10หลักสูตรระยะสั้น'!AB275&lt;15,0,IF('10หลักสูตรระยะสั้น'!AB275&lt;30,1,IF((MOD('10หลักสูตรระยะสั้น'!AB275/30,1))&lt;0.3333,ROUNDDOWN('10หลักสูตรระยะสั้น'!AB275/30,0),ROUNDUP('10หลักสูตรระยะสั้น'!AB275/30,0))))</f>
        <v>0</v>
      </c>
      <c r="AC275" s="60">
        <f>IF('10หลักสูตรระยะสั้น'!AC275&lt;15,0,IF('10หลักสูตรระยะสั้น'!AC275&lt;30,1,IF((MOD('10หลักสูตรระยะสั้น'!AC275/30,1))&lt;0.3333,ROUNDDOWN('10หลักสูตรระยะสั้น'!AC275/30,0),ROUNDUP('10หลักสูตรระยะสั้น'!AC275/30,0))))</f>
        <v>0</v>
      </c>
      <c r="AD275" s="5">
        <f t="shared" si="8"/>
        <v>0</v>
      </c>
      <c r="AE275" s="5">
        <f t="shared" si="9"/>
        <v>0</v>
      </c>
    </row>
    <row r="276" spans="2:31" x14ac:dyDescent="0.55000000000000004">
      <c r="B276" s="5">
        <v>272</v>
      </c>
      <c r="C276" s="5">
        <f>'10หลักสูตรระยะสั้น'!C276</f>
        <v>0</v>
      </c>
      <c r="D276" s="5">
        <f>'10หลักสูตรระยะสั้น'!D276</f>
        <v>0</v>
      </c>
      <c r="E276" s="60">
        <f>IF('10หลักสูตรระยะสั้น'!E276&lt;15,0,IF('10หลักสูตรระยะสั้น'!E276&lt;30,1,IF((MOD('10หลักสูตรระยะสั้น'!E276/30,1))&lt;0.3333,ROUNDDOWN('10หลักสูตรระยะสั้น'!E276/30,0),ROUNDUP('10หลักสูตรระยะสั้น'!E276/30,0))))</f>
        <v>0</v>
      </c>
      <c r="F276" s="60">
        <f>IF('10หลักสูตรระยะสั้น'!F276&lt;15,0,IF('10หลักสูตรระยะสั้น'!F276&lt;30,1,IF((MOD('10หลักสูตรระยะสั้น'!F276/30,1))&lt;0.3333,ROUNDDOWN('10หลักสูตรระยะสั้น'!F276/30,0),ROUNDUP('10หลักสูตรระยะสั้น'!F276/30,0))))</f>
        <v>0</v>
      </c>
      <c r="G276" s="60">
        <f>IF('10หลักสูตรระยะสั้น'!G276&lt;15,0,IF('10หลักสูตรระยะสั้น'!G276&lt;30,1,IF((MOD('10หลักสูตรระยะสั้น'!G276/30,1))&lt;0.3333,ROUNDDOWN('10หลักสูตรระยะสั้น'!G276/30,0),ROUNDUP('10หลักสูตรระยะสั้น'!G276/30,0))))</f>
        <v>0</v>
      </c>
      <c r="H276" s="60">
        <f>IF('10หลักสูตรระยะสั้น'!H276&lt;15,0,IF('10หลักสูตรระยะสั้น'!H276&lt;30,1,IF((MOD('10หลักสูตรระยะสั้น'!H276/30,1))&lt;0.3333,ROUNDDOWN('10หลักสูตรระยะสั้น'!H276/30,0),ROUNDUP('10หลักสูตรระยะสั้น'!H276/30,0))))</f>
        <v>0</v>
      </c>
      <c r="I276" s="60">
        <f>IF('10หลักสูตรระยะสั้น'!I276&lt;15,0,IF('10หลักสูตรระยะสั้น'!I276&lt;30,1,IF((MOD('10หลักสูตรระยะสั้น'!I276/30,1))&lt;0.3333,ROUNDDOWN('10หลักสูตรระยะสั้น'!I276/30,0),ROUNDUP('10หลักสูตรระยะสั้น'!I276/30,0))))</f>
        <v>0</v>
      </c>
      <c r="J276" s="60">
        <f>IF('10หลักสูตรระยะสั้น'!J276&lt;15,0,IF('10หลักสูตรระยะสั้น'!J276&lt;30,1,IF((MOD('10หลักสูตรระยะสั้น'!J276/30,1))&lt;0.3333,ROUNDDOWN('10หลักสูตรระยะสั้น'!J276/30,0),ROUNDUP('10หลักสูตรระยะสั้น'!J276/30,0))))</f>
        <v>0</v>
      </c>
      <c r="K276" s="60">
        <f>IF('10หลักสูตรระยะสั้น'!K276&lt;15,0,IF('10หลักสูตรระยะสั้น'!K276&lt;30,1,IF((MOD('10หลักสูตรระยะสั้น'!K276/30,1))&lt;0.3333,ROUNDDOWN('10หลักสูตรระยะสั้น'!K276/30,0),ROUNDUP('10หลักสูตรระยะสั้น'!K276/30,0))))</f>
        <v>0</v>
      </c>
      <c r="L276" s="60">
        <f>IF('10หลักสูตรระยะสั้น'!L276&lt;15,0,IF('10หลักสูตรระยะสั้น'!L276&lt;30,1,IF((MOD('10หลักสูตรระยะสั้น'!L276/30,1))&lt;0.3333,ROUNDDOWN('10หลักสูตรระยะสั้น'!L276/30,0),ROUNDUP('10หลักสูตรระยะสั้น'!L276/30,0))))</f>
        <v>0</v>
      </c>
      <c r="M276" s="60">
        <f>IF('10หลักสูตรระยะสั้น'!M276&lt;15,0,IF('10หลักสูตรระยะสั้น'!M276&lt;30,1,IF((MOD('10หลักสูตรระยะสั้น'!M276/30,1))&lt;0.3333,ROUNDDOWN('10หลักสูตรระยะสั้น'!M276/30,0),ROUNDUP('10หลักสูตรระยะสั้น'!M276/30,0))))</f>
        <v>0</v>
      </c>
      <c r="N276" s="60">
        <f>IF('10หลักสูตรระยะสั้น'!N276&lt;15,0,IF('10หลักสูตรระยะสั้น'!N276&lt;30,1,IF((MOD('10หลักสูตรระยะสั้น'!N276/30,1))&lt;0.3333,ROUNDDOWN('10หลักสูตรระยะสั้น'!N276/30,0),ROUNDUP('10หลักสูตรระยะสั้น'!N276/30,0))))</f>
        <v>0</v>
      </c>
      <c r="O276" s="60">
        <f>IF('10หลักสูตรระยะสั้น'!O276&lt;15,0,IF('10หลักสูตรระยะสั้น'!O276&lt;30,1,IF((MOD('10หลักสูตรระยะสั้น'!O276/30,1))&lt;0.3333,ROUNDDOWN('10หลักสูตรระยะสั้น'!O276/30,0),ROUNDUP('10หลักสูตรระยะสั้น'!O276/30,0))))</f>
        <v>0</v>
      </c>
      <c r="P276" s="60">
        <f>IF('10หลักสูตรระยะสั้น'!P276&lt;15,0,IF('10หลักสูตรระยะสั้น'!P276&lt;30,1,IF((MOD('10หลักสูตรระยะสั้น'!P276/30,1))&lt;0.3333,ROUNDDOWN('10หลักสูตรระยะสั้น'!P276/30,0),ROUNDUP('10หลักสูตรระยะสั้น'!P276/30,0))))</f>
        <v>0</v>
      </c>
      <c r="Q276" s="60">
        <f>IF('10หลักสูตรระยะสั้น'!Q276&lt;15,0,IF('10หลักสูตรระยะสั้น'!Q276&lt;30,1,IF((MOD('10หลักสูตรระยะสั้น'!Q276/30,1))&lt;0.3333,ROUNDDOWN('10หลักสูตรระยะสั้น'!Q276/30,0),ROUNDUP('10หลักสูตรระยะสั้น'!Q276/30,0))))</f>
        <v>0</v>
      </c>
      <c r="R276" s="60">
        <f>IF('10หลักสูตรระยะสั้น'!R276&lt;15,0,IF('10หลักสูตรระยะสั้น'!R276&lt;30,1,IF((MOD('10หลักสูตรระยะสั้น'!R276/30,1))&lt;0.3333,ROUNDDOWN('10หลักสูตรระยะสั้น'!R276/30,0),ROUNDUP('10หลักสูตรระยะสั้น'!R276/30,0))))</f>
        <v>0</v>
      </c>
      <c r="S276" s="60">
        <f>IF('10หลักสูตรระยะสั้น'!S276&lt;15,0,IF('10หลักสูตรระยะสั้น'!S276&lt;30,1,IF((MOD('10หลักสูตรระยะสั้น'!S276/30,1))&lt;0.3333,ROUNDDOWN('10หลักสูตรระยะสั้น'!S276/30,0),ROUNDUP('10หลักสูตรระยะสั้น'!S276/30,0))))</f>
        <v>0</v>
      </c>
      <c r="T276" s="60">
        <f>IF('10หลักสูตรระยะสั้น'!T276&lt;15,0,IF('10หลักสูตรระยะสั้น'!T276&lt;30,1,IF((MOD('10หลักสูตรระยะสั้น'!T276/30,1))&lt;0.3333,ROUNDDOWN('10หลักสูตรระยะสั้น'!T276/30,0),ROUNDUP('10หลักสูตรระยะสั้น'!T276/30,0))))</f>
        <v>0</v>
      </c>
      <c r="U276" s="60">
        <f>IF('10หลักสูตรระยะสั้น'!U276&lt;15,0,IF('10หลักสูตรระยะสั้น'!U276&lt;30,1,IF((MOD('10หลักสูตรระยะสั้น'!U276/30,1))&lt;0.3333,ROUNDDOWN('10หลักสูตรระยะสั้น'!U276/30,0),ROUNDUP('10หลักสูตรระยะสั้น'!U276/30,0))))</f>
        <v>0</v>
      </c>
      <c r="V276" s="60">
        <f>IF('10หลักสูตรระยะสั้น'!V276&lt;15,0,IF('10หลักสูตรระยะสั้น'!V276&lt;30,1,IF((MOD('10หลักสูตรระยะสั้น'!V276/30,1))&lt;0.3333,ROUNDDOWN('10หลักสูตรระยะสั้น'!V276/30,0),ROUNDUP('10หลักสูตรระยะสั้น'!V276/30,0))))</f>
        <v>0</v>
      </c>
      <c r="W276" s="60">
        <f>IF('10หลักสูตรระยะสั้น'!W276&lt;15,0,IF('10หลักสูตรระยะสั้น'!W276&lt;30,1,IF((MOD('10หลักสูตรระยะสั้น'!W276/30,1))&lt;0.3333,ROUNDDOWN('10หลักสูตรระยะสั้น'!W276/30,0),ROUNDUP('10หลักสูตรระยะสั้น'!W276/30,0))))</f>
        <v>0</v>
      </c>
      <c r="X276" s="60">
        <f>IF('10หลักสูตรระยะสั้น'!X276&lt;15,0,IF('10หลักสูตรระยะสั้น'!X276&lt;30,1,IF((MOD('10หลักสูตรระยะสั้น'!X276/30,1))&lt;0.3333,ROUNDDOWN('10หลักสูตรระยะสั้น'!X276/30,0),ROUNDUP('10หลักสูตรระยะสั้น'!X276/30,0))))</f>
        <v>0</v>
      </c>
      <c r="Y276" s="60">
        <f>IF('10หลักสูตรระยะสั้น'!Y276&lt;15,0,IF('10หลักสูตรระยะสั้น'!Y276&lt;30,1,IF((MOD('10หลักสูตรระยะสั้น'!Y276/30,1))&lt;0.3333,ROUNDDOWN('10หลักสูตรระยะสั้น'!Y276/30,0),ROUNDUP('10หลักสูตรระยะสั้น'!Y276/30,0))))</f>
        <v>0</v>
      </c>
      <c r="Z276" s="60">
        <f>IF('10หลักสูตรระยะสั้น'!Z276&lt;15,0,IF('10หลักสูตรระยะสั้น'!Z276&lt;30,1,IF((MOD('10หลักสูตรระยะสั้น'!Z276/30,1))&lt;0.3333,ROUNDDOWN('10หลักสูตรระยะสั้น'!Z276/30,0),ROUNDUP('10หลักสูตรระยะสั้น'!Z276/30,0))))</f>
        <v>0</v>
      </c>
      <c r="AA276" s="60">
        <f>IF('10หลักสูตรระยะสั้น'!AA276&lt;15,0,IF('10หลักสูตรระยะสั้น'!AA276&lt;30,1,IF((MOD('10หลักสูตรระยะสั้น'!AA276/30,1))&lt;0.3333,ROUNDDOWN('10หลักสูตรระยะสั้น'!AA276/30,0),ROUNDUP('10หลักสูตรระยะสั้น'!AA276/30,0))))</f>
        <v>0</v>
      </c>
      <c r="AB276" s="60">
        <f>IF('10หลักสูตรระยะสั้น'!AB276&lt;15,0,IF('10หลักสูตรระยะสั้น'!AB276&lt;30,1,IF((MOD('10หลักสูตรระยะสั้น'!AB276/30,1))&lt;0.3333,ROUNDDOWN('10หลักสูตรระยะสั้น'!AB276/30,0),ROUNDUP('10หลักสูตรระยะสั้น'!AB276/30,0))))</f>
        <v>0</v>
      </c>
      <c r="AC276" s="60">
        <f>IF('10หลักสูตรระยะสั้น'!AC276&lt;15,0,IF('10หลักสูตรระยะสั้น'!AC276&lt;30,1,IF((MOD('10หลักสูตรระยะสั้น'!AC276/30,1))&lt;0.3333,ROUNDDOWN('10หลักสูตรระยะสั้น'!AC276/30,0),ROUNDUP('10หลักสูตรระยะสั้น'!AC276/30,0))))</f>
        <v>0</v>
      </c>
      <c r="AD276" s="5">
        <f t="shared" si="8"/>
        <v>0</v>
      </c>
      <c r="AE276" s="5">
        <f t="shared" si="9"/>
        <v>0</v>
      </c>
    </row>
    <row r="277" spans="2:31" x14ac:dyDescent="0.55000000000000004">
      <c r="B277" s="5">
        <v>273</v>
      </c>
      <c r="C277" s="5">
        <f>'10หลักสูตรระยะสั้น'!C277</f>
        <v>0</v>
      </c>
      <c r="D277" s="5">
        <f>'10หลักสูตรระยะสั้น'!D277</f>
        <v>0</v>
      </c>
      <c r="E277" s="60">
        <f>IF('10หลักสูตรระยะสั้น'!E277&lt;15,0,IF('10หลักสูตรระยะสั้น'!E277&lt;30,1,IF((MOD('10หลักสูตรระยะสั้น'!E277/30,1))&lt;0.3333,ROUNDDOWN('10หลักสูตรระยะสั้น'!E277/30,0),ROUNDUP('10หลักสูตรระยะสั้น'!E277/30,0))))</f>
        <v>0</v>
      </c>
      <c r="F277" s="60">
        <f>IF('10หลักสูตรระยะสั้น'!F277&lt;15,0,IF('10หลักสูตรระยะสั้น'!F277&lt;30,1,IF((MOD('10หลักสูตรระยะสั้น'!F277/30,1))&lt;0.3333,ROUNDDOWN('10หลักสูตรระยะสั้น'!F277/30,0),ROUNDUP('10หลักสูตรระยะสั้น'!F277/30,0))))</f>
        <v>0</v>
      </c>
      <c r="G277" s="60">
        <f>IF('10หลักสูตรระยะสั้น'!G277&lt;15,0,IF('10หลักสูตรระยะสั้น'!G277&lt;30,1,IF((MOD('10หลักสูตรระยะสั้น'!G277/30,1))&lt;0.3333,ROUNDDOWN('10หลักสูตรระยะสั้น'!G277/30,0),ROUNDUP('10หลักสูตรระยะสั้น'!G277/30,0))))</f>
        <v>0</v>
      </c>
      <c r="H277" s="60">
        <f>IF('10หลักสูตรระยะสั้น'!H277&lt;15,0,IF('10หลักสูตรระยะสั้น'!H277&lt;30,1,IF((MOD('10หลักสูตรระยะสั้น'!H277/30,1))&lt;0.3333,ROUNDDOWN('10หลักสูตรระยะสั้น'!H277/30,0),ROUNDUP('10หลักสูตรระยะสั้น'!H277/30,0))))</f>
        <v>0</v>
      </c>
      <c r="I277" s="60">
        <f>IF('10หลักสูตรระยะสั้น'!I277&lt;15,0,IF('10หลักสูตรระยะสั้น'!I277&lt;30,1,IF((MOD('10หลักสูตรระยะสั้น'!I277/30,1))&lt;0.3333,ROUNDDOWN('10หลักสูตรระยะสั้น'!I277/30,0),ROUNDUP('10หลักสูตรระยะสั้น'!I277/30,0))))</f>
        <v>0</v>
      </c>
      <c r="J277" s="60">
        <f>IF('10หลักสูตรระยะสั้น'!J277&lt;15,0,IF('10หลักสูตรระยะสั้น'!J277&lt;30,1,IF((MOD('10หลักสูตรระยะสั้น'!J277/30,1))&lt;0.3333,ROUNDDOWN('10หลักสูตรระยะสั้น'!J277/30,0),ROUNDUP('10หลักสูตรระยะสั้น'!J277/30,0))))</f>
        <v>0</v>
      </c>
      <c r="K277" s="60">
        <f>IF('10หลักสูตรระยะสั้น'!K277&lt;15,0,IF('10หลักสูตรระยะสั้น'!K277&lt;30,1,IF((MOD('10หลักสูตรระยะสั้น'!K277/30,1))&lt;0.3333,ROUNDDOWN('10หลักสูตรระยะสั้น'!K277/30,0),ROUNDUP('10หลักสูตรระยะสั้น'!K277/30,0))))</f>
        <v>0</v>
      </c>
      <c r="L277" s="60">
        <f>IF('10หลักสูตรระยะสั้น'!L277&lt;15,0,IF('10หลักสูตรระยะสั้น'!L277&lt;30,1,IF((MOD('10หลักสูตรระยะสั้น'!L277/30,1))&lt;0.3333,ROUNDDOWN('10หลักสูตรระยะสั้น'!L277/30,0),ROUNDUP('10หลักสูตรระยะสั้น'!L277/30,0))))</f>
        <v>0</v>
      </c>
      <c r="M277" s="60">
        <f>IF('10หลักสูตรระยะสั้น'!M277&lt;15,0,IF('10หลักสูตรระยะสั้น'!M277&lt;30,1,IF((MOD('10หลักสูตรระยะสั้น'!M277/30,1))&lt;0.3333,ROUNDDOWN('10หลักสูตรระยะสั้น'!M277/30,0),ROUNDUP('10หลักสูตรระยะสั้น'!M277/30,0))))</f>
        <v>0</v>
      </c>
      <c r="N277" s="60">
        <f>IF('10หลักสูตรระยะสั้น'!N277&lt;15,0,IF('10หลักสูตรระยะสั้น'!N277&lt;30,1,IF((MOD('10หลักสูตรระยะสั้น'!N277/30,1))&lt;0.3333,ROUNDDOWN('10หลักสูตรระยะสั้น'!N277/30,0),ROUNDUP('10หลักสูตรระยะสั้น'!N277/30,0))))</f>
        <v>0</v>
      </c>
      <c r="O277" s="60">
        <f>IF('10หลักสูตรระยะสั้น'!O277&lt;15,0,IF('10หลักสูตรระยะสั้น'!O277&lt;30,1,IF((MOD('10หลักสูตรระยะสั้น'!O277/30,1))&lt;0.3333,ROUNDDOWN('10หลักสูตรระยะสั้น'!O277/30,0),ROUNDUP('10หลักสูตรระยะสั้น'!O277/30,0))))</f>
        <v>0</v>
      </c>
      <c r="P277" s="60">
        <f>IF('10หลักสูตรระยะสั้น'!P277&lt;15,0,IF('10หลักสูตรระยะสั้น'!P277&lt;30,1,IF((MOD('10หลักสูตรระยะสั้น'!P277/30,1))&lt;0.3333,ROUNDDOWN('10หลักสูตรระยะสั้น'!P277/30,0),ROUNDUP('10หลักสูตรระยะสั้น'!P277/30,0))))</f>
        <v>0</v>
      </c>
      <c r="Q277" s="60">
        <f>IF('10หลักสูตรระยะสั้น'!Q277&lt;15,0,IF('10หลักสูตรระยะสั้น'!Q277&lt;30,1,IF((MOD('10หลักสูตรระยะสั้น'!Q277/30,1))&lt;0.3333,ROUNDDOWN('10หลักสูตรระยะสั้น'!Q277/30,0),ROUNDUP('10หลักสูตรระยะสั้น'!Q277/30,0))))</f>
        <v>0</v>
      </c>
      <c r="R277" s="60">
        <f>IF('10หลักสูตรระยะสั้น'!R277&lt;15,0,IF('10หลักสูตรระยะสั้น'!R277&lt;30,1,IF((MOD('10หลักสูตรระยะสั้น'!R277/30,1))&lt;0.3333,ROUNDDOWN('10หลักสูตรระยะสั้น'!R277/30,0),ROUNDUP('10หลักสูตรระยะสั้น'!R277/30,0))))</f>
        <v>0</v>
      </c>
      <c r="S277" s="60">
        <f>IF('10หลักสูตรระยะสั้น'!S277&lt;15,0,IF('10หลักสูตรระยะสั้น'!S277&lt;30,1,IF((MOD('10หลักสูตรระยะสั้น'!S277/30,1))&lt;0.3333,ROUNDDOWN('10หลักสูตรระยะสั้น'!S277/30,0),ROUNDUP('10หลักสูตรระยะสั้น'!S277/30,0))))</f>
        <v>0</v>
      </c>
      <c r="T277" s="60">
        <f>IF('10หลักสูตรระยะสั้น'!T277&lt;15,0,IF('10หลักสูตรระยะสั้น'!T277&lt;30,1,IF((MOD('10หลักสูตรระยะสั้น'!T277/30,1))&lt;0.3333,ROUNDDOWN('10หลักสูตรระยะสั้น'!T277/30,0),ROUNDUP('10หลักสูตรระยะสั้น'!T277/30,0))))</f>
        <v>0</v>
      </c>
      <c r="U277" s="60">
        <f>IF('10หลักสูตรระยะสั้น'!U277&lt;15,0,IF('10หลักสูตรระยะสั้น'!U277&lt;30,1,IF((MOD('10หลักสูตรระยะสั้น'!U277/30,1))&lt;0.3333,ROUNDDOWN('10หลักสูตรระยะสั้น'!U277/30,0),ROUNDUP('10หลักสูตรระยะสั้น'!U277/30,0))))</f>
        <v>0</v>
      </c>
      <c r="V277" s="60">
        <f>IF('10หลักสูตรระยะสั้น'!V277&lt;15,0,IF('10หลักสูตรระยะสั้น'!V277&lt;30,1,IF((MOD('10หลักสูตรระยะสั้น'!V277/30,1))&lt;0.3333,ROUNDDOWN('10หลักสูตรระยะสั้น'!V277/30,0),ROUNDUP('10หลักสูตรระยะสั้น'!V277/30,0))))</f>
        <v>0</v>
      </c>
      <c r="W277" s="60">
        <f>IF('10หลักสูตรระยะสั้น'!W277&lt;15,0,IF('10หลักสูตรระยะสั้น'!W277&lt;30,1,IF((MOD('10หลักสูตรระยะสั้น'!W277/30,1))&lt;0.3333,ROUNDDOWN('10หลักสูตรระยะสั้น'!W277/30,0),ROUNDUP('10หลักสูตรระยะสั้น'!W277/30,0))))</f>
        <v>0</v>
      </c>
      <c r="X277" s="60">
        <f>IF('10หลักสูตรระยะสั้น'!X277&lt;15,0,IF('10หลักสูตรระยะสั้น'!X277&lt;30,1,IF((MOD('10หลักสูตรระยะสั้น'!X277/30,1))&lt;0.3333,ROUNDDOWN('10หลักสูตรระยะสั้น'!X277/30,0),ROUNDUP('10หลักสูตรระยะสั้น'!X277/30,0))))</f>
        <v>0</v>
      </c>
      <c r="Y277" s="60">
        <f>IF('10หลักสูตรระยะสั้น'!Y277&lt;15,0,IF('10หลักสูตรระยะสั้น'!Y277&lt;30,1,IF((MOD('10หลักสูตรระยะสั้น'!Y277/30,1))&lt;0.3333,ROUNDDOWN('10หลักสูตรระยะสั้น'!Y277/30,0),ROUNDUP('10หลักสูตรระยะสั้น'!Y277/30,0))))</f>
        <v>0</v>
      </c>
      <c r="Z277" s="60">
        <f>IF('10หลักสูตรระยะสั้น'!Z277&lt;15,0,IF('10หลักสูตรระยะสั้น'!Z277&lt;30,1,IF((MOD('10หลักสูตรระยะสั้น'!Z277/30,1))&lt;0.3333,ROUNDDOWN('10หลักสูตรระยะสั้น'!Z277/30,0),ROUNDUP('10หลักสูตรระยะสั้น'!Z277/30,0))))</f>
        <v>0</v>
      </c>
      <c r="AA277" s="60">
        <f>IF('10หลักสูตรระยะสั้น'!AA277&lt;15,0,IF('10หลักสูตรระยะสั้น'!AA277&lt;30,1,IF((MOD('10หลักสูตรระยะสั้น'!AA277/30,1))&lt;0.3333,ROUNDDOWN('10หลักสูตรระยะสั้น'!AA277/30,0),ROUNDUP('10หลักสูตรระยะสั้น'!AA277/30,0))))</f>
        <v>0</v>
      </c>
      <c r="AB277" s="60">
        <f>IF('10หลักสูตรระยะสั้น'!AB277&lt;15,0,IF('10หลักสูตรระยะสั้น'!AB277&lt;30,1,IF((MOD('10หลักสูตรระยะสั้น'!AB277/30,1))&lt;0.3333,ROUNDDOWN('10หลักสูตรระยะสั้น'!AB277/30,0),ROUNDUP('10หลักสูตรระยะสั้น'!AB277/30,0))))</f>
        <v>0</v>
      </c>
      <c r="AC277" s="60">
        <f>IF('10หลักสูตรระยะสั้น'!AC277&lt;15,0,IF('10หลักสูตรระยะสั้น'!AC277&lt;30,1,IF((MOD('10หลักสูตรระยะสั้น'!AC277/30,1))&lt;0.3333,ROUNDDOWN('10หลักสูตรระยะสั้น'!AC277/30,0),ROUNDUP('10หลักสูตรระยะสั้น'!AC277/30,0))))</f>
        <v>0</v>
      </c>
      <c r="AD277" s="5">
        <f t="shared" si="8"/>
        <v>0</v>
      </c>
      <c r="AE277" s="5">
        <f t="shared" si="9"/>
        <v>0</v>
      </c>
    </row>
    <row r="278" spans="2:31" x14ac:dyDescent="0.55000000000000004">
      <c r="B278" s="5">
        <v>274</v>
      </c>
      <c r="C278" s="5">
        <f>'10หลักสูตรระยะสั้น'!C278</f>
        <v>0</v>
      </c>
      <c r="D278" s="5">
        <f>'10หลักสูตรระยะสั้น'!D278</f>
        <v>0</v>
      </c>
      <c r="E278" s="60">
        <f>IF('10หลักสูตรระยะสั้น'!E278&lt;15,0,IF('10หลักสูตรระยะสั้น'!E278&lt;30,1,IF((MOD('10หลักสูตรระยะสั้น'!E278/30,1))&lt;0.3333,ROUNDDOWN('10หลักสูตรระยะสั้น'!E278/30,0),ROUNDUP('10หลักสูตรระยะสั้น'!E278/30,0))))</f>
        <v>0</v>
      </c>
      <c r="F278" s="60">
        <f>IF('10หลักสูตรระยะสั้น'!F278&lt;15,0,IF('10หลักสูตรระยะสั้น'!F278&lt;30,1,IF((MOD('10หลักสูตรระยะสั้น'!F278/30,1))&lt;0.3333,ROUNDDOWN('10หลักสูตรระยะสั้น'!F278/30,0),ROUNDUP('10หลักสูตรระยะสั้น'!F278/30,0))))</f>
        <v>0</v>
      </c>
      <c r="G278" s="60">
        <f>IF('10หลักสูตรระยะสั้น'!G278&lt;15,0,IF('10หลักสูตรระยะสั้น'!G278&lt;30,1,IF((MOD('10หลักสูตรระยะสั้น'!G278/30,1))&lt;0.3333,ROUNDDOWN('10หลักสูตรระยะสั้น'!G278/30,0),ROUNDUP('10หลักสูตรระยะสั้น'!G278/30,0))))</f>
        <v>0</v>
      </c>
      <c r="H278" s="60">
        <f>IF('10หลักสูตรระยะสั้น'!H278&lt;15,0,IF('10หลักสูตรระยะสั้น'!H278&lt;30,1,IF((MOD('10หลักสูตรระยะสั้น'!H278/30,1))&lt;0.3333,ROUNDDOWN('10หลักสูตรระยะสั้น'!H278/30,0),ROUNDUP('10หลักสูตรระยะสั้น'!H278/30,0))))</f>
        <v>0</v>
      </c>
      <c r="I278" s="60">
        <f>IF('10หลักสูตรระยะสั้น'!I278&lt;15,0,IF('10หลักสูตรระยะสั้น'!I278&lt;30,1,IF((MOD('10หลักสูตรระยะสั้น'!I278/30,1))&lt;0.3333,ROUNDDOWN('10หลักสูตรระยะสั้น'!I278/30,0),ROUNDUP('10หลักสูตรระยะสั้น'!I278/30,0))))</f>
        <v>0</v>
      </c>
      <c r="J278" s="60">
        <f>IF('10หลักสูตรระยะสั้น'!J278&lt;15,0,IF('10หลักสูตรระยะสั้น'!J278&lt;30,1,IF((MOD('10หลักสูตรระยะสั้น'!J278/30,1))&lt;0.3333,ROUNDDOWN('10หลักสูตรระยะสั้น'!J278/30,0),ROUNDUP('10หลักสูตรระยะสั้น'!J278/30,0))))</f>
        <v>0</v>
      </c>
      <c r="K278" s="60">
        <f>IF('10หลักสูตรระยะสั้น'!K278&lt;15,0,IF('10หลักสูตรระยะสั้น'!K278&lt;30,1,IF((MOD('10หลักสูตรระยะสั้น'!K278/30,1))&lt;0.3333,ROUNDDOWN('10หลักสูตรระยะสั้น'!K278/30,0),ROUNDUP('10หลักสูตรระยะสั้น'!K278/30,0))))</f>
        <v>0</v>
      </c>
      <c r="L278" s="60">
        <f>IF('10หลักสูตรระยะสั้น'!L278&lt;15,0,IF('10หลักสูตรระยะสั้น'!L278&lt;30,1,IF((MOD('10หลักสูตรระยะสั้น'!L278/30,1))&lt;0.3333,ROUNDDOWN('10หลักสูตรระยะสั้น'!L278/30,0),ROUNDUP('10หลักสูตรระยะสั้น'!L278/30,0))))</f>
        <v>0</v>
      </c>
      <c r="M278" s="60">
        <f>IF('10หลักสูตรระยะสั้น'!M278&lt;15,0,IF('10หลักสูตรระยะสั้น'!M278&lt;30,1,IF((MOD('10หลักสูตรระยะสั้น'!M278/30,1))&lt;0.3333,ROUNDDOWN('10หลักสูตรระยะสั้น'!M278/30,0),ROUNDUP('10หลักสูตรระยะสั้น'!M278/30,0))))</f>
        <v>0</v>
      </c>
      <c r="N278" s="60">
        <f>IF('10หลักสูตรระยะสั้น'!N278&lt;15,0,IF('10หลักสูตรระยะสั้น'!N278&lt;30,1,IF((MOD('10หลักสูตรระยะสั้น'!N278/30,1))&lt;0.3333,ROUNDDOWN('10หลักสูตรระยะสั้น'!N278/30,0),ROUNDUP('10หลักสูตรระยะสั้น'!N278/30,0))))</f>
        <v>0</v>
      </c>
      <c r="O278" s="60">
        <f>IF('10หลักสูตรระยะสั้น'!O278&lt;15,0,IF('10หลักสูตรระยะสั้น'!O278&lt;30,1,IF((MOD('10หลักสูตรระยะสั้น'!O278/30,1))&lt;0.3333,ROUNDDOWN('10หลักสูตรระยะสั้น'!O278/30,0),ROUNDUP('10หลักสูตรระยะสั้น'!O278/30,0))))</f>
        <v>0</v>
      </c>
      <c r="P278" s="60">
        <f>IF('10หลักสูตรระยะสั้น'!P278&lt;15,0,IF('10หลักสูตรระยะสั้น'!P278&lt;30,1,IF((MOD('10หลักสูตรระยะสั้น'!P278/30,1))&lt;0.3333,ROUNDDOWN('10หลักสูตรระยะสั้น'!P278/30,0),ROUNDUP('10หลักสูตรระยะสั้น'!P278/30,0))))</f>
        <v>0</v>
      </c>
      <c r="Q278" s="60">
        <f>IF('10หลักสูตรระยะสั้น'!Q278&lt;15,0,IF('10หลักสูตรระยะสั้น'!Q278&lt;30,1,IF((MOD('10หลักสูตรระยะสั้น'!Q278/30,1))&lt;0.3333,ROUNDDOWN('10หลักสูตรระยะสั้น'!Q278/30,0),ROUNDUP('10หลักสูตรระยะสั้น'!Q278/30,0))))</f>
        <v>0</v>
      </c>
      <c r="R278" s="60">
        <f>IF('10หลักสูตรระยะสั้น'!R278&lt;15,0,IF('10หลักสูตรระยะสั้น'!R278&lt;30,1,IF((MOD('10หลักสูตรระยะสั้น'!R278/30,1))&lt;0.3333,ROUNDDOWN('10หลักสูตรระยะสั้น'!R278/30,0),ROUNDUP('10หลักสูตรระยะสั้น'!R278/30,0))))</f>
        <v>0</v>
      </c>
      <c r="S278" s="60">
        <f>IF('10หลักสูตรระยะสั้น'!S278&lt;15,0,IF('10หลักสูตรระยะสั้น'!S278&lt;30,1,IF((MOD('10หลักสูตรระยะสั้น'!S278/30,1))&lt;0.3333,ROUNDDOWN('10หลักสูตรระยะสั้น'!S278/30,0),ROUNDUP('10หลักสูตรระยะสั้น'!S278/30,0))))</f>
        <v>0</v>
      </c>
      <c r="T278" s="60">
        <f>IF('10หลักสูตรระยะสั้น'!T278&lt;15,0,IF('10หลักสูตรระยะสั้น'!T278&lt;30,1,IF((MOD('10หลักสูตรระยะสั้น'!T278/30,1))&lt;0.3333,ROUNDDOWN('10หลักสูตรระยะสั้น'!T278/30,0),ROUNDUP('10หลักสูตรระยะสั้น'!T278/30,0))))</f>
        <v>0</v>
      </c>
      <c r="U278" s="60">
        <f>IF('10หลักสูตรระยะสั้น'!U278&lt;15,0,IF('10หลักสูตรระยะสั้น'!U278&lt;30,1,IF((MOD('10หลักสูตรระยะสั้น'!U278/30,1))&lt;0.3333,ROUNDDOWN('10หลักสูตรระยะสั้น'!U278/30,0),ROUNDUP('10หลักสูตรระยะสั้น'!U278/30,0))))</f>
        <v>0</v>
      </c>
      <c r="V278" s="60">
        <f>IF('10หลักสูตรระยะสั้น'!V278&lt;15,0,IF('10หลักสูตรระยะสั้น'!V278&lt;30,1,IF((MOD('10หลักสูตรระยะสั้น'!V278/30,1))&lt;0.3333,ROUNDDOWN('10หลักสูตรระยะสั้น'!V278/30,0),ROUNDUP('10หลักสูตรระยะสั้น'!V278/30,0))))</f>
        <v>0</v>
      </c>
      <c r="W278" s="60">
        <f>IF('10หลักสูตรระยะสั้น'!W278&lt;15,0,IF('10หลักสูตรระยะสั้น'!W278&lt;30,1,IF((MOD('10หลักสูตรระยะสั้น'!W278/30,1))&lt;0.3333,ROUNDDOWN('10หลักสูตรระยะสั้น'!W278/30,0),ROUNDUP('10หลักสูตรระยะสั้น'!W278/30,0))))</f>
        <v>0</v>
      </c>
      <c r="X278" s="60">
        <f>IF('10หลักสูตรระยะสั้น'!X278&lt;15,0,IF('10หลักสูตรระยะสั้น'!X278&lt;30,1,IF((MOD('10หลักสูตรระยะสั้น'!X278/30,1))&lt;0.3333,ROUNDDOWN('10หลักสูตรระยะสั้น'!X278/30,0),ROUNDUP('10หลักสูตรระยะสั้น'!X278/30,0))))</f>
        <v>0</v>
      </c>
      <c r="Y278" s="60">
        <f>IF('10หลักสูตรระยะสั้น'!Y278&lt;15,0,IF('10หลักสูตรระยะสั้น'!Y278&lt;30,1,IF((MOD('10หลักสูตรระยะสั้น'!Y278/30,1))&lt;0.3333,ROUNDDOWN('10หลักสูตรระยะสั้น'!Y278/30,0),ROUNDUP('10หลักสูตรระยะสั้น'!Y278/30,0))))</f>
        <v>0</v>
      </c>
      <c r="Z278" s="60">
        <f>IF('10หลักสูตรระยะสั้น'!Z278&lt;15,0,IF('10หลักสูตรระยะสั้น'!Z278&lt;30,1,IF((MOD('10หลักสูตรระยะสั้น'!Z278/30,1))&lt;0.3333,ROUNDDOWN('10หลักสูตรระยะสั้น'!Z278/30,0),ROUNDUP('10หลักสูตรระยะสั้น'!Z278/30,0))))</f>
        <v>0</v>
      </c>
      <c r="AA278" s="60">
        <f>IF('10หลักสูตรระยะสั้น'!AA278&lt;15,0,IF('10หลักสูตรระยะสั้น'!AA278&lt;30,1,IF((MOD('10หลักสูตรระยะสั้น'!AA278/30,1))&lt;0.3333,ROUNDDOWN('10หลักสูตรระยะสั้น'!AA278/30,0),ROUNDUP('10หลักสูตรระยะสั้น'!AA278/30,0))))</f>
        <v>0</v>
      </c>
      <c r="AB278" s="60">
        <f>IF('10หลักสูตรระยะสั้น'!AB278&lt;15,0,IF('10หลักสูตรระยะสั้น'!AB278&lt;30,1,IF((MOD('10หลักสูตรระยะสั้น'!AB278/30,1))&lt;0.3333,ROUNDDOWN('10หลักสูตรระยะสั้น'!AB278/30,0),ROUNDUP('10หลักสูตรระยะสั้น'!AB278/30,0))))</f>
        <v>0</v>
      </c>
      <c r="AC278" s="60">
        <f>IF('10หลักสูตรระยะสั้น'!AC278&lt;15,0,IF('10หลักสูตรระยะสั้น'!AC278&lt;30,1,IF((MOD('10หลักสูตรระยะสั้น'!AC278/30,1))&lt;0.3333,ROUNDDOWN('10หลักสูตรระยะสั้น'!AC278/30,0),ROUNDUP('10หลักสูตรระยะสั้น'!AC278/30,0))))</f>
        <v>0</v>
      </c>
      <c r="AD278" s="5">
        <f t="shared" si="8"/>
        <v>0</v>
      </c>
      <c r="AE278" s="5">
        <f t="shared" si="9"/>
        <v>0</v>
      </c>
    </row>
    <row r="279" spans="2:31" x14ac:dyDescent="0.55000000000000004">
      <c r="B279" s="5">
        <v>275</v>
      </c>
      <c r="C279" s="5">
        <f>'10หลักสูตรระยะสั้น'!C279</f>
        <v>0</v>
      </c>
      <c r="D279" s="5">
        <f>'10หลักสูตรระยะสั้น'!D279</f>
        <v>0</v>
      </c>
      <c r="E279" s="60">
        <f>IF('10หลักสูตรระยะสั้น'!E279&lt;15,0,IF('10หลักสูตรระยะสั้น'!E279&lt;30,1,IF((MOD('10หลักสูตรระยะสั้น'!E279/30,1))&lt;0.3333,ROUNDDOWN('10หลักสูตรระยะสั้น'!E279/30,0),ROUNDUP('10หลักสูตรระยะสั้น'!E279/30,0))))</f>
        <v>0</v>
      </c>
      <c r="F279" s="60">
        <f>IF('10หลักสูตรระยะสั้น'!F279&lt;15,0,IF('10หลักสูตรระยะสั้น'!F279&lt;30,1,IF((MOD('10หลักสูตรระยะสั้น'!F279/30,1))&lt;0.3333,ROUNDDOWN('10หลักสูตรระยะสั้น'!F279/30,0),ROUNDUP('10หลักสูตรระยะสั้น'!F279/30,0))))</f>
        <v>0</v>
      </c>
      <c r="G279" s="60">
        <f>IF('10หลักสูตรระยะสั้น'!G279&lt;15,0,IF('10หลักสูตรระยะสั้น'!G279&lt;30,1,IF((MOD('10หลักสูตรระยะสั้น'!G279/30,1))&lt;0.3333,ROUNDDOWN('10หลักสูตรระยะสั้น'!G279/30,0),ROUNDUP('10หลักสูตรระยะสั้น'!G279/30,0))))</f>
        <v>0</v>
      </c>
      <c r="H279" s="60">
        <f>IF('10หลักสูตรระยะสั้น'!H279&lt;15,0,IF('10หลักสูตรระยะสั้น'!H279&lt;30,1,IF((MOD('10หลักสูตรระยะสั้น'!H279/30,1))&lt;0.3333,ROUNDDOWN('10หลักสูตรระยะสั้น'!H279/30,0),ROUNDUP('10หลักสูตรระยะสั้น'!H279/30,0))))</f>
        <v>0</v>
      </c>
      <c r="I279" s="60">
        <f>IF('10หลักสูตรระยะสั้น'!I279&lt;15,0,IF('10หลักสูตรระยะสั้น'!I279&lt;30,1,IF((MOD('10หลักสูตรระยะสั้น'!I279/30,1))&lt;0.3333,ROUNDDOWN('10หลักสูตรระยะสั้น'!I279/30,0),ROUNDUP('10หลักสูตรระยะสั้น'!I279/30,0))))</f>
        <v>0</v>
      </c>
      <c r="J279" s="60">
        <f>IF('10หลักสูตรระยะสั้น'!J279&lt;15,0,IF('10หลักสูตรระยะสั้น'!J279&lt;30,1,IF((MOD('10หลักสูตรระยะสั้น'!J279/30,1))&lt;0.3333,ROUNDDOWN('10หลักสูตรระยะสั้น'!J279/30,0),ROUNDUP('10หลักสูตรระยะสั้น'!J279/30,0))))</f>
        <v>0</v>
      </c>
      <c r="K279" s="60">
        <f>IF('10หลักสูตรระยะสั้น'!K279&lt;15,0,IF('10หลักสูตรระยะสั้น'!K279&lt;30,1,IF((MOD('10หลักสูตรระยะสั้น'!K279/30,1))&lt;0.3333,ROUNDDOWN('10หลักสูตรระยะสั้น'!K279/30,0),ROUNDUP('10หลักสูตรระยะสั้น'!K279/30,0))))</f>
        <v>0</v>
      </c>
      <c r="L279" s="60">
        <f>IF('10หลักสูตรระยะสั้น'!L279&lt;15,0,IF('10หลักสูตรระยะสั้น'!L279&lt;30,1,IF((MOD('10หลักสูตรระยะสั้น'!L279/30,1))&lt;0.3333,ROUNDDOWN('10หลักสูตรระยะสั้น'!L279/30,0),ROUNDUP('10หลักสูตรระยะสั้น'!L279/30,0))))</f>
        <v>0</v>
      </c>
      <c r="M279" s="60">
        <f>IF('10หลักสูตรระยะสั้น'!M279&lt;15,0,IF('10หลักสูตรระยะสั้น'!M279&lt;30,1,IF((MOD('10หลักสูตรระยะสั้น'!M279/30,1))&lt;0.3333,ROUNDDOWN('10หลักสูตรระยะสั้น'!M279/30,0),ROUNDUP('10หลักสูตรระยะสั้น'!M279/30,0))))</f>
        <v>0</v>
      </c>
      <c r="N279" s="60">
        <f>IF('10หลักสูตรระยะสั้น'!N279&lt;15,0,IF('10หลักสูตรระยะสั้น'!N279&lt;30,1,IF((MOD('10หลักสูตรระยะสั้น'!N279/30,1))&lt;0.3333,ROUNDDOWN('10หลักสูตรระยะสั้น'!N279/30,0),ROUNDUP('10หลักสูตรระยะสั้น'!N279/30,0))))</f>
        <v>0</v>
      </c>
      <c r="O279" s="60">
        <f>IF('10หลักสูตรระยะสั้น'!O279&lt;15,0,IF('10หลักสูตรระยะสั้น'!O279&lt;30,1,IF((MOD('10หลักสูตรระยะสั้น'!O279/30,1))&lt;0.3333,ROUNDDOWN('10หลักสูตรระยะสั้น'!O279/30,0),ROUNDUP('10หลักสูตรระยะสั้น'!O279/30,0))))</f>
        <v>0</v>
      </c>
      <c r="P279" s="60">
        <f>IF('10หลักสูตรระยะสั้น'!P279&lt;15,0,IF('10หลักสูตรระยะสั้น'!P279&lt;30,1,IF((MOD('10หลักสูตรระยะสั้น'!P279/30,1))&lt;0.3333,ROUNDDOWN('10หลักสูตรระยะสั้น'!P279/30,0),ROUNDUP('10หลักสูตรระยะสั้น'!P279/30,0))))</f>
        <v>0</v>
      </c>
      <c r="Q279" s="60">
        <f>IF('10หลักสูตรระยะสั้น'!Q279&lt;15,0,IF('10หลักสูตรระยะสั้น'!Q279&lt;30,1,IF((MOD('10หลักสูตรระยะสั้น'!Q279/30,1))&lt;0.3333,ROUNDDOWN('10หลักสูตรระยะสั้น'!Q279/30,0),ROUNDUP('10หลักสูตรระยะสั้น'!Q279/30,0))))</f>
        <v>0</v>
      </c>
      <c r="R279" s="60">
        <f>IF('10หลักสูตรระยะสั้น'!R279&lt;15,0,IF('10หลักสูตรระยะสั้น'!R279&lt;30,1,IF((MOD('10หลักสูตรระยะสั้น'!R279/30,1))&lt;0.3333,ROUNDDOWN('10หลักสูตรระยะสั้น'!R279/30,0),ROUNDUP('10หลักสูตรระยะสั้น'!R279/30,0))))</f>
        <v>0</v>
      </c>
      <c r="S279" s="60">
        <f>IF('10หลักสูตรระยะสั้น'!S279&lt;15,0,IF('10หลักสูตรระยะสั้น'!S279&lt;30,1,IF((MOD('10หลักสูตรระยะสั้น'!S279/30,1))&lt;0.3333,ROUNDDOWN('10หลักสูตรระยะสั้น'!S279/30,0),ROUNDUP('10หลักสูตรระยะสั้น'!S279/30,0))))</f>
        <v>0</v>
      </c>
      <c r="T279" s="60">
        <f>IF('10หลักสูตรระยะสั้น'!T279&lt;15,0,IF('10หลักสูตรระยะสั้น'!T279&lt;30,1,IF((MOD('10หลักสูตรระยะสั้น'!T279/30,1))&lt;0.3333,ROUNDDOWN('10หลักสูตรระยะสั้น'!T279/30,0),ROUNDUP('10หลักสูตรระยะสั้น'!T279/30,0))))</f>
        <v>0</v>
      </c>
      <c r="U279" s="60">
        <f>IF('10หลักสูตรระยะสั้น'!U279&lt;15,0,IF('10หลักสูตรระยะสั้น'!U279&lt;30,1,IF((MOD('10หลักสูตรระยะสั้น'!U279/30,1))&lt;0.3333,ROUNDDOWN('10หลักสูตรระยะสั้น'!U279/30,0),ROUNDUP('10หลักสูตรระยะสั้น'!U279/30,0))))</f>
        <v>0</v>
      </c>
      <c r="V279" s="60">
        <f>IF('10หลักสูตรระยะสั้น'!V279&lt;15,0,IF('10หลักสูตรระยะสั้น'!V279&lt;30,1,IF((MOD('10หลักสูตรระยะสั้น'!V279/30,1))&lt;0.3333,ROUNDDOWN('10หลักสูตรระยะสั้น'!V279/30,0),ROUNDUP('10หลักสูตรระยะสั้น'!V279/30,0))))</f>
        <v>0</v>
      </c>
      <c r="W279" s="60">
        <f>IF('10หลักสูตรระยะสั้น'!W279&lt;15,0,IF('10หลักสูตรระยะสั้น'!W279&lt;30,1,IF((MOD('10หลักสูตรระยะสั้น'!W279/30,1))&lt;0.3333,ROUNDDOWN('10หลักสูตรระยะสั้น'!W279/30,0),ROUNDUP('10หลักสูตรระยะสั้น'!W279/30,0))))</f>
        <v>0</v>
      </c>
      <c r="X279" s="60">
        <f>IF('10หลักสูตรระยะสั้น'!X279&lt;15,0,IF('10หลักสูตรระยะสั้น'!X279&lt;30,1,IF((MOD('10หลักสูตรระยะสั้น'!X279/30,1))&lt;0.3333,ROUNDDOWN('10หลักสูตรระยะสั้น'!X279/30,0),ROUNDUP('10หลักสูตรระยะสั้น'!X279/30,0))))</f>
        <v>0</v>
      </c>
      <c r="Y279" s="60">
        <f>IF('10หลักสูตรระยะสั้น'!Y279&lt;15,0,IF('10หลักสูตรระยะสั้น'!Y279&lt;30,1,IF((MOD('10หลักสูตรระยะสั้น'!Y279/30,1))&lt;0.3333,ROUNDDOWN('10หลักสูตรระยะสั้น'!Y279/30,0),ROUNDUP('10หลักสูตรระยะสั้น'!Y279/30,0))))</f>
        <v>0</v>
      </c>
      <c r="Z279" s="60">
        <f>IF('10หลักสูตรระยะสั้น'!Z279&lt;15,0,IF('10หลักสูตรระยะสั้น'!Z279&lt;30,1,IF((MOD('10หลักสูตรระยะสั้น'!Z279/30,1))&lt;0.3333,ROUNDDOWN('10หลักสูตรระยะสั้น'!Z279/30,0),ROUNDUP('10หลักสูตรระยะสั้น'!Z279/30,0))))</f>
        <v>0</v>
      </c>
      <c r="AA279" s="60">
        <f>IF('10หลักสูตรระยะสั้น'!AA279&lt;15,0,IF('10หลักสูตรระยะสั้น'!AA279&lt;30,1,IF((MOD('10หลักสูตรระยะสั้น'!AA279/30,1))&lt;0.3333,ROUNDDOWN('10หลักสูตรระยะสั้น'!AA279/30,0),ROUNDUP('10หลักสูตรระยะสั้น'!AA279/30,0))))</f>
        <v>0</v>
      </c>
      <c r="AB279" s="60">
        <f>IF('10หลักสูตรระยะสั้น'!AB279&lt;15,0,IF('10หลักสูตรระยะสั้น'!AB279&lt;30,1,IF((MOD('10หลักสูตรระยะสั้น'!AB279/30,1))&lt;0.3333,ROUNDDOWN('10หลักสูตรระยะสั้น'!AB279/30,0),ROUNDUP('10หลักสูตรระยะสั้น'!AB279/30,0))))</f>
        <v>0</v>
      </c>
      <c r="AC279" s="60">
        <f>IF('10หลักสูตรระยะสั้น'!AC279&lt;15,0,IF('10หลักสูตรระยะสั้น'!AC279&lt;30,1,IF((MOD('10หลักสูตรระยะสั้น'!AC279/30,1))&lt;0.3333,ROUNDDOWN('10หลักสูตรระยะสั้น'!AC279/30,0),ROUNDUP('10หลักสูตรระยะสั้น'!AC279/30,0))))</f>
        <v>0</v>
      </c>
      <c r="AD279" s="5">
        <f t="shared" si="8"/>
        <v>0</v>
      </c>
      <c r="AE279" s="5">
        <f t="shared" si="9"/>
        <v>0</v>
      </c>
    </row>
    <row r="280" spans="2:31" x14ac:dyDescent="0.55000000000000004">
      <c r="B280" s="5">
        <v>276</v>
      </c>
      <c r="C280" s="5">
        <f>'10หลักสูตรระยะสั้น'!C280</f>
        <v>0</v>
      </c>
      <c r="D280" s="5">
        <f>'10หลักสูตรระยะสั้น'!D280</f>
        <v>0</v>
      </c>
      <c r="E280" s="60">
        <f>IF('10หลักสูตรระยะสั้น'!E280&lt;15,0,IF('10หลักสูตรระยะสั้น'!E280&lt;30,1,IF((MOD('10หลักสูตรระยะสั้น'!E280/30,1))&lt;0.3333,ROUNDDOWN('10หลักสูตรระยะสั้น'!E280/30,0),ROUNDUP('10หลักสูตรระยะสั้น'!E280/30,0))))</f>
        <v>0</v>
      </c>
      <c r="F280" s="60">
        <f>IF('10หลักสูตรระยะสั้น'!F280&lt;15,0,IF('10หลักสูตรระยะสั้น'!F280&lt;30,1,IF((MOD('10หลักสูตรระยะสั้น'!F280/30,1))&lt;0.3333,ROUNDDOWN('10หลักสูตรระยะสั้น'!F280/30,0),ROUNDUP('10หลักสูตรระยะสั้น'!F280/30,0))))</f>
        <v>0</v>
      </c>
      <c r="G280" s="60">
        <f>IF('10หลักสูตรระยะสั้น'!G280&lt;15,0,IF('10หลักสูตรระยะสั้น'!G280&lt;30,1,IF((MOD('10หลักสูตรระยะสั้น'!G280/30,1))&lt;0.3333,ROUNDDOWN('10หลักสูตรระยะสั้น'!G280/30,0),ROUNDUP('10หลักสูตรระยะสั้น'!G280/30,0))))</f>
        <v>0</v>
      </c>
      <c r="H280" s="60">
        <f>IF('10หลักสูตรระยะสั้น'!H280&lt;15,0,IF('10หลักสูตรระยะสั้น'!H280&lt;30,1,IF((MOD('10หลักสูตรระยะสั้น'!H280/30,1))&lt;0.3333,ROUNDDOWN('10หลักสูตรระยะสั้น'!H280/30,0),ROUNDUP('10หลักสูตรระยะสั้น'!H280/30,0))))</f>
        <v>0</v>
      </c>
      <c r="I280" s="60">
        <f>IF('10หลักสูตรระยะสั้น'!I280&lt;15,0,IF('10หลักสูตรระยะสั้น'!I280&lt;30,1,IF((MOD('10หลักสูตรระยะสั้น'!I280/30,1))&lt;0.3333,ROUNDDOWN('10หลักสูตรระยะสั้น'!I280/30,0),ROUNDUP('10หลักสูตรระยะสั้น'!I280/30,0))))</f>
        <v>0</v>
      </c>
      <c r="J280" s="60">
        <f>IF('10หลักสูตรระยะสั้น'!J280&lt;15,0,IF('10หลักสูตรระยะสั้น'!J280&lt;30,1,IF((MOD('10หลักสูตรระยะสั้น'!J280/30,1))&lt;0.3333,ROUNDDOWN('10หลักสูตรระยะสั้น'!J280/30,0),ROUNDUP('10หลักสูตรระยะสั้น'!J280/30,0))))</f>
        <v>0</v>
      </c>
      <c r="K280" s="60">
        <f>IF('10หลักสูตรระยะสั้น'!K280&lt;15,0,IF('10หลักสูตรระยะสั้น'!K280&lt;30,1,IF((MOD('10หลักสูตรระยะสั้น'!K280/30,1))&lt;0.3333,ROUNDDOWN('10หลักสูตรระยะสั้น'!K280/30,0),ROUNDUP('10หลักสูตรระยะสั้น'!K280/30,0))))</f>
        <v>0</v>
      </c>
      <c r="L280" s="60">
        <f>IF('10หลักสูตรระยะสั้น'!L280&lt;15,0,IF('10หลักสูตรระยะสั้น'!L280&lt;30,1,IF((MOD('10หลักสูตรระยะสั้น'!L280/30,1))&lt;0.3333,ROUNDDOWN('10หลักสูตรระยะสั้น'!L280/30,0),ROUNDUP('10หลักสูตรระยะสั้น'!L280/30,0))))</f>
        <v>0</v>
      </c>
      <c r="M280" s="60">
        <f>IF('10หลักสูตรระยะสั้น'!M280&lt;15,0,IF('10หลักสูตรระยะสั้น'!M280&lt;30,1,IF((MOD('10หลักสูตรระยะสั้น'!M280/30,1))&lt;0.3333,ROUNDDOWN('10หลักสูตรระยะสั้น'!M280/30,0),ROUNDUP('10หลักสูตรระยะสั้น'!M280/30,0))))</f>
        <v>0</v>
      </c>
      <c r="N280" s="60">
        <f>IF('10หลักสูตรระยะสั้น'!N280&lt;15,0,IF('10หลักสูตรระยะสั้น'!N280&lt;30,1,IF((MOD('10หลักสูตรระยะสั้น'!N280/30,1))&lt;0.3333,ROUNDDOWN('10หลักสูตรระยะสั้น'!N280/30,0),ROUNDUP('10หลักสูตรระยะสั้น'!N280/30,0))))</f>
        <v>0</v>
      </c>
      <c r="O280" s="60">
        <f>IF('10หลักสูตรระยะสั้น'!O280&lt;15,0,IF('10หลักสูตรระยะสั้น'!O280&lt;30,1,IF((MOD('10หลักสูตรระยะสั้น'!O280/30,1))&lt;0.3333,ROUNDDOWN('10หลักสูตรระยะสั้น'!O280/30,0),ROUNDUP('10หลักสูตรระยะสั้น'!O280/30,0))))</f>
        <v>0</v>
      </c>
      <c r="P280" s="60">
        <f>IF('10หลักสูตรระยะสั้น'!P280&lt;15,0,IF('10หลักสูตรระยะสั้น'!P280&lt;30,1,IF((MOD('10หลักสูตรระยะสั้น'!P280/30,1))&lt;0.3333,ROUNDDOWN('10หลักสูตรระยะสั้น'!P280/30,0),ROUNDUP('10หลักสูตรระยะสั้น'!P280/30,0))))</f>
        <v>0</v>
      </c>
      <c r="Q280" s="60">
        <f>IF('10หลักสูตรระยะสั้น'!Q280&lt;15,0,IF('10หลักสูตรระยะสั้น'!Q280&lt;30,1,IF((MOD('10หลักสูตรระยะสั้น'!Q280/30,1))&lt;0.3333,ROUNDDOWN('10หลักสูตรระยะสั้น'!Q280/30,0),ROUNDUP('10หลักสูตรระยะสั้น'!Q280/30,0))))</f>
        <v>0</v>
      </c>
      <c r="R280" s="60">
        <f>IF('10หลักสูตรระยะสั้น'!R280&lt;15,0,IF('10หลักสูตรระยะสั้น'!R280&lt;30,1,IF((MOD('10หลักสูตรระยะสั้น'!R280/30,1))&lt;0.3333,ROUNDDOWN('10หลักสูตรระยะสั้น'!R280/30,0),ROUNDUP('10หลักสูตรระยะสั้น'!R280/30,0))))</f>
        <v>0</v>
      </c>
      <c r="S280" s="60">
        <f>IF('10หลักสูตรระยะสั้น'!S280&lt;15,0,IF('10หลักสูตรระยะสั้น'!S280&lt;30,1,IF((MOD('10หลักสูตรระยะสั้น'!S280/30,1))&lt;0.3333,ROUNDDOWN('10หลักสูตรระยะสั้น'!S280/30,0),ROUNDUP('10หลักสูตรระยะสั้น'!S280/30,0))))</f>
        <v>0</v>
      </c>
      <c r="T280" s="60">
        <f>IF('10หลักสูตรระยะสั้น'!T280&lt;15,0,IF('10หลักสูตรระยะสั้น'!T280&lt;30,1,IF((MOD('10หลักสูตรระยะสั้น'!T280/30,1))&lt;0.3333,ROUNDDOWN('10หลักสูตรระยะสั้น'!T280/30,0),ROUNDUP('10หลักสูตรระยะสั้น'!T280/30,0))))</f>
        <v>0</v>
      </c>
      <c r="U280" s="60">
        <f>IF('10หลักสูตรระยะสั้น'!U280&lt;15,0,IF('10หลักสูตรระยะสั้น'!U280&lt;30,1,IF((MOD('10หลักสูตรระยะสั้น'!U280/30,1))&lt;0.3333,ROUNDDOWN('10หลักสูตรระยะสั้น'!U280/30,0),ROUNDUP('10หลักสูตรระยะสั้น'!U280/30,0))))</f>
        <v>0</v>
      </c>
      <c r="V280" s="60">
        <f>IF('10หลักสูตรระยะสั้น'!V280&lt;15,0,IF('10หลักสูตรระยะสั้น'!V280&lt;30,1,IF((MOD('10หลักสูตรระยะสั้น'!V280/30,1))&lt;0.3333,ROUNDDOWN('10หลักสูตรระยะสั้น'!V280/30,0),ROUNDUP('10หลักสูตรระยะสั้น'!V280/30,0))))</f>
        <v>0</v>
      </c>
      <c r="W280" s="60">
        <f>IF('10หลักสูตรระยะสั้น'!W280&lt;15,0,IF('10หลักสูตรระยะสั้น'!W280&lt;30,1,IF((MOD('10หลักสูตรระยะสั้น'!W280/30,1))&lt;0.3333,ROUNDDOWN('10หลักสูตรระยะสั้น'!W280/30,0),ROUNDUP('10หลักสูตรระยะสั้น'!W280/30,0))))</f>
        <v>0</v>
      </c>
      <c r="X280" s="60">
        <f>IF('10หลักสูตรระยะสั้น'!X280&lt;15,0,IF('10หลักสูตรระยะสั้น'!X280&lt;30,1,IF((MOD('10หลักสูตรระยะสั้น'!X280/30,1))&lt;0.3333,ROUNDDOWN('10หลักสูตรระยะสั้น'!X280/30,0),ROUNDUP('10หลักสูตรระยะสั้น'!X280/30,0))))</f>
        <v>0</v>
      </c>
      <c r="Y280" s="60">
        <f>IF('10หลักสูตรระยะสั้น'!Y280&lt;15,0,IF('10หลักสูตรระยะสั้น'!Y280&lt;30,1,IF((MOD('10หลักสูตรระยะสั้น'!Y280/30,1))&lt;0.3333,ROUNDDOWN('10หลักสูตรระยะสั้น'!Y280/30,0),ROUNDUP('10หลักสูตรระยะสั้น'!Y280/30,0))))</f>
        <v>0</v>
      </c>
      <c r="Z280" s="60">
        <f>IF('10หลักสูตรระยะสั้น'!Z280&lt;15,0,IF('10หลักสูตรระยะสั้น'!Z280&lt;30,1,IF((MOD('10หลักสูตรระยะสั้น'!Z280/30,1))&lt;0.3333,ROUNDDOWN('10หลักสูตรระยะสั้น'!Z280/30,0),ROUNDUP('10หลักสูตรระยะสั้น'!Z280/30,0))))</f>
        <v>0</v>
      </c>
      <c r="AA280" s="60">
        <f>IF('10หลักสูตรระยะสั้น'!AA280&lt;15,0,IF('10หลักสูตรระยะสั้น'!AA280&lt;30,1,IF((MOD('10หลักสูตรระยะสั้น'!AA280/30,1))&lt;0.3333,ROUNDDOWN('10หลักสูตรระยะสั้น'!AA280/30,0),ROUNDUP('10หลักสูตรระยะสั้น'!AA280/30,0))))</f>
        <v>0</v>
      </c>
      <c r="AB280" s="60">
        <f>IF('10หลักสูตรระยะสั้น'!AB280&lt;15,0,IF('10หลักสูตรระยะสั้น'!AB280&lt;30,1,IF((MOD('10หลักสูตรระยะสั้น'!AB280/30,1))&lt;0.3333,ROUNDDOWN('10หลักสูตรระยะสั้น'!AB280/30,0),ROUNDUP('10หลักสูตรระยะสั้น'!AB280/30,0))))</f>
        <v>0</v>
      </c>
      <c r="AC280" s="60">
        <f>IF('10หลักสูตรระยะสั้น'!AC280&lt;15,0,IF('10หลักสูตรระยะสั้น'!AC280&lt;30,1,IF((MOD('10หลักสูตรระยะสั้น'!AC280/30,1))&lt;0.3333,ROUNDDOWN('10หลักสูตรระยะสั้น'!AC280/30,0),ROUNDUP('10หลักสูตรระยะสั้น'!AC280/30,0))))</f>
        <v>0</v>
      </c>
      <c r="AD280" s="5">
        <f t="shared" si="8"/>
        <v>0</v>
      </c>
      <c r="AE280" s="5">
        <f t="shared" si="9"/>
        <v>0</v>
      </c>
    </row>
    <row r="281" spans="2:31" x14ac:dyDescent="0.55000000000000004">
      <c r="B281" s="5">
        <v>277</v>
      </c>
      <c r="C281" s="5">
        <f>'10หลักสูตรระยะสั้น'!C281</f>
        <v>0</v>
      </c>
      <c r="D281" s="5">
        <f>'10หลักสูตรระยะสั้น'!D281</f>
        <v>0</v>
      </c>
      <c r="E281" s="60">
        <f>IF('10หลักสูตรระยะสั้น'!E281&lt;15,0,IF('10หลักสูตรระยะสั้น'!E281&lt;30,1,IF((MOD('10หลักสูตรระยะสั้น'!E281/30,1))&lt;0.3333,ROUNDDOWN('10หลักสูตรระยะสั้น'!E281/30,0),ROUNDUP('10หลักสูตรระยะสั้น'!E281/30,0))))</f>
        <v>0</v>
      </c>
      <c r="F281" s="60">
        <f>IF('10หลักสูตรระยะสั้น'!F281&lt;15,0,IF('10หลักสูตรระยะสั้น'!F281&lt;30,1,IF((MOD('10หลักสูตรระยะสั้น'!F281/30,1))&lt;0.3333,ROUNDDOWN('10หลักสูตรระยะสั้น'!F281/30,0),ROUNDUP('10หลักสูตรระยะสั้น'!F281/30,0))))</f>
        <v>0</v>
      </c>
      <c r="G281" s="60">
        <f>IF('10หลักสูตรระยะสั้น'!G281&lt;15,0,IF('10หลักสูตรระยะสั้น'!G281&lt;30,1,IF((MOD('10หลักสูตรระยะสั้น'!G281/30,1))&lt;0.3333,ROUNDDOWN('10หลักสูตรระยะสั้น'!G281/30,0),ROUNDUP('10หลักสูตรระยะสั้น'!G281/30,0))))</f>
        <v>0</v>
      </c>
      <c r="H281" s="60">
        <f>IF('10หลักสูตรระยะสั้น'!H281&lt;15,0,IF('10หลักสูตรระยะสั้น'!H281&lt;30,1,IF((MOD('10หลักสูตรระยะสั้น'!H281/30,1))&lt;0.3333,ROUNDDOWN('10หลักสูตรระยะสั้น'!H281/30,0),ROUNDUP('10หลักสูตรระยะสั้น'!H281/30,0))))</f>
        <v>0</v>
      </c>
      <c r="I281" s="60">
        <f>IF('10หลักสูตรระยะสั้น'!I281&lt;15,0,IF('10หลักสูตรระยะสั้น'!I281&lt;30,1,IF((MOD('10หลักสูตรระยะสั้น'!I281/30,1))&lt;0.3333,ROUNDDOWN('10หลักสูตรระยะสั้น'!I281/30,0),ROUNDUP('10หลักสูตรระยะสั้น'!I281/30,0))))</f>
        <v>0</v>
      </c>
      <c r="J281" s="60">
        <f>IF('10หลักสูตรระยะสั้น'!J281&lt;15,0,IF('10หลักสูตรระยะสั้น'!J281&lt;30,1,IF((MOD('10หลักสูตรระยะสั้น'!J281/30,1))&lt;0.3333,ROUNDDOWN('10หลักสูตรระยะสั้น'!J281/30,0),ROUNDUP('10หลักสูตรระยะสั้น'!J281/30,0))))</f>
        <v>0</v>
      </c>
      <c r="K281" s="60">
        <f>IF('10หลักสูตรระยะสั้น'!K281&lt;15,0,IF('10หลักสูตรระยะสั้น'!K281&lt;30,1,IF((MOD('10หลักสูตรระยะสั้น'!K281/30,1))&lt;0.3333,ROUNDDOWN('10หลักสูตรระยะสั้น'!K281/30,0),ROUNDUP('10หลักสูตรระยะสั้น'!K281/30,0))))</f>
        <v>0</v>
      </c>
      <c r="L281" s="60">
        <f>IF('10หลักสูตรระยะสั้น'!L281&lt;15,0,IF('10หลักสูตรระยะสั้น'!L281&lt;30,1,IF((MOD('10หลักสูตรระยะสั้น'!L281/30,1))&lt;0.3333,ROUNDDOWN('10หลักสูตรระยะสั้น'!L281/30,0),ROUNDUP('10หลักสูตรระยะสั้น'!L281/30,0))))</f>
        <v>0</v>
      </c>
      <c r="M281" s="60">
        <f>IF('10หลักสูตรระยะสั้น'!M281&lt;15,0,IF('10หลักสูตรระยะสั้น'!M281&lt;30,1,IF((MOD('10หลักสูตรระยะสั้น'!M281/30,1))&lt;0.3333,ROUNDDOWN('10หลักสูตรระยะสั้น'!M281/30,0),ROUNDUP('10หลักสูตรระยะสั้น'!M281/30,0))))</f>
        <v>0</v>
      </c>
      <c r="N281" s="60">
        <f>IF('10หลักสูตรระยะสั้น'!N281&lt;15,0,IF('10หลักสูตรระยะสั้น'!N281&lt;30,1,IF((MOD('10หลักสูตรระยะสั้น'!N281/30,1))&lt;0.3333,ROUNDDOWN('10หลักสูตรระยะสั้น'!N281/30,0),ROUNDUP('10หลักสูตรระยะสั้น'!N281/30,0))))</f>
        <v>0</v>
      </c>
      <c r="O281" s="60">
        <f>IF('10หลักสูตรระยะสั้น'!O281&lt;15,0,IF('10หลักสูตรระยะสั้น'!O281&lt;30,1,IF((MOD('10หลักสูตรระยะสั้น'!O281/30,1))&lt;0.3333,ROUNDDOWN('10หลักสูตรระยะสั้น'!O281/30,0),ROUNDUP('10หลักสูตรระยะสั้น'!O281/30,0))))</f>
        <v>0</v>
      </c>
      <c r="P281" s="60">
        <f>IF('10หลักสูตรระยะสั้น'!P281&lt;15,0,IF('10หลักสูตรระยะสั้น'!P281&lt;30,1,IF((MOD('10หลักสูตรระยะสั้น'!P281/30,1))&lt;0.3333,ROUNDDOWN('10หลักสูตรระยะสั้น'!P281/30,0),ROUNDUP('10หลักสูตรระยะสั้น'!P281/30,0))))</f>
        <v>0</v>
      </c>
      <c r="Q281" s="60">
        <f>IF('10หลักสูตรระยะสั้น'!Q281&lt;15,0,IF('10หลักสูตรระยะสั้น'!Q281&lt;30,1,IF((MOD('10หลักสูตรระยะสั้น'!Q281/30,1))&lt;0.3333,ROUNDDOWN('10หลักสูตรระยะสั้น'!Q281/30,0),ROUNDUP('10หลักสูตรระยะสั้น'!Q281/30,0))))</f>
        <v>0</v>
      </c>
      <c r="R281" s="60">
        <f>IF('10หลักสูตรระยะสั้น'!R281&lt;15,0,IF('10หลักสูตรระยะสั้น'!R281&lt;30,1,IF((MOD('10หลักสูตรระยะสั้น'!R281/30,1))&lt;0.3333,ROUNDDOWN('10หลักสูตรระยะสั้น'!R281/30,0),ROUNDUP('10หลักสูตรระยะสั้น'!R281/30,0))))</f>
        <v>0</v>
      </c>
      <c r="S281" s="60">
        <f>IF('10หลักสูตรระยะสั้น'!S281&lt;15,0,IF('10หลักสูตรระยะสั้น'!S281&lt;30,1,IF((MOD('10หลักสูตรระยะสั้น'!S281/30,1))&lt;0.3333,ROUNDDOWN('10หลักสูตรระยะสั้น'!S281/30,0),ROUNDUP('10หลักสูตรระยะสั้น'!S281/30,0))))</f>
        <v>0</v>
      </c>
      <c r="T281" s="60">
        <f>IF('10หลักสูตรระยะสั้น'!T281&lt;15,0,IF('10หลักสูตรระยะสั้น'!T281&lt;30,1,IF((MOD('10หลักสูตรระยะสั้น'!T281/30,1))&lt;0.3333,ROUNDDOWN('10หลักสูตรระยะสั้น'!T281/30,0),ROUNDUP('10หลักสูตรระยะสั้น'!T281/30,0))))</f>
        <v>0</v>
      </c>
      <c r="U281" s="60">
        <f>IF('10หลักสูตรระยะสั้น'!U281&lt;15,0,IF('10หลักสูตรระยะสั้น'!U281&lt;30,1,IF((MOD('10หลักสูตรระยะสั้น'!U281/30,1))&lt;0.3333,ROUNDDOWN('10หลักสูตรระยะสั้น'!U281/30,0),ROUNDUP('10หลักสูตรระยะสั้น'!U281/30,0))))</f>
        <v>0</v>
      </c>
      <c r="V281" s="60">
        <f>IF('10หลักสูตรระยะสั้น'!V281&lt;15,0,IF('10หลักสูตรระยะสั้น'!V281&lt;30,1,IF((MOD('10หลักสูตรระยะสั้น'!V281/30,1))&lt;0.3333,ROUNDDOWN('10หลักสูตรระยะสั้น'!V281/30,0),ROUNDUP('10หลักสูตรระยะสั้น'!V281/30,0))))</f>
        <v>0</v>
      </c>
      <c r="W281" s="60">
        <f>IF('10หลักสูตรระยะสั้น'!W281&lt;15,0,IF('10หลักสูตรระยะสั้น'!W281&lt;30,1,IF((MOD('10หลักสูตรระยะสั้น'!W281/30,1))&lt;0.3333,ROUNDDOWN('10หลักสูตรระยะสั้น'!W281/30,0),ROUNDUP('10หลักสูตรระยะสั้น'!W281/30,0))))</f>
        <v>0</v>
      </c>
      <c r="X281" s="60">
        <f>IF('10หลักสูตรระยะสั้น'!X281&lt;15,0,IF('10หลักสูตรระยะสั้น'!X281&lt;30,1,IF((MOD('10หลักสูตรระยะสั้น'!X281/30,1))&lt;0.3333,ROUNDDOWN('10หลักสูตรระยะสั้น'!X281/30,0),ROUNDUP('10หลักสูตรระยะสั้น'!X281/30,0))))</f>
        <v>0</v>
      </c>
      <c r="Y281" s="60">
        <f>IF('10หลักสูตรระยะสั้น'!Y281&lt;15,0,IF('10หลักสูตรระยะสั้น'!Y281&lt;30,1,IF((MOD('10หลักสูตรระยะสั้น'!Y281/30,1))&lt;0.3333,ROUNDDOWN('10หลักสูตรระยะสั้น'!Y281/30,0),ROUNDUP('10หลักสูตรระยะสั้น'!Y281/30,0))))</f>
        <v>0</v>
      </c>
      <c r="Z281" s="60">
        <f>IF('10หลักสูตรระยะสั้น'!Z281&lt;15,0,IF('10หลักสูตรระยะสั้น'!Z281&lt;30,1,IF((MOD('10หลักสูตรระยะสั้น'!Z281/30,1))&lt;0.3333,ROUNDDOWN('10หลักสูตรระยะสั้น'!Z281/30,0),ROUNDUP('10หลักสูตรระยะสั้น'!Z281/30,0))))</f>
        <v>0</v>
      </c>
      <c r="AA281" s="60">
        <f>IF('10หลักสูตรระยะสั้น'!AA281&lt;15,0,IF('10หลักสูตรระยะสั้น'!AA281&lt;30,1,IF((MOD('10หลักสูตรระยะสั้น'!AA281/30,1))&lt;0.3333,ROUNDDOWN('10หลักสูตรระยะสั้น'!AA281/30,0),ROUNDUP('10หลักสูตรระยะสั้น'!AA281/30,0))))</f>
        <v>0</v>
      </c>
      <c r="AB281" s="60">
        <f>IF('10หลักสูตรระยะสั้น'!AB281&lt;15,0,IF('10หลักสูตรระยะสั้น'!AB281&lt;30,1,IF((MOD('10หลักสูตรระยะสั้น'!AB281/30,1))&lt;0.3333,ROUNDDOWN('10หลักสูตรระยะสั้น'!AB281/30,0),ROUNDUP('10หลักสูตรระยะสั้น'!AB281/30,0))))</f>
        <v>0</v>
      </c>
      <c r="AC281" s="60">
        <f>IF('10หลักสูตรระยะสั้น'!AC281&lt;15,0,IF('10หลักสูตรระยะสั้น'!AC281&lt;30,1,IF((MOD('10หลักสูตรระยะสั้น'!AC281/30,1))&lt;0.3333,ROUNDDOWN('10หลักสูตรระยะสั้น'!AC281/30,0),ROUNDUP('10หลักสูตรระยะสั้น'!AC281/30,0))))</f>
        <v>0</v>
      </c>
      <c r="AD281" s="5">
        <f t="shared" si="8"/>
        <v>0</v>
      </c>
      <c r="AE281" s="5">
        <f t="shared" si="9"/>
        <v>0</v>
      </c>
    </row>
    <row r="282" spans="2:31" x14ac:dyDescent="0.55000000000000004">
      <c r="B282" s="5">
        <v>278</v>
      </c>
      <c r="C282" s="5">
        <f>'10หลักสูตรระยะสั้น'!C282</f>
        <v>0</v>
      </c>
      <c r="D282" s="5">
        <f>'10หลักสูตรระยะสั้น'!D282</f>
        <v>0</v>
      </c>
      <c r="E282" s="60">
        <f>IF('10หลักสูตรระยะสั้น'!E282&lt;15,0,IF('10หลักสูตรระยะสั้น'!E282&lt;30,1,IF((MOD('10หลักสูตรระยะสั้น'!E282/30,1))&lt;0.3333,ROUNDDOWN('10หลักสูตรระยะสั้น'!E282/30,0),ROUNDUP('10หลักสูตรระยะสั้น'!E282/30,0))))</f>
        <v>0</v>
      </c>
      <c r="F282" s="60">
        <f>IF('10หลักสูตรระยะสั้น'!F282&lt;15,0,IF('10หลักสูตรระยะสั้น'!F282&lt;30,1,IF((MOD('10หลักสูตรระยะสั้น'!F282/30,1))&lt;0.3333,ROUNDDOWN('10หลักสูตรระยะสั้น'!F282/30,0),ROUNDUP('10หลักสูตรระยะสั้น'!F282/30,0))))</f>
        <v>0</v>
      </c>
      <c r="G282" s="60">
        <f>IF('10หลักสูตรระยะสั้น'!G282&lt;15,0,IF('10หลักสูตรระยะสั้น'!G282&lt;30,1,IF((MOD('10หลักสูตรระยะสั้น'!G282/30,1))&lt;0.3333,ROUNDDOWN('10หลักสูตรระยะสั้น'!G282/30,0),ROUNDUP('10หลักสูตรระยะสั้น'!G282/30,0))))</f>
        <v>0</v>
      </c>
      <c r="H282" s="60">
        <f>IF('10หลักสูตรระยะสั้น'!H282&lt;15,0,IF('10หลักสูตรระยะสั้น'!H282&lt;30,1,IF((MOD('10หลักสูตรระยะสั้น'!H282/30,1))&lt;0.3333,ROUNDDOWN('10หลักสูตรระยะสั้น'!H282/30,0),ROUNDUP('10หลักสูตรระยะสั้น'!H282/30,0))))</f>
        <v>0</v>
      </c>
      <c r="I282" s="60">
        <f>IF('10หลักสูตรระยะสั้น'!I282&lt;15,0,IF('10หลักสูตรระยะสั้น'!I282&lt;30,1,IF((MOD('10หลักสูตรระยะสั้น'!I282/30,1))&lt;0.3333,ROUNDDOWN('10หลักสูตรระยะสั้น'!I282/30,0),ROUNDUP('10หลักสูตรระยะสั้น'!I282/30,0))))</f>
        <v>0</v>
      </c>
      <c r="J282" s="60">
        <f>IF('10หลักสูตรระยะสั้น'!J282&lt;15,0,IF('10หลักสูตรระยะสั้น'!J282&lt;30,1,IF((MOD('10หลักสูตรระยะสั้น'!J282/30,1))&lt;0.3333,ROUNDDOWN('10หลักสูตรระยะสั้น'!J282/30,0),ROUNDUP('10หลักสูตรระยะสั้น'!J282/30,0))))</f>
        <v>0</v>
      </c>
      <c r="K282" s="60">
        <f>IF('10หลักสูตรระยะสั้น'!K282&lt;15,0,IF('10หลักสูตรระยะสั้น'!K282&lt;30,1,IF((MOD('10หลักสูตรระยะสั้น'!K282/30,1))&lt;0.3333,ROUNDDOWN('10หลักสูตรระยะสั้น'!K282/30,0),ROUNDUP('10หลักสูตรระยะสั้น'!K282/30,0))))</f>
        <v>0</v>
      </c>
      <c r="L282" s="60">
        <f>IF('10หลักสูตรระยะสั้น'!L282&lt;15,0,IF('10หลักสูตรระยะสั้น'!L282&lt;30,1,IF((MOD('10หลักสูตรระยะสั้น'!L282/30,1))&lt;0.3333,ROUNDDOWN('10หลักสูตรระยะสั้น'!L282/30,0),ROUNDUP('10หลักสูตรระยะสั้น'!L282/30,0))))</f>
        <v>0</v>
      </c>
      <c r="M282" s="60">
        <f>IF('10หลักสูตรระยะสั้น'!M282&lt;15,0,IF('10หลักสูตรระยะสั้น'!M282&lt;30,1,IF((MOD('10หลักสูตรระยะสั้น'!M282/30,1))&lt;0.3333,ROUNDDOWN('10หลักสูตรระยะสั้น'!M282/30,0),ROUNDUP('10หลักสูตรระยะสั้น'!M282/30,0))))</f>
        <v>0</v>
      </c>
      <c r="N282" s="60">
        <f>IF('10หลักสูตรระยะสั้น'!N282&lt;15,0,IF('10หลักสูตรระยะสั้น'!N282&lt;30,1,IF((MOD('10หลักสูตรระยะสั้น'!N282/30,1))&lt;0.3333,ROUNDDOWN('10หลักสูตรระยะสั้น'!N282/30,0),ROUNDUP('10หลักสูตรระยะสั้น'!N282/30,0))))</f>
        <v>0</v>
      </c>
      <c r="O282" s="60">
        <f>IF('10หลักสูตรระยะสั้น'!O282&lt;15,0,IF('10หลักสูตรระยะสั้น'!O282&lt;30,1,IF((MOD('10หลักสูตรระยะสั้น'!O282/30,1))&lt;0.3333,ROUNDDOWN('10หลักสูตรระยะสั้น'!O282/30,0),ROUNDUP('10หลักสูตรระยะสั้น'!O282/30,0))))</f>
        <v>0</v>
      </c>
      <c r="P282" s="60">
        <f>IF('10หลักสูตรระยะสั้น'!P282&lt;15,0,IF('10หลักสูตรระยะสั้น'!P282&lt;30,1,IF((MOD('10หลักสูตรระยะสั้น'!P282/30,1))&lt;0.3333,ROUNDDOWN('10หลักสูตรระยะสั้น'!P282/30,0),ROUNDUP('10หลักสูตรระยะสั้น'!P282/30,0))))</f>
        <v>0</v>
      </c>
      <c r="Q282" s="60">
        <f>IF('10หลักสูตรระยะสั้น'!Q282&lt;15,0,IF('10หลักสูตรระยะสั้น'!Q282&lt;30,1,IF((MOD('10หลักสูตรระยะสั้น'!Q282/30,1))&lt;0.3333,ROUNDDOWN('10หลักสูตรระยะสั้น'!Q282/30,0),ROUNDUP('10หลักสูตรระยะสั้น'!Q282/30,0))))</f>
        <v>0</v>
      </c>
      <c r="R282" s="60">
        <f>IF('10หลักสูตรระยะสั้น'!R282&lt;15,0,IF('10หลักสูตรระยะสั้น'!R282&lt;30,1,IF((MOD('10หลักสูตรระยะสั้น'!R282/30,1))&lt;0.3333,ROUNDDOWN('10หลักสูตรระยะสั้น'!R282/30,0),ROUNDUP('10หลักสูตรระยะสั้น'!R282/30,0))))</f>
        <v>0</v>
      </c>
      <c r="S282" s="60">
        <f>IF('10หลักสูตรระยะสั้น'!S282&lt;15,0,IF('10หลักสูตรระยะสั้น'!S282&lt;30,1,IF((MOD('10หลักสูตรระยะสั้น'!S282/30,1))&lt;0.3333,ROUNDDOWN('10หลักสูตรระยะสั้น'!S282/30,0),ROUNDUP('10หลักสูตรระยะสั้น'!S282/30,0))))</f>
        <v>0</v>
      </c>
      <c r="T282" s="60">
        <f>IF('10หลักสูตรระยะสั้น'!T282&lt;15,0,IF('10หลักสูตรระยะสั้น'!T282&lt;30,1,IF((MOD('10หลักสูตรระยะสั้น'!T282/30,1))&lt;0.3333,ROUNDDOWN('10หลักสูตรระยะสั้น'!T282/30,0),ROUNDUP('10หลักสูตรระยะสั้น'!T282/30,0))))</f>
        <v>0</v>
      </c>
      <c r="U282" s="60">
        <f>IF('10หลักสูตรระยะสั้น'!U282&lt;15,0,IF('10หลักสูตรระยะสั้น'!U282&lt;30,1,IF((MOD('10หลักสูตรระยะสั้น'!U282/30,1))&lt;0.3333,ROUNDDOWN('10หลักสูตรระยะสั้น'!U282/30,0),ROUNDUP('10หลักสูตรระยะสั้น'!U282/30,0))))</f>
        <v>0</v>
      </c>
      <c r="V282" s="60">
        <f>IF('10หลักสูตรระยะสั้น'!V282&lt;15,0,IF('10หลักสูตรระยะสั้น'!V282&lt;30,1,IF((MOD('10หลักสูตรระยะสั้น'!V282/30,1))&lt;0.3333,ROUNDDOWN('10หลักสูตรระยะสั้น'!V282/30,0),ROUNDUP('10หลักสูตรระยะสั้น'!V282/30,0))))</f>
        <v>0</v>
      </c>
      <c r="W282" s="60">
        <f>IF('10หลักสูตรระยะสั้น'!W282&lt;15,0,IF('10หลักสูตรระยะสั้น'!W282&lt;30,1,IF((MOD('10หลักสูตรระยะสั้น'!W282/30,1))&lt;0.3333,ROUNDDOWN('10หลักสูตรระยะสั้น'!W282/30,0),ROUNDUP('10หลักสูตรระยะสั้น'!W282/30,0))))</f>
        <v>0</v>
      </c>
      <c r="X282" s="60">
        <f>IF('10หลักสูตรระยะสั้น'!X282&lt;15,0,IF('10หลักสูตรระยะสั้น'!X282&lt;30,1,IF((MOD('10หลักสูตรระยะสั้น'!X282/30,1))&lt;0.3333,ROUNDDOWN('10หลักสูตรระยะสั้น'!X282/30,0),ROUNDUP('10หลักสูตรระยะสั้น'!X282/30,0))))</f>
        <v>0</v>
      </c>
      <c r="Y282" s="60">
        <f>IF('10หลักสูตรระยะสั้น'!Y282&lt;15,0,IF('10หลักสูตรระยะสั้น'!Y282&lt;30,1,IF((MOD('10หลักสูตรระยะสั้น'!Y282/30,1))&lt;0.3333,ROUNDDOWN('10หลักสูตรระยะสั้น'!Y282/30,0),ROUNDUP('10หลักสูตรระยะสั้น'!Y282/30,0))))</f>
        <v>0</v>
      </c>
      <c r="Z282" s="60">
        <f>IF('10หลักสูตรระยะสั้น'!Z282&lt;15,0,IF('10หลักสูตรระยะสั้น'!Z282&lt;30,1,IF((MOD('10หลักสูตรระยะสั้น'!Z282/30,1))&lt;0.3333,ROUNDDOWN('10หลักสูตรระยะสั้น'!Z282/30,0),ROUNDUP('10หลักสูตรระยะสั้น'!Z282/30,0))))</f>
        <v>0</v>
      </c>
      <c r="AA282" s="60">
        <f>IF('10หลักสูตรระยะสั้น'!AA282&lt;15,0,IF('10หลักสูตรระยะสั้น'!AA282&lt;30,1,IF((MOD('10หลักสูตรระยะสั้น'!AA282/30,1))&lt;0.3333,ROUNDDOWN('10หลักสูตรระยะสั้น'!AA282/30,0),ROUNDUP('10หลักสูตรระยะสั้น'!AA282/30,0))))</f>
        <v>0</v>
      </c>
      <c r="AB282" s="60">
        <f>IF('10หลักสูตรระยะสั้น'!AB282&lt;15,0,IF('10หลักสูตรระยะสั้น'!AB282&lt;30,1,IF((MOD('10หลักสูตรระยะสั้น'!AB282/30,1))&lt;0.3333,ROUNDDOWN('10หลักสูตรระยะสั้น'!AB282/30,0),ROUNDUP('10หลักสูตรระยะสั้น'!AB282/30,0))))</f>
        <v>0</v>
      </c>
      <c r="AC282" s="60">
        <f>IF('10หลักสูตรระยะสั้น'!AC282&lt;15,0,IF('10หลักสูตรระยะสั้น'!AC282&lt;30,1,IF((MOD('10หลักสูตรระยะสั้น'!AC282/30,1))&lt;0.3333,ROUNDDOWN('10หลักสูตรระยะสั้น'!AC282/30,0),ROUNDUP('10หลักสูตรระยะสั้น'!AC282/30,0))))</f>
        <v>0</v>
      </c>
      <c r="AD282" s="5">
        <f t="shared" si="8"/>
        <v>0</v>
      </c>
      <c r="AE282" s="5">
        <f t="shared" si="9"/>
        <v>0</v>
      </c>
    </row>
    <row r="283" spans="2:31" x14ac:dyDescent="0.55000000000000004">
      <c r="B283" s="5">
        <v>279</v>
      </c>
      <c r="C283" s="5">
        <f>'10หลักสูตรระยะสั้น'!C283</f>
        <v>0</v>
      </c>
      <c r="D283" s="5">
        <f>'10หลักสูตรระยะสั้น'!D283</f>
        <v>0</v>
      </c>
      <c r="E283" s="60">
        <f>IF('10หลักสูตรระยะสั้น'!E283&lt;15,0,IF('10หลักสูตรระยะสั้น'!E283&lt;30,1,IF((MOD('10หลักสูตรระยะสั้น'!E283/30,1))&lt;0.3333,ROUNDDOWN('10หลักสูตรระยะสั้น'!E283/30,0),ROUNDUP('10หลักสูตรระยะสั้น'!E283/30,0))))</f>
        <v>0</v>
      </c>
      <c r="F283" s="60">
        <f>IF('10หลักสูตรระยะสั้น'!F283&lt;15,0,IF('10หลักสูตรระยะสั้น'!F283&lt;30,1,IF((MOD('10หลักสูตรระยะสั้น'!F283/30,1))&lt;0.3333,ROUNDDOWN('10หลักสูตรระยะสั้น'!F283/30,0),ROUNDUP('10หลักสูตรระยะสั้น'!F283/30,0))))</f>
        <v>0</v>
      </c>
      <c r="G283" s="60">
        <f>IF('10หลักสูตรระยะสั้น'!G283&lt;15,0,IF('10หลักสูตรระยะสั้น'!G283&lt;30,1,IF((MOD('10หลักสูตรระยะสั้น'!G283/30,1))&lt;0.3333,ROUNDDOWN('10หลักสูตรระยะสั้น'!G283/30,0),ROUNDUP('10หลักสูตรระยะสั้น'!G283/30,0))))</f>
        <v>0</v>
      </c>
      <c r="H283" s="60">
        <f>IF('10หลักสูตรระยะสั้น'!H283&lt;15,0,IF('10หลักสูตรระยะสั้น'!H283&lt;30,1,IF((MOD('10หลักสูตรระยะสั้น'!H283/30,1))&lt;0.3333,ROUNDDOWN('10หลักสูตรระยะสั้น'!H283/30,0),ROUNDUP('10หลักสูตรระยะสั้น'!H283/30,0))))</f>
        <v>0</v>
      </c>
      <c r="I283" s="60">
        <f>IF('10หลักสูตรระยะสั้น'!I283&lt;15,0,IF('10หลักสูตรระยะสั้น'!I283&lt;30,1,IF((MOD('10หลักสูตรระยะสั้น'!I283/30,1))&lt;0.3333,ROUNDDOWN('10หลักสูตรระยะสั้น'!I283/30,0),ROUNDUP('10หลักสูตรระยะสั้น'!I283/30,0))))</f>
        <v>0</v>
      </c>
      <c r="J283" s="60">
        <f>IF('10หลักสูตรระยะสั้น'!J283&lt;15,0,IF('10หลักสูตรระยะสั้น'!J283&lt;30,1,IF((MOD('10หลักสูตรระยะสั้น'!J283/30,1))&lt;0.3333,ROUNDDOWN('10หลักสูตรระยะสั้น'!J283/30,0),ROUNDUP('10หลักสูตรระยะสั้น'!J283/30,0))))</f>
        <v>0</v>
      </c>
      <c r="K283" s="60">
        <f>IF('10หลักสูตรระยะสั้น'!K283&lt;15,0,IF('10หลักสูตรระยะสั้น'!K283&lt;30,1,IF((MOD('10หลักสูตรระยะสั้น'!K283/30,1))&lt;0.3333,ROUNDDOWN('10หลักสูตรระยะสั้น'!K283/30,0),ROUNDUP('10หลักสูตรระยะสั้น'!K283/30,0))))</f>
        <v>0</v>
      </c>
      <c r="L283" s="60">
        <f>IF('10หลักสูตรระยะสั้น'!L283&lt;15,0,IF('10หลักสูตรระยะสั้น'!L283&lt;30,1,IF((MOD('10หลักสูตรระยะสั้น'!L283/30,1))&lt;0.3333,ROUNDDOWN('10หลักสูตรระยะสั้น'!L283/30,0),ROUNDUP('10หลักสูตรระยะสั้น'!L283/30,0))))</f>
        <v>0</v>
      </c>
      <c r="M283" s="60">
        <f>IF('10หลักสูตรระยะสั้น'!M283&lt;15,0,IF('10หลักสูตรระยะสั้น'!M283&lt;30,1,IF((MOD('10หลักสูตรระยะสั้น'!M283/30,1))&lt;0.3333,ROUNDDOWN('10หลักสูตรระยะสั้น'!M283/30,0),ROUNDUP('10หลักสูตรระยะสั้น'!M283/30,0))))</f>
        <v>0</v>
      </c>
      <c r="N283" s="60">
        <f>IF('10หลักสูตรระยะสั้น'!N283&lt;15,0,IF('10หลักสูตรระยะสั้น'!N283&lt;30,1,IF((MOD('10หลักสูตรระยะสั้น'!N283/30,1))&lt;0.3333,ROUNDDOWN('10หลักสูตรระยะสั้น'!N283/30,0),ROUNDUP('10หลักสูตรระยะสั้น'!N283/30,0))))</f>
        <v>0</v>
      </c>
      <c r="O283" s="60">
        <f>IF('10หลักสูตรระยะสั้น'!O283&lt;15,0,IF('10หลักสูตรระยะสั้น'!O283&lt;30,1,IF((MOD('10หลักสูตรระยะสั้น'!O283/30,1))&lt;0.3333,ROUNDDOWN('10หลักสูตรระยะสั้น'!O283/30,0),ROUNDUP('10หลักสูตรระยะสั้น'!O283/30,0))))</f>
        <v>0</v>
      </c>
      <c r="P283" s="60">
        <f>IF('10หลักสูตรระยะสั้น'!P283&lt;15,0,IF('10หลักสูตรระยะสั้น'!P283&lt;30,1,IF((MOD('10หลักสูตรระยะสั้น'!P283/30,1))&lt;0.3333,ROUNDDOWN('10หลักสูตรระยะสั้น'!P283/30,0),ROUNDUP('10หลักสูตรระยะสั้น'!P283/30,0))))</f>
        <v>0</v>
      </c>
      <c r="Q283" s="60">
        <f>IF('10หลักสูตรระยะสั้น'!Q283&lt;15,0,IF('10หลักสูตรระยะสั้น'!Q283&lt;30,1,IF((MOD('10หลักสูตรระยะสั้น'!Q283/30,1))&lt;0.3333,ROUNDDOWN('10หลักสูตรระยะสั้น'!Q283/30,0),ROUNDUP('10หลักสูตรระยะสั้น'!Q283/30,0))))</f>
        <v>0</v>
      </c>
      <c r="R283" s="60">
        <f>IF('10หลักสูตรระยะสั้น'!R283&lt;15,0,IF('10หลักสูตรระยะสั้น'!R283&lt;30,1,IF((MOD('10หลักสูตรระยะสั้น'!R283/30,1))&lt;0.3333,ROUNDDOWN('10หลักสูตรระยะสั้น'!R283/30,0),ROUNDUP('10หลักสูตรระยะสั้น'!R283/30,0))))</f>
        <v>0</v>
      </c>
      <c r="S283" s="60">
        <f>IF('10หลักสูตรระยะสั้น'!S283&lt;15,0,IF('10หลักสูตรระยะสั้น'!S283&lt;30,1,IF((MOD('10หลักสูตรระยะสั้น'!S283/30,1))&lt;0.3333,ROUNDDOWN('10หลักสูตรระยะสั้น'!S283/30,0),ROUNDUP('10หลักสูตรระยะสั้น'!S283/30,0))))</f>
        <v>0</v>
      </c>
      <c r="T283" s="60">
        <f>IF('10หลักสูตรระยะสั้น'!T283&lt;15,0,IF('10หลักสูตรระยะสั้น'!T283&lt;30,1,IF((MOD('10หลักสูตรระยะสั้น'!T283/30,1))&lt;0.3333,ROUNDDOWN('10หลักสูตรระยะสั้น'!T283/30,0),ROUNDUP('10หลักสูตรระยะสั้น'!T283/30,0))))</f>
        <v>0</v>
      </c>
      <c r="U283" s="60">
        <f>IF('10หลักสูตรระยะสั้น'!U283&lt;15,0,IF('10หลักสูตรระยะสั้น'!U283&lt;30,1,IF((MOD('10หลักสูตรระยะสั้น'!U283/30,1))&lt;0.3333,ROUNDDOWN('10หลักสูตรระยะสั้น'!U283/30,0),ROUNDUP('10หลักสูตรระยะสั้น'!U283/30,0))))</f>
        <v>0</v>
      </c>
      <c r="V283" s="60">
        <f>IF('10หลักสูตรระยะสั้น'!V283&lt;15,0,IF('10หลักสูตรระยะสั้น'!V283&lt;30,1,IF((MOD('10หลักสูตรระยะสั้น'!V283/30,1))&lt;0.3333,ROUNDDOWN('10หลักสูตรระยะสั้น'!V283/30,0),ROUNDUP('10หลักสูตรระยะสั้น'!V283/30,0))))</f>
        <v>0</v>
      </c>
      <c r="W283" s="60">
        <f>IF('10หลักสูตรระยะสั้น'!W283&lt;15,0,IF('10หลักสูตรระยะสั้น'!W283&lt;30,1,IF((MOD('10หลักสูตรระยะสั้น'!W283/30,1))&lt;0.3333,ROUNDDOWN('10หลักสูตรระยะสั้น'!W283/30,0),ROUNDUP('10หลักสูตรระยะสั้น'!W283/30,0))))</f>
        <v>0</v>
      </c>
      <c r="X283" s="60">
        <f>IF('10หลักสูตรระยะสั้น'!X283&lt;15,0,IF('10หลักสูตรระยะสั้น'!X283&lt;30,1,IF((MOD('10หลักสูตรระยะสั้น'!X283/30,1))&lt;0.3333,ROUNDDOWN('10หลักสูตรระยะสั้น'!X283/30,0),ROUNDUP('10หลักสูตรระยะสั้น'!X283/30,0))))</f>
        <v>0</v>
      </c>
      <c r="Y283" s="60">
        <f>IF('10หลักสูตรระยะสั้น'!Y283&lt;15,0,IF('10หลักสูตรระยะสั้น'!Y283&lt;30,1,IF((MOD('10หลักสูตรระยะสั้น'!Y283/30,1))&lt;0.3333,ROUNDDOWN('10หลักสูตรระยะสั้น'!Y283/30,0),ROUNDUP('10หลักสูตรระยะสั้น'!Y283/30,0))))</f>
        <v>0</v>
      </c>
      <c r="Z283" s="60">
        <f>IF('10หลักสูตรระยะสั้น'!Z283&lt;15,0,IF('10หลักสูตรระยะสั้น'!Z283&lt;30,1,IF((MOD('10หลักสูตรระยะสั้น'!Z283/30,1))&lt;0.3333,ROUNDDOWN('10หลักสูตรระยะสั้น'!Z283/30,0),ROUNDUP('10หลักสูตรระยะสั้น'!Z283/30,0))))</f>
        <v>0</v>
      </c>
      <c r="AA283" s="60">
        <f>IF('10หลักสูตรระยะสั้น'!AA283&lt;15,0,IF('10หลักสูตรระยะสั้น'!AA283&lt;30,1,IF((MOD('10หลักสูตรระยะสั้น'!AA283/30,1))&lt;0.3333,ROUNDDOWN('10หลักสูตรระยะสั้น'!AA283/30,0),ROUNDUP('10หลักสูตรระยะสั้น'!AA283/30,0))))</f>
        <v>0</v>
      </c>
      <c r="AB283" s="60">
        <f>IF('10หลักสูตรระยะสั้น'!AB283&lt;15,0,IF('10หลักสูตรระยะสั้น'!AB283&lt;30,1,IF((MOD('10หลักสูตรระยะสั้น'!AB283/30,1))&lt;0.3333,ROUNDDOWN('10หลักสูตรระยะสั้น'!AB283/30,0),ROUNDUP('10หลักสูตรระยะสั้น'!AB283/30,0))))</f>
        <v>0</v>
      </c>
      <c r="AC283" s="60">
        <f>IF('10หลักสูตรระยะสั้น'!AC283&lt;15,0,IF('10หลักสูตรระยะสั้น'!AC283&lt;30,1,IF((MOD('10หลักสูตรระยะสั้น'!AC283/30,1))&lt;0.3333,ROUNDDOWN('10หลักสูตรระยะสั้น'!AC283/30,0),ROUNDUP('10หลักสูตรระยะสั้น'!AC283/30,0))))</f>
        <v>0</v>
      </c>
      <c r="AD283" s="5">
        <f t="shared" si="8"/>
        <v>0</v>
      </c>
      <c r="AE283" s="5">
        <f t="shared" si="9"/>
        <v>0</v>
      </c>
    </row>
    <row r="284" spans="2:31" x14ac:dyDescent="0.55000000000000004">
      <c r="B284" s="5">
        <v>280</v>
      </c>
      <c r="C284" s="5">
        <f>'10หลักสูตรระยะสั้น'!C284</f>
        <v>0</v>
      </c>
      <c r="D284" s="5">
        <f>'10หลักสูตรระยะสั้น'!D284</f>
        <v>0</v>
      </c>
      <c r="E284" s="60">
        <f>IF('10หลักสูตรระยะสั้น'!E284&lt;15,0,IF('10หลักสูตรระยะสั้น'!E284&lt;30,1,IF((MOD('10หลักสูตรระยะสั้น'!E284/30,1))&lt;0.3333,ROUNDDOWN('10หลักสูตรระยะสั้น'!E284/30,0),ROUNDUP('10หลักสูตรระยะสั้น'!E284/30,0))))</f>
        <v>0</v>
      </c>
      <c r="F284" s="60">
        <f>IF('10หลักสูตรระยะสั้น'!F284&lt;15,0,IF('10หลักสูตรระยะสั้น'!F284&lt;30,1,IF((MOD('10หลักสูตรระยะสั้น'!F284/30,1))&lt;0.3333,ROUNDDOWN('10หลักสูตรระยะสั้น'!F284/30,0),ROUNDUP('10หลักสูตรระยะสั้น'!F284/30,0))))</f>
        <v>0</v>
      </c>
      <c r="G284" s="60">
        <f>IF('10หลักสูตรระยะสั้น'!G284&lt;15,0,IF('10หลักสูตรระยะสั้น'!G284&lt;30,1,IF((MOD('10หลักสูตรระยะสั้น'!G284/30,1))&lt;0.3333,ROUNDDOWN('10หลักสูตรระยะสั้น'!G284/30,0),ROUNDUP('10หลักสูตรระยะสั้น'!G284/30,0))))</f>
        <v>0</v>
      </c>
      <c r="H284" s="60">
        <f>IF('10หลักสูตรระยะสั้น'!H284&lt;15,0,IF('10หลักสูตรระยะสั้น'!H284&lt;30,1,IF((MOD('10หลักสูตรระยะสั้น'!H284/30,1))&lt;0.3333,ROUNDDOWN('10หลักสูตรระยะสั้น'!H284/30,0),ROUNDUP('10หลักสูตรระยะสั้น'!H284/30,0))))</f>
        <v>0</v>
      </c>
      <c r="I284" s="60">
        <f>IF('10หลักสูตรระยะสั้น'!I284&lt;15,0,IF('10หลักสูตรระยะสั้น'!I284&lt;30,1,IF((MOD('10หลักสูตรระยะสั้น'!I284/30,1))&lt;0.3333,ROUNDDOWN('10หลักสูตรระยะสั้น'!I284/30,0),ROUNDUP('10หลักสูตรระยะสั้น'!I284/30,0))))</f>
        <v>0</v>
      </c>
      <c r="J284" s="60">
        <f>IF('10หลักสูตรระยะสั้น'!J284&lt;15,0,IF('10หลักสูตรระยะสั้น'!J284&lt;30,1,IF((MOD('10หลักสูตรระยะสั้น'!J284/30,1))&lt;0.3333,ROUNDDOWN('10หลักสูตรระยะสั้น'!J284/30,0),ROUNDUP('10หลักสูตรระยะสั้น'!J284/30,0))))</f>
        <v>0</v>
      </c>
      <c r="K284" s="60">
        <f>IF('10หลักสูตรระยะสั้น'!K284&lt;15,0,IF('10หลักสูตรระยะสั้น'!K284&lt;30,1,IF((MOD('10หลักสูตรระยะสั้น'!K284/30,1))&lt;0.3333,ROUNDDOWN('10หลักสูตรระยะสั้น'!K284/30,0),ROUNDUP('10หลักสูตรระยะสั้น'!K284/30,0))))</f>
        <v>0</v>
      </c>
      <c r="L284" s="60">
        <f>IF('10หลักสูตรระยะสั้น'!L284&lt;15,0,IF('10หลักสูตรระยะสั้น'!L284&lt;30,1,IF((MOD('10หลักสูตรระยะสั้น'!L284/30,1))&lt;0.3333,ROUNDDOWN('10หลักสูตรระยะสั้น'!L284/30,0),ROUNDUP('10หลักสูตรระยะสั้น'!L284/30,0))))</f>
        <v>0</v>
      </c>
      <c r="M284" s="60">
        <f>IF('10หลักสูตรระยะสั้น'!M284&lt;15,0,IF('10หลักสูตรระยะสั้น'!M284&lt;30,1,IF((MOD('10หลักสูตรระยะสั้น'!M284/30,1))&lt;0.3333,ROUNDDOWN('10หลักสูตรระยะสั้น'!M284/30,0),ROUNDUP('10หลักสูตรระยะสั้น'!M284/30,0))))</f>
        <v>0</v>
      </c>
      <c r="N284" s="60">
        <f>IF('10หลักสูตรระยะสั้น'!N284&lt;15,0,IF('10หลักสูตรระยะสั้น'!N284&lt;30,1,IF((MOD('10หลักสูตรระยะสั้น'!N284/30,1))&lt;0.3333,ROUNDDOWN('10หลักสูตรระยะสั้น'!N284/30,0),ROUNDUP('10หลักสูตรระยะสั้น'!N284/30,0))))</f>
        <v>0</v>
      </c>
      <c r="O284" s="60">
        <f>IF('10หลักสูตรระยะสั้น'!O284&lt;15,0,IF('10หลักสูตรระยะสั้น'!O284&lt;30,1,IF((MOD('10หลักสูตรระยะสั้น'!O284/30,1))&lt;0.3333,ROUNDDOWN('10หลักสูตรระยะสั้น'!O284/30,0),ROUNDUP('10หลักสูตรระยะสั้น'!O284/30,0))))</f>
        <v>0</v>
      </c>
      <c r="P284" s="60">
        <f>IF('10หลักสูตรระยะสั้น'!P284&lt;15,0,IF('10หลักสูตรระยะสั้น'!P284&lt;30,1,IF((MOD('10หลักสูตรระยะสั้น'!P284/30,1))&lt;0.3333,ROUNDDOWN('10หลักสูตรระยะสั้น'!P284/30,0),ROUNDUP('10หลักสูตรระยะสั้น'!P284/30,0))))</f>
        <v>0</v>
      </c>
      <c r="Q284" s="60">
        <f>IF('10หลักสูตรระยะสั้น'!Q284&lt;15,0,IF('10หลักสูตรระยะสั้น'!Q284&lt;30,1,IF((MOD('10หลักสูตรระยะสั้น'!Q284/30,1))&lt;0.3333,ROUNDDOWN('10หลักสูตรระยะสั้น'!Q284/30,0),ROUNDUP('10หลักสูตรระยะสั้น'!Q284/30,0))))</f>
        <v>0</v>
      </c>
      <c r="R284" s="60">
        <f>IF('10หลักสูตรระยะสั้น'!R284&lt;15,0,IF('10หลักสูตรระยะสั้น'!R284&lt;30,1,IF((MOD('10หลักสูตรระยะสั้น'!R284/30,1))&lt;0.3333,ROUNDDOWN('10หลักสูตรระยะสั้น'!R284/30,0),ROUNDUP('10หลักสูตรระยะสั้น'!R284/30,0))))</f>
        <v>0</v>
      </c>
      <c r="S284" s="60">
        <f>IF('10หลักสูตรระยะสั้น'!S284&lt;15,0,IF('10หลักสูตรระยะสั้น'!S284&lt;30,1,IF((MOD('10หลักสูตรระยะสั้น'!S284/30,1))&lt;0.3333,ROUNDDOWN('10หลักสูตรระยะสั้น'!S284/30,0),ROUNDUP('10หลักสูตรระยะสั้น'!S284/30,0))))</f>
        <v>0</v>
      </c>
      <c r="T284" s="60">
        <f>IF('10หลักสูตรระยะสั้น'!T284&lt;15,0,IF('10หลักสูตรระยะสั้น'!T284&lt;30,1,IF((MOD('10หลักสูตรระยะสั้น'!T284/30,1))&lt;0.3333,ROUNDDOWN('10หลักสูตรระยะสั้น'!T284/30,0),ROUNDUP('10หลักสูตรระยะสั้น'!T284/30,0))))</f>
        <v>0</v>
      </c>
      <c r="U284" s="60">
        <f>IF('10หลักสูตรระยะสั้น'!U284&lt;15,0,IF('10หลักสูตรระยะสั้น'!U284&lt;30,1,IF((MOD('10หลักสูตรระยะสั้น'!U284/30,1))&lt;0.3333,ROUNDDOWN('10หลักสูตรระยะสั้น'!U284/30,0),ROUNDUP('10หลักสูตรระยะสั้น'!U284/30,0))))</f>
        <v>0</v>
      </c>
      <c r="V284" s="60">
        <f>IF('10หลักสูตรระยะสั้น'!V284&lt;15,0,IF('10หลักสูตรระยะสั้น'!V284&lt;30,1,IF((MOD('10หลักสูตรระยะสั้น'!V284/30,1))&lt;0.3333,ROUNDDOWN('10หลักสูตรระยะสั้น'!V284/30,0),ROUNDUP('10หลักสูตรระยะสั้น'!V284/30,0))))</f>
        <v>0</v>
      </c>
      <c r="W284" s="60">
        <f>IF('10หลักสูตรระยะสั้น'!W284&lt;15,0,IF('10หลักสูตรระยะสั้น'!W284&lt;30,1,IF((MOD('10หลักสูตรระยะสั้น'!W284/30,1))&lt;0.3333,ROUNDDOWN('10หลักสูตรระยะสั้น'!W284/30,0),ROUNDUP('10หลักสูตรระยะสั้น'!W284/30,0))))</f>
        <v>0</v>
      </c>
      <c r="X284" s="60">
        <f>IF('10หลักสูตรระยะสั้น'!X284&lt;15,0,IF('10หลักสูตรระยะสั้น'!X284&lt;30,1,IF((MOD('10หลักสูตรระยะสั้น'!X284/30,1))&lt;0.3333,ROUNDDOWN('10หลักสูตรระยะสั้น'!X284/30,0),ROUNDUP('10หลักสูตรระยะสั้น'!X284/30,0))))</f>
        <v>0</v>
      </c>
      <c r="Y284" s="60">
        <f>IF('10หลักสูตรระยะสั้น'!Y284&lt;15,0,IF('10หลักสูตรระยะสั้น'!Y284&lt;30,1,IF((MOD('10หลักสูตรระยะสั้น'!Y284/30,1))&lt;0.3333,ROUNDDOWN('10หลักสูตรระยะสั้น'!Y284/30,0),ROUNDUP('10หลักสูตรระยะสั้น'!Y284/30,0))))</f>
        <v>0</v>
      </c>
      <c r="Z284" s="60">
        <f>IF('10หลักสูตรระยะสั้น'!Z284&lt;15,0,IF('10หลักสูตรระยะสั้น'!Z284&lt;30,1,IF((MOD('10หลักสูตรระยะสั้น'!Z284/30,1))&lt;0.3333,ROUNDDOWN('10หลักสูตรระยะสั้น'!Z284/30,0),ROUNDUP('10หลักสูตรระยะสั้น'!Z284/30,0))))</f>
        <v>0</v>
      </c>
      <c r="AA284" s="60">
        <f>IF('10หลักสูตรระยะสั้น'!AA284&lt;15,0,IF('10หลักสูตรระยะสั้น'!AA284&lt;30,1,IF((MOD('10หลักสูตรระยะสั้น'!AA284/30,1))&lt;0.3333,ROUNDDOWN('10หลักสูตรระยะสั้น'!AA284/30,0),ROUNDUP('10หลักสูตรระยะสั้น'!AA284/30,0))))</f>
        <v>0</v>
      </c>
      <c r="AB284" s="60">
        <f>IF('10หลักสูตรระยะสั้น'!AB284&lt;15,0,IF('10หลักสูตรระยะสั้น'!AB284&lt;30,1,IF((MOD('10หลักสูตรระยะสั้น'!AB284/30,1))&lt;0.3333,ROUNDDOWN('10หลักสูตรระยะสั้น'!AB284/30,0),ROUNDUP('10หลักสูตรระยะสั้น'!AB284/30,0))))</f>
        <v>0</v>
      </c>
      <c r="AC284" s="60">
        <f>IF('10หลักสูตรระยะสั้น'!AC284&lt;15,0,IF('10หลักสูตรระยะสั้น'!AC284&lt;30,1,IF((MOD('10หลักสูตรระยะสั้น'!AC284/30,1))&lt;0.3333,ROUNDDOWN('10หลักสูตรระยะสั้น'!AC284/30,0),ROUNDUP('10หลักสูตรระยะสั้น'!AC284/30,0))))</f>
        <v>0</v>
      </c>
      <c r="AD284" s="5">
        <f t="shared" si="8"/>
        <v>0</v>
      </c>
      <c r="AE284" s="5">
        <f t="shared" si="9"/>
        <v>0</v>
      </c>
    </row>
    <row r="285" spans="2:31" x14ac:dyDescent="0.55000000000000004">
      <c r="B285" s="5">
        <v>281</v>
      </c>
      <c r="C285" s="5">
        <f>'10หลักสูตรระยะสั้น'!C285</f>
        <v>0</v>
      </c>
      <c r="D285" s="5">
        <f>'10หลักสูตรระยะสั้น'!D285</f>
        <v>0</v>
      </c>
      <c r="E285" s="60">
        <f>IF('10หลักสูตรระยะสั้น'!E285&lt;15,0,IF('10หลักสูตรระยะสั้น'!E285&lt;30,1,IF((MOD('10หลักสูตรระยะสั้น'!E285/30,1))&lt;0.3333,ROUNDDOWN('10หลักสูตรระยะสั้น'!E285/30,0),ROUNDUP('10หลักสูตรระยะสั้น'!E285/30,0))))</f>
        <v>0</v>
      </c>
      <c r="F285" s="60">
        <f>IF('10หลักสูตรระยะสั้น'!F285&lt;15,0,IF('10หลักสูตรระยะสั้น'!F285&lt;30,1,IF((MOD('10หลักสูตรระยะสั้น'!F285/30,1))&lt;0.3333,ROUNDDOWN('10หลักสูตรระยะสั้น'!F285/30,0),ROUNDUP('10หลักสูตรระยะสั้น'!F285/30,0))))</f>
        <v>0</v>
      </c>
      <c r="G285" s="60">
        <f>IF('10หลักสูตรระยะสั้น'!G285&lt;15,0,IF('10หลักสูตรระยะสั้น'!G285&lt;30,1,IF((MOD('10หลักสูตรระยะสั้น'!G285/30,1))&lt;0.3333,ROUNDDOWN('10หลักสูตรระยะสั้น'!G285/30,0),ROUNDUP('10หลักสูตรระยะสั้น'!G285/30,0))))</f>
        <v>0</v>
      </c>
      <c r="H285" s="60">
        <f>IF('10หลักสูตรระยะสั้น'!H285&lt;15,0,IF('10หลักสูตรระยะสั้น'!H285&lt;30,1,IF((MOD('10หลักสูตรระยะสั้น'!H285/30,1))&lt;0.3333,ROUNDDOWN('10หลักสูตรระยะสั้น'!H285/30,0),ROUNDUP('10หลักสูตรระยะสั้น'!H285/30,0))))</f>
        <v>0</v>
      </c>
      <c r="I285" s="60">
        <f>IF('10หลักสูตรระยะสั้น'!I285&lt;15,0,IF('10หลักสูตรระยะสั้น'!I285&lt;30,1,IF((MOD('10หลักสูตรระยะสั้น'!I285/30,1))&lt;0.3333,ROUNDDOWN('10หลักสูตรระยะสั้น'!I285/30,0),ROUNDUP('10หลักสูตรระยะสั้น'!I285/30,0))))</f>
        <v>0</v>
      </c>
      <c r="J285" s="60">
        <f>IF('10หลักสูตรระยะสั้น'!J285&lt;15,0,IF('10หลักสูตรระยะสั้น'!J285&lt;30,1,IF((MOD('10หลักสูตรระยะสั้น'!J285/30,1))&lt;0.3333,ROUNDDOWN('10หลักสูตรระยะสั้น'!J285/30,0),ROUNDUP('10หลักสูตรระยะสั้น'!J285/30,0))))</f>
        <v>0</v>
      </c>
      <c r="K285" s="60">
        <f>IF('10หลักสูตรระยะสั้น'!K285&lt;15,0,IF('10หลักสูตรระยะสั้น'!K285&lt;30,1,IF((MOD('10หลักสูตรระยะสั้น'!K285/30,1))&lt;0.3333,ROUNDDOWN('10หลักสูตรระยะสั้น'!K285/30,0),ROUNDUP('10หลักสูตรระยะสั้น'!K285/30,0))))</f>
        <v>0</v>
      </c>
      <c r="L285" s="60">
        <f>IF('10หลักสูตรระยะสั้น'!L285&lt;15,0,IF('10หลักสูตรระยะสั้น'!L285&lt;30,1,IF((MOD('10หลักสูตรระยะสั้น'!L285/30,1))&lt;0.3333,ROUNDDOWN('10หลักสูตรระยะสั้น'!L285/30,0),ROUNDUP('10หลักสูตรระยะสั้น'!L285/30,0))))</f>
        <v>0</v>
      </c>
      <c r="M285" s="60">
        <f>IF('10หลักสูตรระยะสั้น'!M285&lt;15,0,IF('10หลักสูตรระยะสั้น'!M285&lt;30,1,IF((MOD('10หลักสูตรระยะสั้น'!M285/30,1))&lt;0.3333,ROUNDDOWN('10หลักสูตรระยะสั้น'!M285/30,0),ROUNDUP('10หลักสูตรระยะสั้น'!M285/30,0))))</f>
        <v>0</v>
      </c>
      <c r="N285" s="60">
        <f>IF('10หลักสูตรระยะสั้น'!N285&lt;15,0,IF('10หลักสูตรระยะสั้น'!N285&lt;30,1,IF((MOD('10หลักสูตรระยะสั้น'!N285/30,1))&lt;0.3333,ROUNDDOWN('10หลักสูตรระยะสั้น'!N285/30,0),ROUNDUP('10หลักสูตรระยะสั้น'!N285/30,0))))</f>
        <v>0</v>
      </c>
      <c r="O285" s="60">
        <f>IF('10หลักสูตรระยะสั้น'!O285&lt;15,0,IF('10หลักสูตรระยะสั้น'!O285&lt;30,1,IF((MOD('10หลักสูตรระยะสั้น'!O285/30,1))&lt;0.3333,ROUNDDOWN('10หลักสูตรระยะสั้น'!O285/30,0),ROUNDUP('10หลักสูตรระยะสั้น'!O285/30,0))))</f>
        <v>0</v>
      </c>
      <c r="P285" s="60">
        <f>IF('10หลักสูตรระยะสั้น'!P285&lt;15,0,IF('10หลักสูตรระยะสั้น'!P285&lt;30,1,IF((MOD('10หลักสูตรระยะสั้น'!P285/30,1))&lt;0.3333,ROUNDDOWN('10หลักสูตรระยะสั้น'!P285/30,0),ROUNDUP('10หลักสูตรระยะสั้น'!P285/30,0))))</f>
        <v>0</v>
      </c>
      <c r="Q285" s="60">
        <f>IF('10หลักสูตรระยะสั้น'!Q285&lt;15,0,IF('10หลักสูตรระยะสั้น'!Q285&lt;30,1,IF((MOD('10หลักสูตรระยะสั้น'!Q285/30,1))&lt;0.3333,ROUNDDOWN('10หลักสูตรระยะสั้น'!Q285/30,0),ROUNDUP('10หลักสูตรระยะสั้น'!Q285/30,0))))</f>
        <v>0</v>
      </c>
      <c r="R285" s="60">
        <f>IF('10หลักสูตรระยะสั้น'!R285&lt;15,0,IF('10หลักสูตรระยะสั้น'!R285&lt;30,1,IF((MOD('10หลักสูตรระยะสั้น'!R285/30,1))&lt;0.3333,ROUNDDOWN('10หลักสูตรระยะสั้น'!R285/30,0),ROUNDUP('10หลักสูตรระยะสั้น'!R285/30,0))))</f>
        <v>0</v>
      </c>
      <c r="S285" s="60">
        <f>IF('10หลักสูตรระยะสั้น'!S285&lt;15,0,IF('10หลักสูตรระยะสั้น'!S285&lt;30,1,IF((MOD('10หลักสูตรระยะสั้น'!S285/30,1))&lt;0.3333,ROUNDDOWN('10หลักสูตรระยะสั้น'!S285/30,0),ROUNDUP('10หลักสูตรระยะสั้น'!S285/30,0))))</f>
        <v>0</v>
      </c>
      <c r="T285" s="60">
        <f>IF('10หลักสูตรระยะสั้น'!T285&lt;15,0,IF('10หลักสูตรระยะสั้น'!T285&lt;30,1,IF((MOD('10หลักสูตรระยะสั้น'!T285/30,1))&lt;0.3333,ROUNDDOWN('10หลักสูตรระยะสั้น'!T285/30,0),ROUNDUP('10หลักสูตรระยะสั้น'!T285/30,0))))</f>
        <v>0</v>
      </c>
      <c r="U285" s="60">
        <f>IF('10หลักสูตรระยะสั้น'!U285&lt;15,0,IF('10หลักสูตรระยะสั้น'!U285&lt;30,1,IF((MOD('10หลักสูตรระยะสั้น'!U285/30,1))&lt;0.3333,ROUNDDOWN('10หลักสูตรระยะสั้น'!U285/30,0),ROUNDUP('10หลักสูตรระยะสั้น'!U285/30,0))))</f>
        <v>0</v>
      </c>
      <c r="V285" s="60">
        <f>IF('10หลักสูตรระยะสั้น'!V285&lt;15,0,IF('10หลักสูตรระยะสั้น'!V285&lt;30,1,IF((MOD('10หลักสูตรระยะสั้น'!V285/30,1))&lt;0.3333,ROUNDDOWN('10หลักสูตรระยะสั้น'!V285/30,0),ROUNDUP('10หลักสูตรระยะสั้น'!V285/30,0))))</f>
        <v>0</v>
      </c>
      <c r="W285" s="60">
        <f>IF('10หลักสูตรระยะสั้น'!W285&lt;15,0,IF('10หลักสูตรระยะสั้น'!W285&lt;30,1,IF((MOD('10หลักสูตรระยะสั้น'!W285/30,1))&lt;0.3333,ROUNDDOWN('10หลักสูตรระยะสั้น'!W285/30,0),ROUNDUP('10หลักสูตรระยะสั้น'!W285/30,0))))</f>
        <v>0</v>
      </c>
      <c r="X285" s="60">
        <f>IF('10หลักสูตรระยะสั้น'!X285&lt;15,0,IF('10หลักสูตรระยะสั้น'!X285&lt;30,1,IF((MOD('10หลักสูตรระยะสั้น'!X285/30,1))&lt;0.3333,ROUNDDOWN('10หลักสูตรระยะสั้น'!X285/30,0),ROUNDUP('10หลักสูตรระยะสั้น'!X285/30,0))))</f>
        <v>0</v>
      </c>
      <c r="Y285" s="60">
        <f>IF('10หลักสูตรระยะสั้น'!Y285&lt;15,0,IF('10หลักสูตรระยะสั้น'!Y285&lt;30,1,IF((MOD('10หลักสูตรระยะสั้น'!Y285/30,1))&lt;0.3333,ROUNDDOWN('10หลักสูตรระยะสั้น'!Y285/30,0),ROUNDUP('10หลักสูตรระยะสั้น'!Y285/30,0))))</f>
        <v>0</v>
      </c>
      <c r="Z285" s="60">
        <f>IF('10หลักสูตรระยะสั้น'!Z285&lt;15,0,IF('10หลักสูตรระยะสั้น'!Z285&lt;30,1,IF((MOD('10หลักสูตรระยะสั้น'!Z285/30,1))&lt;0.3333,ROUNDDOWN('10หลักสูตรระยะสั้น'!Z285/30,0),ROUNDUP('10หลักสูตรระยะสั้น'!Z285/30,0))))</f>
        <v>0</v>
      </c>
      <c r="AA285" s="60">
        <f>IF('10หลักสูตรระยะสั้น'!AA285&lt;15,0,IF('10หลักสูตรระยะสั้น'!AA285&lt;30,1,IF((MOD('10หลักสูตรระยะสั้น'!AA285/30,1))&lt;0.3333,ROUNDDOWN('10หลักสูตรระยะสั้น'!AA285/30,0),ROUNDUP('10หลักสูตรระยะสั้น'!AA285/30,0))))</f>
        <v>0</v>
      </c>
      <c r="AB285" s="60">
        <f>IF('10หลักสูตรระยะสั้น'!AB285&lt;15,0,IF('10หลักสูตรระยะสั้น'!AB285&lt;30,1,IF((MOD('10หลักสูตรระยะสั้น'!AB285/30,1))&lt;0.3333,ROUNDDOWN('10หลักสูตรระยะสั้น'!AB285/30,0),ROUNDUP('10หลักสูตรระยะสั้น'!AB285/30,0))))</f>
        <v>0</v>
      </c>
      <c r="AC285" s="60">
        <f>IF('10หลักสูตรระยะสั้น'!AC285&lt;15,0,IF('10หลักสูตรระยะสั้น'!AC285&lt;30,1,IF((MOD('10หลักสูตรระยะสั้น'!AC285/30,1))&lt;0.3333,ROUNDDOWN('10หลักสูตรระยะสั้น'!AC285/30,0),ROUNDUP('10หลักสูตรระยะสั้น'!AC285/30,0))))</f>
        <v>0</v>
      </c>
      <c r="AD285" s="5">
        <f t="shared" si="8"/>
        <v>0</v>
      </c>
      <c r="AE285" s="5">
        <f t="shared" si="9"/>
        <v>0</v>
      </c>
    </row>
    <row r="286" spans="2:31" x14ac:dyDescent="0.55000000000000004">
      <c r="B286" s="5">
        <v>282</v>
      </c>
      <c r="C286" s="5">
        <f>'10หลักสูตรระยะสั้น'!C286</f>
        <v>0</v>
      </c>
      <c r="D286" s="5">
        <f>'10หลักสูตรระยะสั้น'!D286</f>
        <v>0</v>
      </c>
      <c r="E286" s="60">
        <f>IF('10หลักสูตรระยะสั้น'!E286&lt;15,0,IF('10หลักสูตรระยะสั้น'!E286&lt;30,1,IF((MOD('10หลักสูตรระยะสั้น'!E286/30,1))&lt;0.3333,ROUNDDOWN('10หลักสูตรระยะสั้น'!E286/30,0),ROUNDUP('10หลักสูตรระยะสั้น'!E286/30,0))))</f>
        <v>0</v>
      </c>
      <c r="F286" s="60">
        <f>IF('10หลักสูตรระยะสั้น'!F286&lt;15,0,IF('10หลักสูตรระยะสั้น'!F286&lt;30,1,IF((MOD('10หลักสูตรระยะสั้น'!F286/30,1))&lt;0.3333,ROUNDDOWN('10หลักสูตรระยะสั้น'!F286/30,0),ROUNDUP('10หลักสูตรระยะสั้น'!F286/30,0))))</f>
        <v>0</v>
      </c>
      <c r="G286" s="60">
        <f>IF('10หลักสูตรระยะสั้น'!G286&lt;15,0,IF('10หลักสูตรระยะสั้น'!G286&lt;30,1,IF((MOD('10หลักสูตรระยะสั้น'!G286/30,1))&lt;0.3333,ROUNDDOWN('10หลักสูตรระยะสั้น'!G286/30,0),ROUNDUP('10หลักสูตรระยะสั้น'!G286/30,0))))</f>
        <v>0</v>
      </c>
      <c r="H286" s="60">
        <f>IF('10หลักสูตรระยะสั้น'!H286&lt;15,0,IF('10หลักสูตรระยะสั้น'!H286&lt;30,1,IF((MOD('10หลักสูตรระยะสั้น'!H286/30,1))&lt;0.3333,ROUNDDOWN('10หลักสูตรระยะสั้น'!H286/30,0),ROUNDUP('10หลักสูตรระยะสั้น'!H286/30,0))))</f>
        <v>0</v>
      </c>
      <c r="I286" s="60">
        <f>IF('10หลักสูตรระยะสั้น'!I286&lt;15,0,IF('10หลักสูตรระยะสั้น'!I286&lt;30,1,IF((MOD('10หลักสูตรระยะสั้น'!I286/30,1))&lt;0.3333,ROUNDDOWN('10หลักสูตรระยะสั้น'!I286/30,0),ROUNDUP('10หลักสูตรระยะสั้น'!I286/30,0))))</f>
        <v>0</v>
      </c>
      <c r="J286" s="60">
        <f>IF('10หลักสูตรระยะสั้น'!J286&lt;15,0,IF('10หลักสูตรระยะสั้น'!J286&lt;30,1,IF((MOD('10หลักสูตรระยะสั้น'!J286/30,1))&lt;0.3333,ROUNDDOWN('10หลักสูตรระยะสั้น'!J286/30,0),ROUNDUP('10หลักสูตรระยะสั้น'!J286/30,0))))</f>
        <v>0</v>
      </c>
      <c r="K286" s="60">
        <f>IF('10หลักสูตรระยะสั้น'!K286&lt;15,0,IF('10หลักสูตรระยะสั้น'!K286&lt;30,1,IF((MOD('10หลักสูตรระยะสั้น'!K286/30,1))&lt;0.3333,ROUNDDOWN('10หลักสูตรระยะสั้น'!K286/30,0),ROUNDUP('10หลักสูตรระยะสั้น'!K286/30,0))))</f>
        <v>0</v>
      </c>
      <c r="L286" s="60">
        <f>IF('10หลักสูตรระยะสั้น'!L286&lt;15,0,IF('10หลักสูตรระยะสั้น'!L286&lt;30,1,IF((MOD('10หลักสูตรระยะสั้น'!L286/30,1))&lt;0.3333,ROUNDDOWN('10หลักสูตรระยะสั้น'!L286/30,0),ROUNDUP('10หลักสูตรระยะสั้น'!L286/30,0))))</f>
        <v>0</v>
      </c>
      <c r="M286" s="60">
        <f>IF('10หลักสูตรระยะสั้น'!M286&lt;15,0,IF('10หลักสูตรระยะสั้น'!M286&lt;30,1,IF((MOD('10หลักสูตรระยะสั้น'!M286/30,1))&lt;0.3333,ROUNDDOWN('10หลักสูตรระยะสั้น'!M286/30,0),ROUNDUP('10หลักสูตรระยะสั้น'!M286/30,0))))</f>
        <v>0</v>
      </c>
      <c r="N286" s="60">
        <f>IF('10หลักสูตรระยะสั้น'!N286&lt;15,0,IF('10หลักสูตรระยะสั้น'!N286&lt;30,1,IF((MOD('10หลักสูตรระยะสั้น'!N286/30,1))&lt;0.3333,ROUNDDOWN('10หลักสูตรระยะสั้น'!N286/30,0),ROUNDUP('10หลักสูตรระยะสั้น'!N286/30,0))))</f>
        <v>0</v>
      </c>
      <c r="O286" s="60">
        <f>IF('10หลักสูตรระยะสั้น'!O286&lt;15,0,IF('10หลักสูตรระยะสั้น'!O286&lt;30,1,IF((MOD('10หลักสูตรระยะสั้น'!O286/30,1))&lt;0.3333,ROUNDDOWN('10หลักสูตรระยะสั้น'!O286/30,0),ROUNDUP('10หลักสูตรระยะสั้น'!O286/30,0))))</f>
        <v>0</v>
      </c>
      <c r="P286" s="60">
        <f>IF('10หลักสูตรระยะสั้น'!P286&lt;15,0,IF('10หลักสูตรระยะสั้น'!P286&lt;30,1,IF((MOD('10หลักสูตรระยะสั้น'!P286/30,1))&lt;0.3333,ROUNDDOWN('10หลักสูตรระยะสั้น'!P286/30,0),ROUNDUP('10หลักสูตรระยะสั้น'!P286/30,0))))</f>
        <v>0</v>
      </c>
      <c r="Q286" s="60">
        <f>IF('10หลักสูตรระยะสั้น'!Q286&lt;15,0,IF('10หลักสูตรระยะสั้น'!Q286&lt;30,1,IF((MOD('10หลักสูตรระยะสั้น'!Q286/30,1))&lt;0.3333,ROUNDDOWN('10หลักสูตรระยะสั้น'!Q286/30,0),ROUNDUP('10หลักสูตรระยะสั้น'!Q286/30,0))))</f>
        <v>0</v>
      </c>
      <c r="R286" s="60">
        <f>IF('10หลักสูตรระยะสั้น'!R286&lt;15,0,IF('10หลักสูตรระยะสั้น'!R286&lt;30,1,IF((MOD('10หลักสูตรระยะสั้น'!R286/30,1))&lt;0.3333,ROUNDDOWN('10หลักสูตรระยะสั้น'!R286/30,0),ROUNDUP('10หลักสูตรระยะสั้น'!R286/30,0))))</f>
        <v>0</v>
      </c>
      <c r="S286" s="60">
        <f>IF('10หลักสูตรระยะสั้น'!S286&lt;15,0,IF('10หลักสูตรระยะสั้น'!S286&lt;30,1,IF((MOD('10หลักสูตรระยะสั้น'!S286/30,1))&lt;0.3333,ROUNDDOWN('10หลักสูตรระยะสั้น'!S286/30,0),ROUNDUP('10หลักสูตรระยะสั้น'!S286/30,0))))</f>
        <v>0</v>
      </c>
      <c r="T286" s="60">
        <f>IF('10หลักสูตรระยะสั้น'!T286&lt;15,0,IF('10หลักสูตรระยะสั้น'!T286&lt;30,1,IF((MOD('10หลักสูตรระยะสั้น'!T286/30,1))&lt;0.3333,ROUNDDOWN('10หลักสูตรระยะสั้น'!T286/30,0),ROUNDUP('10หลักสูตรระยะสั้น'!T286/30,0))))</f>
        <v>0</v>
      </c>
      <c r="U286" s="60">
        <f>IF('10หลักสูตรระยะสั้น'!U286&lt;15,0,IF('10หลักสูตรระยะสั้น'!U286&lt;30,1,IF((MOD('10หลักสูตรระยะสั้น'!U286/30,1))&lt;0.3333,ROUNDDOWN('10หลักสูตรระยะสั้น'!U286/30,0),ROUNDUP('10หลักสูตรระยะสั้น'!U286/30,0))))</f>
        <v>0</v>
      </c>
      <c r="V286" s="60">
        <f>IF('10หลักสูตรระยะสั้น'!V286&lt;15,0,IF('10หลักสูตรระยะสั้น'!V286&lt;30,1,IF((MOD('10หลักสูตรระยะสั้น'!V286/30,1))&lt;0.3333,ROUNDDOWN('10หลักสูตรระยะสั้น'!V286/30,0),ROUNDUP('10หลักสูตรระยะสั้น'!V286/30,0))))</f>
        <v>0</v>
      </c>
      <c r="W286" s="60">
        <f>IF('10หลักสูตรระยะสั้น'!W286&lt;15,0,IF('10หลักสูตรระยะสั้น'!W286&lt;30,1,IF((MOD('10หลักสูตรระยะสั้น'!W286/30,1))&lt;0.3333,ROUNDDOWN('10หลักสูตรระยะสั้น'!W286/30,0),ROUNDUP('10หลักสูตรระยะสั้น'!W286/30,0))))</f>
        <v>0</v>
      </c>
      <c r="X286" s="60">
        <f>IF('10หลักสูตรระยะสั้น'!X286&lt;15,0,IF('10หลักสูตรระยะสั้น'!X286&lt;30,1,IF((MOD('10หลักสูตรระยะสั้น'!X286/30,1))&lt;0.3333,ROUNDDOWN('10หลักสูตรระยะสั้น'!X286/30,0),ROUNDUP('10หลักสูตรระยะสั้น'!X286/30,0))))</f>
        <v>0</v>
      </c>
      <c r="Y286" s="60">
        <f>IF('10หลักสูตรระยะสั้น'!Y286&lt;15,0,IF('10หลักสูตรระยะสั้น'!Y286&lt;30,1,IF((MOD('10หลักสูตรระยะสั้น'!Y286/30,1))&lt;0.3333,ROUNDDOWN('10หลักสูตรระยะสั้น'!Y286/30,0),ROUNDUP('10หลักสูตรระยะสั้น'!Y286/30,0))))</f>
        <v>0</v>
      </c>
      <c r="Z286" s="60">
        <f>IF('10หลักสูตรระยะสั้น'!Z286&lt;15,0,IF('10หลักสูตรระยะสั้น'!Z286&lt;30,1,IF((MOD('10หลักสูตรระยะสั้น'!Z286/30,1))&lt;0.3333,ROUNDDOWN('10หลักสูตรระยะสั้น'!Z286/30,0),ROUNDUP('10หลักสูตรระยะสั้น'!Z286/30,0))))</f>
        <v>0</v>
      </c>
      <c r="AA286" s="60">
        <f>IF('10หลักสูตรระยะสั้น'!AA286&lt;15,0,IF('10หลักสูตรระยะสั้น'!AA286&lt;30,1,IF((MOD('10หลักสูตรระยะสั้น'!AA286/30,1))&lt;0.3333,ROUNDDOWN('10หลักสูตรระยะสั้น'!AA286/30,0),ROUNDUP('10หลักสูตรระยะสั้น'!AA286/30,0))))</f>
        <v>0</v>
      </c>
      <c r="AB286" s="60">
        <f>IF('10หลักสูตรระยะสั้น'!AB286&lt;15,0,IF('10หลักสูตรระยะสั้น'!AB286&lt;30,1,IF((MOD('10หลักสูตรระยะสั้น'!AB286/30,1))&lt;0.3333,ROUNDDOWN('10หลักสูตรระยะสั้น'!AB286/30,0),ROUNDUP('10หลักสูตรระยะสั้น'!AB286/30,0))))</f>
        <v>0</v>
      </c>
      <c r="AC286" s="60">
        <f>IF('10หลักสูตรระยะสั้น'!AC286&lt;15,0,IF('10หลักสูตรระยะสั้น'!AC286&lt;30,1,IF((MOD('10หลักสูตรระยะสั้น'!AC286/30,1))&lt;0.3333,ROUNDDOWN('10หลักสูตรระยะสั้น'!AC286/30,0),ROUNDUP('10หลักสูตรระยะสั้น'!AC286/30,0))))</f>
        <v>0</v>
      </c>
      <c r="AD286" s="5">
        <f t="shared" si="8"/>
        <v>0</v>
      </c>
      <c r="AE286" s="5">
        <f t="shared" si="9"/>
        <v>0</v>
      </c>
    </row>
    <row r="287" spans="2:31" x14ac:dyDescent="0.55000000000000004">
      <c r="B287" s="5">
        <v>283</v>
      </c>
      <c r="C287" s="5">
        <f>'10หลักสูตรระยะสั้น'!C287</f>
        <v>0</v>
      </c>
      <c r="D287" s="5">
        <f>'10หลักสูตรระยะสั้น'!D287</f>
        <v>0</v>
      </c>
      <c r="E287" s="60">
        <f>IF('10หลักสูตรระยะสั้น'!E287&lt;15,0,IF('10หลักสูตรระยะสั้น'!E287&lt;30,1,IF((MOD('10หลักสูตรระยะสั้น'!E287/30,1))&lt;0.3333,ROUNDDOWN('10หลักสูตรระยะสั้น'!E287/30,0),ROUNDUP('10หลักสูตรระยะสั้น'!E287/30,0))))</f>
        <v>0</v>
      </c>
      <c r="F287" s="60">
        <f>IF('10หลักสูตรระยะสั้น'!F287&lt;15,0,IF('10หลักสูตรระยะสั้น'!F287&lt;30,1,IF((MOD('10หลักสูตรระยะสั้น'!F287/30,1))&lt;0.3333,ROUNDDOWN('10หลักสูตรระยะสั้น'!F287/30,0),ROUNDUP('10หลักสูตรระยะสั้น'!F287/30,0))))</f>
        <v>0</v>
      </c>
      <c r="G287" s="60">
        <f>IF('10หลักสูตรระยะสั้น'!G287&lt;15,0,IF('10หลักสูตรระยะสั้น'!G287&lt;30,1,IF((MOD('10หลักสูตรระยะสั้น'!G287/30,1))&lt;0.3333,ROUNDDOWN('10หลักสูตรระยะสั้น'!G287/30,0),ROUNDUP('10หลักสูตรระยะสั้น'!G287/30,0))))</f>
        <v>0</v>
      </c>
      <c r="H287" s="60">
        <f>IF('10หลักสูตรระยะสั้น'!H287&lt;15,0,IF('10หลักสูตรระยะสั้น'!H287&lt;30,1,IF((MOD('10หลักสูตรระยะสั้น'!H287/30,1))&lt;0.3333,ROUNDDOWN('10หลักสูตรระยะสั้น'!H287/30,0),ROUNDUP('10หลักสูตรระยะสั้น'!H287/30,0))))</f>
        <v>0</v>
      </c>
      <c r="I287" s="60">
        <f>IF('10หลักสูตรระยะสั้น'!I287&lt;15,0,IF('10หลักสูตรระยะสั้น'!I287&lt;30,1,IF((MOD('10หลักสูตรระยะสั้น'!I287/30,1))&lt;0.3333,ROUNDDOWN('10หลักสูตรระยะสั้น'!I287/30,0),ROUNDUP('10หลักสูตรระยะสั้น'!I287/30,0))))</f>
        <v>0</v>
      </c>
      <c r="J287" s="60">
        <f>IF('10หลักสูตรระยะสั้น'!J287&lt;15,0,IF('10หลักสูตรระยะสั้น'!J287&lt;30,1,IF((MOD('10หลักสูตรระยะสั้น'!J287/30,1))&lt;0.3333,ROUNDDOWN('10หลักสูตรระยะสั้น'!J287/30,0),ROUNDUP('10หลักสูตรระยะสั้น'!J287/30,0))))</f>
        <v>0</v>
      </c>
      <c r="K287" s="60">
        <f>IF('10หลักสูตรระยะสั้น'!K287&lt;15,0,IF('10หลักสูตรระยะสั้น'!K287&lt;30,1,IF((MOD('10หลักสูตรระยะสั้น'!K287/30,1))&lt;0.3333,ROUNDDOWN('10หลักสูตรระยะสั้น'!K287/30,0),ROUNDUP('10หลักสูตรระยะสั้น'!K287/30,0))))</f>
        <v>0</v>
      </c>
      <c r="L287" s="60">
        <f>IF('10หลักสูตรระยะสั้น'!L287&lt;15,0,IF('10หลักสูตรระยะสั้น'!L287&lt;30,1,IF((MOD('10หลักสูตรระยะสั้น'!L287/30,1))&lt;0.3333,ROUNDDOWN('10หลักสูตรระยะสั้น'!L287/30,0),ROUNDUP('10หลักสูตรระยะสั้น'!L287/30,0))))</f>
        <v>0</v>
      </c>
      <c r="M287" s="60">
        <f>IF('10หลักสูตรระยะสั้น'!M287&lt;15,0,IF('10หลักสูตรระยะสั้น'!M287&lt;30,1,IF((MOD('10หลักสูตรระยะสั้น'!M287/30,1))&lt;0.3333,ROUNDDOWN('10หลักสูตรระยะสั้น'!M287/30,0),ROUNDUP('10หลักสูตรระยะสั้น'!M287/30,0))))</f>
        <v>0</v>
      </c>
      <c r="N287" s="60">
        <f>IF('10หลักสูตรระยะสั้น'!N287&lt;15,0,IF('10หลักสูตรระยะสั้น'!N287&lt;30,1,IF((MOD('10หลักสูตรระยะสั้น'!N287/30,1))&lt;0.3333,ROUNDDOWN('10หลักสูตรระยะสั้น'!N287/30,0),ROUNDUP('10หลักสูตรระยะสั้น'!N287/30,0))))</f>
        <v>0</v>
      </c>
      <c r="O287" s="60">
        <f>IF('10หลักสูตรระยะสั้น'!O287&lt;15,0,IF('10หลักสูตรระยะสั้น'!O287&lt;30,1,IF((MOD('10หลักสูตรระยะสั้น'!O287/30,1))&lt;0.3333,ROUNDDOWN('10หลักสูตรระยะสั้น'!O287/30,0),ROUNDUP('10หลักสูตรระยะสั้น'!O287/30,0))))</f>
        <v>0</v>
      </c>
      <c r="P287" s="60">
        <f>IF('10หลักสูตรระยะสั้น'!P287&lt;15,0,IF('10หลักสูตรระยะสั้น'!P287&lt;30,1,IF((MOD('10หลักสูตรระยะสั้น'!P287/30,1))&lt;0.3333,ROUNDDOWN('10หลักสูตรระยะสั้น'!P287/30,0),ROUNDUP('10หลักสูตรระยะสั้น'!P287/30,0))))</f>
        <v>0</v>
      </c>
      <c r="Q287" s="60">
        <f>IF('10หลักสูตรระยะสั้น'!Q287&lt;15,0,IF('10หลักสูตรระยะสั้น'!Q287&lt;30,1,IF((MOD('10หลักสูตรระยะสั้น'!Q287/30,1))&lt;0.3333,ROUNDDOWN('10หลักสูตรระยะสั้น'!Q287/30,0),ROUNDUP('10หลักสูตรระยะสั้น'!Q287/30,0))))</f>
        <v>0</v>
      </c>
      <c r="R287" s="60">
        <f>IF('10หลักสูตรระยะสั้น'!R287&lt;15,0,IF('10หลักสูตรระยะสั้น'!R287&lt;30,1,IF((MOD('10หลักสูตรระยะสั้น'!R287/30,1))&lt;0.3333,ROUNDDOWN('10หลักสูตรระยะสั้น'!R287/30,0),ROUNDUP('10หลักสูตรระยะสั้น'!R287/30,0))))</f>
        <v>0</v>
      </c>
      <c r="S287" s="60">
        <f>IF('10หลักสูตรระยะสั้น'!S287&lt;15,0,IF('10หลักสูตรระยะสั้น'!S287&lt;30,1,IF((MOD('10หลักสูตรระยะสั้น'!S287/30,1))&lt;0.3333,ROUNDDOWN('10หลักสูตรระยะสั้น'!S287/30,0),ROUNDUP('10หลักสูตรระยะสั้น'!S287/30,0))))</f>
        <v>0</v>
      </c>
      <c r="T287" s="60">
        <f>IF('10หลักสูตรระยะสั้น'!T287&lt;15,0,IF('10หลักสูตรระยะสั้น'!T287&lt;30,1,IF((MOD('10หลักสูตรระยะสั้น'!T287/30,1))&lt;0.3333,ROUNDDOWN('10หลักสูตรระยะสั้น'!T287/30,0),ROUNDUP('10หลักสูตรระยะสั้น'!T287/30,0))))</f>
        <v>0</v>
      </c>
      <c r="U287" s="60">
        <f>IF('10หลักสูตรระยะสั้น'!U287&lt;15,0,IF('10หลักสูตรระยะสั้น'!U287&lt;30,1,IF((MOD('10หลักสูตรระยะสั้น'!U287/30,1))&lt;0.3333,ROUNDDOWN('10หลักสูตรระยะสั้น'!U287/30,0),ROUNDUP('10หลักสูตรระยะสั้น'!U287/30,0))))</f>
        <v>0</v>
      </c>
      <c r="V287" s="60">
        <f>IF('10หลักสูตรระยะสั้น'!V287&lt;15,0,IF('10หลักสูตรระยะสั้น'!V287&lt;30,1,IF((MOD('10หลักสูตรระยะสั้น'!V287/30,1))&lt;0.3333,ROUNDDOWN('10หลักสูตรระยะสั้น'!V287/30,0),ROUNDUP('10หลักสูตรระยะสั้น'!V287/30,0))))</f>
        <v>0</v>
      </c>
      <c r="W287" s="60">
        <f>IF('10หลักสูตรระยะสั้น'!W287&lt;15,0,IF('10หลักสูตรระยะสั้น'!W287&lt;30,1,IF((MOD('10หลักสูตรระยะสั้น'!W287/30,1))&lt;0.3333,ROUNDDOWN('10หลักสูตรระยะสั้น'!W287/30,0),ROUNDUP('10หลักสูตรระยะสั้น'!W287/30,0))))</f>
        <v>0</v>
      </c>
      <c r="X287" s="60">
        <f>IF('10หลักสูตรระยะสั้น'!X287&lt;15,0,IF('10หลักสูตรระยะสั้น'!X287&lt;30,1,IF((MOD('10หลักสูตรระยะสั้น'!X287/30,1))&lt;0.3333,ROUNDDOWN('10หลักสูตรระยะสั้น'!X287/30,0),ROUNDUP('10หลักสูตรระยะสั้น'!X287/30,0))))</f>
        <v>0</v>
      </c>
      <c r="Y287" s="60">
        <f>IF('10หลักสูตรระยะสั้น'!Y287&lt;15,0,IF('10หลักสูตรระยะสั้น'!Y287&lt;30,1,IF((MOD('10หลักสูตรระยะสั้น'!Y287/30,1))&lt;0.3333,ROUNDDOWN('10หลักสูตรระยะสั้น'!Y287/30,0),ROUNDUP('10หลักสูตรระยะสั้น'!Y287/30,0))))</f>
        <v>0</v>
      </c>
      <c r="Z287" s="60">
        <f>IF('10หลักสูตรระยะสั้น'!Z287&lt;15,0,IF('10หลักสูตรระยะสั้น'!Z287&lt;30,1,IF((MOD('10หลักสูตรระยะสั้น'!Z287/30,1))&lt;0.3333,ROUNDDOWN('10หลักสูตรระยะสั้น'!Z287/30,0),ROUNDUP('10หลักสูตรระยะสั้น'!Z287/30,0))))</f>
        <v>0</v>
      </c>
      <c r="AA287" s="60">
        <f>IF('10หลักสูตรระยะสั้น'!AA287&lt;15,0,IF('10หลักสูตรระยะสั้น'!AA287&lt;30,1,IF((MOD('10หลักสูตรระยะสั้น'!AA287/30,1))&lt;0.3333,ROUNDDOWN('10หลักสูตรระยะสั้น'!AA287/30,0),ROUNDUP('10หลักสูตรระยะสั้น'!AA287/30,0))))</f>
        <v>0</v>
      </c>
      <c r="AB287" s="60">
        <f>IF('10หลักสูตรระยะสั้น'!AB287&lt;15,0,IF('10หลักสูตรระยะสั้น'!AB287&lt;30,1,IF((MOD('10หลักสูตรระยะสั้น'!AB287/30,1))&lt;0.3333,ROUNDDOWN('10หลักสูตรระยะสั้น'!AB287/30,0),ROUNDUP('10หลักสูตรระยะสั้น'!AB287/30,0))))</f>
        <v>0</v>
      </c>
      <c r="AC287" s="60">
        <f>IF('10หลักสูตรระยะสั้น'!AC287&lt;15,0,IF('10หลักสูตรระยะสั้น'!AC287&lt;30,1,IF((MOD('10หลักสูตรระยะสั้น'!AC287/30,1))&lt;0.3333,ROUNDDOWN('10หลักสูตรระยะสั้น'!AC287/30,0),ROUNDUP('10หลักสูตรระยะสั้น'!AC287/30,0))))</f>
        <v>0</v>
      </c>
      <c r="AD287" s="5">
        <f t="shared" si="8"/>
        <v>0</v>
      </c>
      <c r="AE287" s="5">
        <f t="shared" si="9"/>
        <v>0</v>
      </c>
    </row>
    <row r="288" spans="2:31" x14ac:dyDescent="0.55000000000000004">
      <c r="B288" s="5">
        <v>284</v>
      </c>
      <c r="C288" s="5">
        <f>'10หลักสูตรระยะสั้น'!C288</f>
        <v>0</v>
      </c>
      <c r="D288" s="5">
        <f>'10หลักสูตรระยะสั้น'!D288</f>
        <v>0</v>
      </c>
      <c r="E288" s="60">
        <f>IF('10หลักสูตรระยะสั้น'!E288&lt;15,0,IF('10หลักสูตรระยะสั้น'!E288&lt;30,1,IF((MOD('10หลักสูตรระยะสั้น'!E288/30,1))&lt;0.3333,ROUNDDOWN('10หลักสูตรระยะสั้น'!E288/30,0),ROUNDUP('10หลักสูตรระยะสั้น'!E288/30,0))))</f>
        <v>0</v>
      </c>
      <c r="F288" s="60">
        <f>IF('10หลักสูตรระยะสั้น'!F288&lt;15,0,IF('10หลักสูตรระยะสั้น'!F288&lt;30,1,IF((MOD('10หลักสูตรระยะสั้น'!F288/30,1))&lt;0.3333,ROUNDDOWN('10หลักสูตรระยะสั้น'!F288/30,0),ROUNDUP('10หลักสูตรระยะสั้น'!F288/30,0))))</f>
        <v>0</v>
      </c>
      <c r="G288" s="60">
        <f>IF('10หลักสูตรระยะสั้น'!G288&lt;15,0,IF('10หลักสูตรระยะสั้น'!G288&lt;30,1,IF((MOD('10หลักสูตรระยะสั้น'!G288/30,1))&lt;0.3333,ROUNDDOWN('10หลักสูตรระยะสั้น'!G288/30,0),ROUNDUP('10หลักสูตรระยะสั้น'!G288/30,0))))</f>
        <v>0</v>
      </c>
      <c r="H288" s="60">
        <f>IF('10หลักสูตรระยะสั้น'!H288&lt;15,0,IF('10หลักสูตรระยะสั้น'!H288&lt;30,1,IF((MOD('10หลักสูตรระยะสั้น'!H288/30,1))&lt;0.3333,ROUNDDOWN('10หลักสูตรระยะสั้น'!H288/30,0),ROUNDUP('10หลักสูตรระยะสั้น'!H288/30,0))))</f>
        <v>0</v>
      </c>
      <c r="I288" s="60">
        <f>IF('10หลักสูตรระยะสั้น'!I288&lt;15,0,IF('10หลักสูตรระยะสั้น'!I288&lt;30,1,IF((MOD('10หลักสูตรระยะสั้น'!I288/30,1))&lt;0.3333,ROUNDDOWN('10หลักสูตรระยะสั้น'!I288/30,0),ROUNDUP('10หลักสูตรระยะสั้น'!I288/30,0))))</f>
        <v>0</v>
      </c>
      <c r="J288" s="60">
        <f>IF('10หลักสูตรระยะสั้น'!J288&lt;15,0,IF('10หลักสูตรระยะสั้น'!J288&lt;30,1,IF((MOD('10หลักสูตรระยะสั้น'!J288/30,1))&lt;0.3333,ROUNDDOWN('10หลักสูตรระยะสั้น'!J288/30,0),ROUNDUP('10หลักสูตรระยะสั้น'!J288/30,0))))</f>
        <v>0</v>
      </c>
      <c r="K288" s="60">
        <f>IF('10หลักสูตรระยะสั้น'!K288&lt;15,0,IF('10หลักสูตรระยะสั้น'!K288&lt;30,1,IF((MOD('10หลักสูตรระยะสั้น'!K288/30,1))&lt;0.3333,ROUNDDOWN('10หลักสูตรระยะสั้น'!K288/30,0),ROUNDUP('10หลักสูตรระยะสั้น'!K288/30,0))))</f>
        <v>0</v>
      </c>
      <c r="L288" s="60">
        <f>IF('10หลักสูตรระยะสั้น'!L288&lt;15,0,IF('10หลักสูตรระยะสั้น'!L288&lt;30,1,IF((MOD('10หลักสูตรระยะสั้น'!L288/30,1))&lt;0.3333,ROUNDDOWN('10หลักสูตรระยะสั้น'!L288/30,0),ROUNDUP('10หลักสูตรระยะสั้น'!L288/30,0))))</f>
        <v>0</v>
      </c>
      <c r="M288" s="60">
        <f>IF('10หลักสูตรระยะสั้น'!M288&lt;15,0,IF('10หลักสูตรระยะสั้น'!M288&lt;30,1,IF((MOD('10หลักสูตรระยะสั้น'!M288/30,1))&lt;0.3333,ROUNDDOWN('10หลักสูตรระยะสั้น'!M288/30,0),ROUNDUP('10หลักสูตรระยะสั้น'!M288/30,0))))</f>
        <v>0</v>
      </c>
      <c r="N288" s="60">
        <f>IF('10หลักสูตรระยะสั้น'!N288&lt;15,0,IF('10หลักสูตรระยะสั้น'!N288&lt;30,1,IF((MOD('10หลักสูตรระยะสั้น'!N288/30,1))&lt;0.3333,ROUNDDOWN('10หลักสูตรระยะสั้น'!N288/30,0),ROUNDUP('10หลักสูตรระยะสั้น'!N288/30,0))))</f>
        <v>0</v>
      </c>
      <c r="O288" s="60">
        <f>IF('10หลักสูตรระยะสั้น'!O288&lt;15,0,IF('10หลักสูตรระยะสั้น'!O288&lt;30,1,IF((MOD('10หลักสูตรระยะสั้น'!O288/30,1))&lt;0.3333,ROUNDDOWN('10หลักสูตรระยะสั้น'!O288/30,0),ROUNDUP('10หลักสูตรระยะสั้น'!O288/30,0))))</f>
        <v>0</v>
      </c>
      <c r="P288" s="60">
        <f>IF('10หลักสูตรระยะสั้น'!P288&lt;15,0,IF('10หลักสูตรระยะสั้น'!P288&lt;30,1,IF((MOD('10หลักสูตรระยะสั้น'!P288/30,1))&lt;0.3333,ROUNDDOWN('10หลักสูตรระยะสั้น'!P288/30,0),ROUNDUP('10หลักสูตรระยะสั้น'!P288/30,0))))</f>
        <v>0</v>
      </c>
      <c r="Q288" s="60">
        <f>IF('10หลักสูตรระยะสั้น'!Q288&lt;15,0,IF('10หลักสูตรระยะสั้น'!Q288&lt;30,1,IF((MOD('10หลักสูตรระยะสั้น'!Q288/30,1))&lt;0.3333,ROUNDDOWN('10หลักสูตรระยะสั้น'!Q288/30,0),ROUNDUP('10หลักสูตรระยะสั้น'!Q288/30,0))))</f>
        <v>0</v>
      </c>
      <c r="R288" s="60">
        <f>IF('10หลักสูตรระยะสั้น'!R288&lt;15,0,IF('10หลักสูตรระยะสั้น'!R288&lt;30,1,IF((MOD('10หลักสูตรระยะสั้น'!R288/30,1))&lt;0.3333,ROUNDDOWN('10หลักสูตรระยะสั้น'!R288/30,0),ROUNDUP('10หลักสูตรระยะสั้น'!R288/30,0))))</f>
        <v>0</v>
      </c>
      <c r="S288" s="60">
        <f>IF('10หลักสูตรระยะสั้น'!S288&lt;15,0,IF('10หลักสูตรระยะสั้น'!S288&lt;30,1,IF((MOD('10หลักสูตรระยะสั้น'!S288/30,1))&lt;0.3333,ROUNDDOWN('10หลักสูตรระยะสั้น'!S288/30,0),ROUNDUP('10หลักสูตรระยะสั้น'!S288/30,0))))</f>
        <v>0</v>
      </c>
      <c r="T288" s="60">
        <f>IF('10หลักสูตรระยะสั้น'!T288&lt;15,0,IF('10หลักสูตรระยะสั้น'!T288&lt;30,1,IF((MOD('10หลักสูตรระยะสั้น'!T288/30,1))&lt;0.3333,ROUNDDOWN('10หลักสูตรระยะสั้น'!T288/30,0),ROUNDUP('10หลักสูตรระยะสั้น'!T288/30,0))))</f>
        <v>0</v>
      </c>
      <c r="U288" s="60">
        <f>IF('10หลักสูตรระยะสั้น'!U288&lt;15,0,IF('10หลักสูตรระยะสั้น'!U288&lt;30,1,IF((MOD('10หลักสูตรระยะสั้น'!U288/30,1))&lt;0.3333,ROUNDDOWN('10หลักสูตรระยะสั้น'!U288/30,0),ROUNDUP('10หลักสูตรระยะสั้น'!U288/30,0))))</f>
        <v>0</v>
      </c>
      <c r="V288" s="60">
        <f>IF('10หลักสูตรระยะสั้น'!V288&lt;15,0,IF('10หลักสูตรระยะสั้น'!V288&lt;30,1,IF((MOD('10หลักสูตรระยะสั้น'!V288/30,1))&lt;0.3333,ROUNDDOWN('10หลักสูตรระยะสั้น'!V288/30,0),ROUNDUP('10หลักสูตรระยะสั้น'!V288/30,0))))</f>
        <v>0</v>
      </c>
      <c r="W288" s="60">
        <f>IF('10หลักสูตรระยะสั้น'!W288&lt;15,0,IF('10หลักสูตรระยะสั้น'!W288&lt;30,1,IF((MOD('10หลักสูตรระยะสั้น'!W288/30,1))&lt;0.3333,ROUNDDOWN('10หลักสูตรระยะสั้น'!W288/30,0),ROUNDUP('10หลักสูตรระยะสั้น'!W288/30,0))))</f>
        <v>0</v>
      </c>
      <c r="X288" s="60">
        <f>IF('10หลักสูตรระยะสั้น'!X288&lt;15,0,IF('10หลักสูตรระยะสั้น'!X288&lt;30,1,IF((MOD('10หลักสูตรระยะสั้น'!X288/30,1))&lt;0.3333,ROUNDDOWN('10หลักสูตรระยะสั้น'!X288/30,0),ROUNDUP('10หลักสูตรระยะสั้น'!X288/30,0))))</f>
        <v>0</v>
      </c>
      <c r="Y288" s="60">
        <f>IF('10หลักสูตรระยะสั้น'!Y288&lt;15,0,IF('10หลักสูตรระยะสั้น'!Y288&lt;30,1,IF((MOD('10หลักสูตรระยะสั้น'!Y288/30,1))&lt;0.3333,ROUNDDOWN('10หลักสูตรระยะสั้น'!Y288/30,0),ROUNDUP('10หลักสูตรระยะสั้น'!Y288/30,0))))</f>
        <v>0</v>
      </c>
      <c r="Z288" s="60">
        <f>IF('10หลักสูตรระยะสั้น'!Z288&lt;15,0,IF('10หลักสูตรระยะสั้น'!Z288&lt;30,1,IF((MOD('10หลักสูตรระยะสั้น'!Z288/30,1))&lt;0.3333,ROUNDDOWN('10หลักสูตรระยะสั้น'!Z288/30,0),ROUNDUP('10หลักสูตรระยะสั้น'!Z288/30,0))))</f>
        <v>0</v>
      </c>
      <c r="AA288" s="60">
        <f>IF('10หลักสูตรระยะสั้น'!AA288&lt;15,0,IF('10หลักสูตรระยะสั้น'!AA288&lt;30,1,IF((MOD('10หลักสูตรระยะสั้น'!AA288/30,1))&lt;0.3333,ROUNDDOWN('10หลักสูตรระยะสั้น'!AA288/30,0),ROUNDUP('10หลักสูตรระยะสั้น'!AA288/30,0))))</f>
        <v>0</v>
      </c>
      <c r="AB288" s="60">
        <f>IF('10หลักสูตรระยะสั้น'!AB288&lt;15,0,IF('10หลักสูตรระยะสั้น'!AB288&lt;30,1,IF((MOD('10หลักสูตรระยะสั้น'!AB288/30,1))&lt;0.3333,ROUNDDOWN('10หลักสูตรระยะสั้น'!AB288/30,0),ROUNDUP('10หลักสูตรระยะสั้น'!AB288/30,0))))</f>
        <v>0</v>
      </c>
      <c r="AC288" s="60">
        <f>IF('10หลักสูตรระยะสั้น'!AC288&lt;15,0,IF('10หลักสูตรระยะสั้น'!AC288&lt;30,1,IF((MOD('10หลักสูตรระยะสั้น'!AC288/30,1))&lt;0.3333,ROUNDDOWN('10หลักสูตรระยะสั้น'!AC288/30,0),ROUNDUP('10หลักสูตรระยะสั้น'!AC288/30,0))))</f>
        <v>0</v>
      </c>
      <c r="AD288" s="5">
        <f t="shared" si="8"/>
        <v>0</v>
      </c>
      <c r="AE288" s="5">
        <f t="shared" si="9"/>
        <v>0</v>
      </c>
    </row>
    <row r="289" spans="2:31" x14ac:dyDescent="0.55000000000000004">
      <c r="B289" s="5">
        <v>285</v>
      </c>
      <c r="C289" s="5">
        <f>'10หลักสูตรระยะสั้น'!C289</f>
        <v>0</v>
      </c>
      <c r="D289" s="5">
        <f>'10หลักสูตรระยะสั้น'!D289</f>
        <v>0</v>
      </c>
      <c r="E289" s="60">
        <f>IF('10หลักสูตรระยะสั้น'!E289&lt;15,0,IF('10หลักสูตรระยะสั้น'!E289&lt;30,1,IF((MOD('10หลักสูตรระยะสั้น'!E289/30,1))&lt;0.3333,ROUNDDOWN('10หลักสูตรระยะสั้น'!E289/30,0),ROUNDUP('10หลักสูตรระยะสั้น'!E289/30,0))))</f>
        <v>0</v>
      </c>
      <c r="F289" s="60">
        <f>IF('10หลักสูตรระยะสั้น'!F289&lt;15,0,IF('10หลักสูตรระยะสั้น'!F289&lt;30,1,IF((MOD('10หลักสูตรระยะสั้น'!F289/30,1))&lt;0.3333,ROUNDDOWN('10หลักสูตรระยะสั้น'!F289/30,0),ROUNDUP('10หลักสูตรระยะสั้น'!F289/30,0))))</f>
        <v>0</v>
      </c>
      <c r="G289" s="60">
        <f>IF('10หลักสูตรระยะสั้น'!G289&lt;15,0,IF('10หลักสูตรระยะสั้น'!G289&lt;30,1,IF((MOD('10หลักสูตรระยะสั้น'!G289/30,1))&lt;0.3333,ROUNDDOWN('10หลักสูตรระยะสั้น'!G289/30,0),ROUNDUP('10หลักสูตรระยะสั้น'!G289/30,0))))</f>
        <v>0</v>
      </c>
      <c r="H289" s="60">
        <f>IF('10หลักสูตรระยะสั้น'!H289&lt;15,0,IF('10หลักสูตรระยะสั้น'!H289&lt;30,1,IF((MOD('10หลักสูตรระยะสั้น'!H289/30,1))&lt;0.3333,ROUNDDOWN('10หลักสูตรระยะสั้น'!H289/30,0),ROUNDUP('10หลักสูตรระยะสั้น'!H289/30,0))))</f>
        <v>0</v>
      </c>
      <c r="I289" s="60">
        <f>IF('10หลักสูตรระยะสั้น'!I289&lt;15,0,IF('10หลักสูตรระยะสั้น'!I289&lt;30,1,IF((MOD('10หลักสูตรระยะสั้น'!I289/30,1))&lt;0.3333,ROUNDDOWN('10หลักสูตรระยะสั้น'!I289/30,0),ROUNDUP('10หลักสูตรระยะสั้น'!I289/30,0))))</f>
        <v>0</v>
      </c>
      <c r="J289" s="60">
        <f>IF('10หลักสูตรระยะสั้น'!J289&lt;15,0,IF('10หลักสูตรระยะสั้น'!J289&lt;30,1,IF((MOD('10หลักสูตรระยะสั้น'!J289/30,1))&lt;0.3333,ROUNDDOWN('10หลักสูตรระยะสั้น'!J289/30,0),ROUNDUP('10หลักสูตรระยะสั้น'!J289/30,0))))</f>
        <v>0</v>
      </c>
      <c r="K289" s="60">
        <f>IF('10หลักสูตรระยะสั้น'!K289&lt;15,0,IF('10หลักสูตรระยะสั้น'!K289&lt;30,1,IF((MOD('10หลักสูตรระยะสั้น'!K289/30,1))&lt;0.3333,ROUNDDOWN('10หลักสูตรระยะสั้น'!K289/30,0),ROUNDUP('10หลักสูตรระยะสั้น'!K289/30,0))))</f>
        <v>0</v>
      </c>
      <c r="L289" s="60">
        <f>IF('10หลักสูตรระยะสั้น'!L289&lt;15,0,IF('10หลักสูตรระยะสั้น'!L289&lt;30,1,IF((MOD('10หลักสูตรระยะสั้น'!L289/30,1))&lt;0.3333,ROUNDDOWN('10หลักสูตรระยะสั้น'!L289/30,0),ROUNDUP('10หลักสูตรระยะสั้น'!L289/30,0))))</f>
        <v>0</v>
      </c>
      <c r="M289" s="60">
        <f>IF('10หลักสูตรระยะสั้น'!M289&lt;15,0,IF('10หลักสูตรระยะสั้น'!M289&lt;30,1,IF((MOD('10หลักสูตรระยะสั้น'!M289/30,1))&lt;0.3333,ROUNDDOWN('10หลักสูตรระยะสั้น'!M289/30,0),ROUNDUP('10หลักสูตรระยะสั้น'!M289/30,0))))</f>
        <v>0</v>
      </c>
      <c r="N289" s="60">
        <f>IF('10หลักสูตรระยะสั้น'!N289&lt;15,0,IF('10หลักสูตรระยะสั้น'!N289&lt;30,1,IF((MOD('10หลักสูตรระยะสั้น'!N289/30,1))&lt;0.3333,ROUNDDOWN('10หลักสูตรระยะสั้น'!N289/30,0),ROUNDUP('10หลักสูตรระยะสั้น'!N289/30,0))))</f>
        <v>0</v>
      </c>
      <c r="O289" s="60">
        <f>IF('10หลักสูตรระยะสั้น'!O289&lt;15,0,IF('10หลักสูตรระยะสั้น'!O289&lt;30,1,IF((MOD('10หลักสูตรระยะสั้น'!O289/30,1))&lt;0.3333,ROUNDDOWN('10หลักสูตรระยะสั้น'!O289/30,0),ROUNDUP('10หลักสูตรระยะสั้น'!O289/30,0))))</f>
        <v>0</v>
      </c>
      <c r="P289" s="60">
        <f>IF('10หลักสูตรระยะสั้น'!P289&lt;15,0,IF('10หลักสูตรระยะสั้น'!P289&lt;30,1,IF((MOD('10หลักสูตรระยะสั้น'!P289/30,1))&lt;0.3333,ROUNDDOWN('10หลักสูตรระยะสั้น'!P289/30,0),ROUNDUP('10หลักสูตรระยะสั้น'!P289/30,0))))</f>
        <v>0</v>
      </c>
      <c r="Q289" s="60">
        <f>IF('10หลักสูตรระยะสั้น'!Q289&lt;15,0,IF('10หลักสูตรระยะสั้น'!Q289&lt;30,1,IF((MOD('10หลักสูตรระยะสั้น'!Q289/30,1))&lt;0.3333,ROUNDDOWN('10หลักสูตรระยะสั้น'!Q289/30,0),ROUNDUP('10หลักสูตรระยะสั้น'!Q289/30,0))))</f>
        <v>0</v>
      </c>
      <c r="R289" s="60">
        <f>IF('10หลักสูตรระยะสั้น'!R289&lt;15,0,IF('10หลักสูตรระยะสั้น'!R289&lt;30,1,IF((MOD('10หลักสูตรระยะสั้น'!R289/30,1))&lt;0.3333,ROUNDDOWN('10หลักสูตรระยะสั้น'!R289/30,0),ROUNDUP('10หลักสูตรระยะสั้น'!R289/30,0))))</f>
        <v>0</v>
      </c>
      <c r="S289" s="60">
        <f>IF('10หลักสูตรระยะสั้น'!S289&lt;15,0,IF('10หลักสูตรระยะสั้น'!S289&lt;30,1,IF((MOD('10หลักสูตรระยะสั้น'!S289/30,1))&lt;0.3333,ROUNDDOWN('10หลักสูตรระยะสั้น'!S289/30,0),ROUNDUP('10หลักสูตรระยะสั้น'!S289/30,0))))</f>
        <v>0</v>
      </c>
      <c r="T289" s="60">
        <f>IF('10หลักสูตรระยะสั้น'!T289&lt;15,0,IF('10หลักสูตรระยะสั้น'!T289&lt;30,1,IF((MOD('10หลักสูตรระยะสั้น'!T289/30,1))&lt;0.3333,ROUNDDOWN('10หลักสูตรระยะสั้น'!T289/30,0),ROUNDUP('10หลักสูตรระยะสั้น'!T289/30,0))))</f>
        <v>0</v>
      </c>
      <c r="U289" s="60">
        <f>IF('10หลักสูตรระยะสั้น'!U289&lt;15,0,IF('10หลักสูตรระยะสั้น'!U289&lt;30,1,IF((MOD('10หลักสูตรระยะสั้น'!U289/30,1))&lt;0.3333,ROUNDDOWN('10หลักสูตรระยะสั้น'!U289/30,0),ROUNDUP('10หลักสูตรระยะสั้น'!U289/30,0))))</f>
        <v>0</v>
      </c>
      <c r="V289" s="60">
        <f>IF('10หลักสูตรระยะสั้น'!V289&lt;15,0,IF('10หลักสูตรระยะสั้น'!V289&lt;30,1,IF((MOD('10หลักสูตรระยะสั้น'!V289/30,1))&lt;0.3333,ROUNDDOWN('10หลักสูตรระยะสั้น'!V289/30,0),ROUNDUP('10หลักสูตรระยะสั้น'!V289/30,0))))</f>
        <v>0</v>
      </c>
      <c r="W289" s="60">
        <f>IF('10หลักสูตรระยะสั้น'!W289&lt;15,0,IF('10หลักสูตรระยะสั้น'!W289&lt;30,1,IF((MOD('10หลักสูตรระยะสั้น'!W289/30,1))&lt;0.3333,ROUNDDOWN('10หลักสูตรระยะสั้น'!W289/30,0),ROUNDUP('10หลักสูตรระยะสั้น'!W289/30,0))))</f>
        <v>0</v>
      </c>
      <c r="X289" s="60">
        <f>IF('10หลักสูตรระยะสั้น'!X289&lt;15,0,IF('10หลักสูตรระยะสั้น'!X289&lt;30,1,IF((MOD('10หลักสูตรระยะสั้น'!X289/30,1))&lt;0.3333,ROUNDDOWN('10หลักสูตรระยะสั้น'!X289/30,0),ROUNDUP('10หลักสูตรระยะสั้น'!X289/30,0))))</f>
        <v>0</v>
      </c>
      <c r="Y289" s="60">
        <f>IF('10หลักสูตรระยะสั้น'!Y289&lt;15,0,IF('10หลักสูตรระยะสั้น'!Y289&lt;30,1,IF((MOD('10หลักสูตรระยะสั้น'!Y289/30,1))&lt;0.3333,ROUNDDOWN('10หลักสูตรระยะสั้น'!Y289/30,0),ROUNDUP('10หลักสูตรระยะสั้น'!Y289/30,0))))</f>
        <v>0</v>
      </c>
      <c r="Z289" s="60">
        <f>IF('10หลักสูตรระยะสั้น'!Z289&lt;15,0,IF('10หลักสูตรระยะสั้น'!Z289&lt;30,1,IF((MOD('10หลักสูตรระยะสั้น'!Z289/30,1))&lt;0.3333,ROUNDDOWN('10หลักสูตรระยะสั้น'!Z289/30,0),ROUNDUP('10หลักสูตรระยะสั้น'!Z289/30,0))))</f>
        <v>0</v>
      </c>
      <c r="AA289" s="60">
        <f>IF('10หลักสูตรระยะสั้น'!AA289&lt;15,0,IF('10หลักสูตรระยะสั้น'!AA289&lt;30,1,IF((MOD('10หลักสูตรระยะสั้น'!AA289/30,1))&lt;0.3333,ROUNDDOWN('10หลักสูตรระยะสั้น'!AA289/30,0),ROUNDUP('10หลักสูตรระยะสั้น'!AA289/30,0))))</f>
        <v>0</v>
      </c>
      <c r="AB289" s="60">
        <f>IF('10หลักสูตรระยะสั้น'!AB289&lt;15,0,IF('10หลักสูตรระยะสั้น'!AB289&lt;30,1,IF((MOD('10หลักสูตรระยะสั้น'!AB289/30,1))&lt;0.3333,ROUNDDOWN('10หลักสูตรระยะสั้น'!AB289/30,0),ROUNDUP('10หลักสูตรระยะสั้น'!AB289/30,0))))</f>
        <v>0</v>
      </c>
      <c r="AC289" s="60">
        <f>IF('10หลักสูตรระยะสั้น'!AC289&lt;15,0,IF('10หลักสูตรระยะสั้น'!AC289&lt;30,1,IF((MOD('10หลักสูตรระยะสั้น'!AC289/30,1))&lt;0.3333,ROUNDDOWN('10หลักสูตรระยะสั้น'!AC289/30,0),ROUNDUP('10หลักสูตรระยะสั้น'!AC289/30,0))))</f>
        <v>0</v>
      </c>
      <c r="AD289" s="5">
        <f t="shared" si="8"/>
        <v>0</v>
      </c>
      <c r="AE289" s="5">
        <f t="shared" si="9"/>
        <v>0</v>
      </c>
    </row>
    <row r="290" spans="2:31" x14ac:dyDescent="0.55000000000000004">
      <c r="B290" s="5">
        <v>286</v>
      </c>
      <c r="C290" s="5">
        <f>'10หลักสูตรระยะสั้น'!C290</f>
        <v>0</v>
      </c>
      <c r="D290" s="5">
        <f>'10หลักสูตรระยะสั้น'!D290</f>
        <v>0</v>
      </c>
      <c r="E290" s="60">
        <f>IF('10หลักสูตรระยะสั้น'!E290&lt;15,0,IF('10หลักสูตรระยะสั้น'!E290&lt;30,1,IF((MOD('10หลักสูตรระยะสั้น'!E290/30,1))&lt;0.3333,ROUNDDOWN('10หลักสูตรระยะสั้น'!E290/30,0),ROUNDUP('10หลักสูตรระยะสั้น'!E290/30,0))))</f>
        <v>0</v>
      </c>
      <c r="F290" s="60">
        <f>IF('10หลักสูตรระยะสั้น'!F290&lt;15,0,IF('10หลักสูตรระยะสั้น'!F290&lt;30,1,IF((MOD('10หลักสูตรระยะสั้น'!F290/30,1))&lt;0.3333,ROUNDDOWN('10หลักสูตรระยะสั้น'!F290/30,0),ROUNDUP('10หลักสูตรระยะสั้น'!F290/30,0))))</f>
        <v>0</v>
      </c>
      <c r="G290" s="60">
        <f>IF('10หลักสูตรระยะสั้น'!G290&lt;15,0,IF('10หลักสูตรระยะสั้น'!G290&lt;30,1,IF((MOD('10หลักสูตรระยะสั้น'!G290/30,1))&lt;0.3333,ROUNDDOWN('10หลักสูตรระยะสั้น'!G290/30,0),ROUNDUP('10หลักสูตรระยะสั้น'!G290/30,0))))</f>
        <v>0</v>
      </c>
      <c r="H290" s="60">
        <f>IF('10หลักสูตรระยะสั้น'!H290&lt;15,0,IF('10หลักสูตรระยะสั้น'!H290&lt;30,1,IF((MOD('10หลักสูตรระยะสั้น'!H290/30,1))&lt;0.3333,ROUNDDOWN('10หลักสูตรระยะสั้น'!H290/30,0),ROUNDUP('10หลักสูตรระยะสั้น'!H290/30,0))))</f>
        <v>0</v>
      </c>
      <c r="I290" s="60">
        <f>IF('10หลักสูตรระยะสั้น'!I290&lt;15,0,IF('10หลักสูตรระยะสั้น'!I290&lt;30,1,IF((MOD('10หลักสูตรระยะสั้น'!I290/30,1))&lt;0.3333,ROUNDDOWN('10หลักสูตรระยะสั้น'!I290/30,0),ROUNDUP('10หลักสูตรระยะสั้น'!I290/30,0))))</f>
        <v>0</v>
      </c>
      <c r="J290" s="60">
        <f>IF('10หลักสูตรระยะสั้น'!J290&lt;15,0,IF('10หลักสูตรระยะสั้น'!J290&lt;30,1,IF((MOD('10หลักสูตรระยะสั้น'!J290/30,1))&lt;0.3333,ROUNDDOWN('10หลักสูตรระยะสั้น'!J290/30,0),ROUNDUP('10หลักสูตรระยะสั้น'!J290/30,0))))</f>
        <v>0</v>
      </c>
      <c r="K290" s="60">
        <f>IF('10หลักสูตรระยะสั้น'!K290&lt;15,0,IF('10หลักสูตรระยะสั้น'!K290&lt;30,1,IF((MOD('10หลักสูตรระยะสั้น'!K290/30,1))&lt;0.3333,ROUNDDOWN('10หลักสูตรระยะสั้น'!K290/30,0),ROUNDUP('10หลักสูตรระยะสั้น'!K290/30,0))))</f>
        <v>0</v>
      </c>
      <c r="L290" s="60">
        <f>IF('10หลักสูตรระยะสั้น'!L290&lt;15,0,IF('10หลักสูตรระยะสั้น'!L290&lt;30,1,IF((MOD('10หลักสูตรระยะสั้น'!L290/30,1))&lt;0.3333,ROUNDDOWN('10หลักสูตรระยะสั้น'!L290/30,0),ROUNDUP('10หลักสูตรระยะสั้น'!L290/30,0))))</f>
        <v>0</v>
      </c>
      <c r="M290" s="60">
        <f>IF('10หลักสูตรระยะสั้น'!M290&lt;15,0,IF('10หลักสูตรระยะสั้น'!M290&lt;30,1,IF((MOD('10หลักสูตรระยะสั้น'!M290/30,1))&lt;0.3333,ROUNDDOWN('10หลักสูตรระยะสั้น'!M290/30,0),ROUNDUP('10หลักสูตรระยะสั้น'!M290/30,0))))</f>
        <v>0</v>
      </c>
      <c r="N290" s="60">
        <f>IF('10หลักสูตรระยะสั้น'!N290&lt;15,0,IF('10หลักสูตรระยะสั้น'!N290&lt;30,1,IF((MOD('10หลักสูตรระยะสั้น'!N290/30,1))&lt;0.3333,ROUNDDOWN('10หลักสูตรระยะสั้น'!N290/30,0),ROUNDUP('10หลักสูตรระยะสั้น'!N290/30,0))))</f>
        <v>0</v>
      </c>
      <c r="O290" s="60">
        <f>IF('10หลักสูตรระยะสั้น'!O290&lt;15,0,IF('10หลักสูตรระยะสั้น'!O290&lt;30,1,IF((MOD('10หลักสูตรระยะสั้น'!O290/30,1))&lt;0.3333,ROUNDDOWN('10หลักสูตรระยะสั้น'!O290/30,0),ROUNDUP('10หลักสูตรระยะสั้น'!O290/30,0))))</f>
        <v>0</v>
      </c>
      <c r="P290" s="60">
        <f>IF('10หลักสูตรระยะสั้น'!P290&lt;15,0,IF('10หลักสูตรระยะสั้น'!P290&lt;30,1,IF((MOD('10หลักสูตรระยะสั้น'!P290/30,1))&lt;0.3333,ROUNDDOWN('10หลักสูตรระยะสั้น'!P290/30,0),ROUNDUP('10หลักสูตรระยะสั้น'!P290/30,0))))</f>
        <v>0</v>
      </c>
      <c r="Q290" s="60">
        <f>IF('10หลักสูตรระยะสั้น'!Q290&lt;15,0,IF('10หลักสูตรระยะสั้น'!Q290&lt;30,1,IF((MOD('10หลักสูตรระยะสั้น'!Q290/30,1))&lt;0.3333,ROUNDDOWN('10หลักสูตรระยะสั้น'!Q290/30,0),ROUNDUP('10หลักสูตรระยะสั้น'!Q290/30,0))))</f>
        <v>0</v>
      </c>
      <c r="R290" s="60">
        <f>IF('10หลักสูตรระยะสั้น'!R290&lt;15,0,IF('10หลักสูตรระยะสั้น'!R290&lt;30,1,IF((MOD('10หลักสูตรระยะสั้น'!R290/30,1))&lt;0.3333,ROUNDDOWN('10หลักสูตรระยะสั้น'!R290/30,0),ROUNDUP('10หลักสูตรระยะสั้น'!R290/30,0))))</f>
        <v>0</v>
      </c>
      <c r="S290" s="60">
        <f>IF('10หลักสูตรระยะสั้น'!S290&lt;15,0,IF('10หลักสูตรระยะสั้น'!S290&lt;30,1,IF((MOD('10หลักสูตรระยะสั้น'!S290/30,1))&lt;0.3333,ROUNDDOWN('10หลักสูตรระยะสั้น'!S290/30,0),ROUNDUP('10หลักสูตรระยะสั้น'!S290/30,0))))</f>
        <v>0</v>
      </c>
      <c r="T290" s="60">
        <f>IF('10หลักสูตรระยะสั้น'!T290&lt;15,0,IF('10หลักสูตรระยะสั้น'!T290&lt;30,1,IF((MOD('10หลักสูตรระยะสั้น'!T290/30,1))&lt;0.3333,ROUNDDOWN('10หลักสูตรระยะสั้น'!T290/30,0),ROUNDUP('10หลักสูตรระยะสั้น'!T290/30,0))))</f>
        <v>0</v>
      </c>
      <c r="U290" s="60">
        <f>IF('10หลักสูตรระยะสั้น'!U290&lt;15,0,IF('10หลักสูตรระยะสั้น'!U290&lt;30,1,IF((MOD('10หลักสูตรระยะสั้น'!U290/30,1))&lt;0.3333,ROUNDDOWN('10หลักสูตรระยะสั้น'!U290/30,0),ROUNDUP('10หลักสูตรระยะสั้น'!U290/30,0))))</f>
        <v>0</v>
      </c>
      <c r="V290" s="60">
        <f>IF('10หลักสูตรระยะสั้น'!V290&lt;15,0,IF('10หลักสูตรระยะสั้น'!V290&lt;30,1,IF((MOD('10หลักสูตรระยะสั้น'!V290/30,1))&lt;0.3333,ROUNDDOWN('10หลักสูตรระยะสั้น'!V290/30,0),ROUNDUP('10หลักสูตรระยะสั้น'!V290/30,0))))</f>
        <v>0</v>
      </c>
      <c r="W290" s="60">
        <f>IF('10หลักสูตรระยะสั้น'!W290&lt;15,0,IF('10หลักสูตรระยะสั้น'!W290&lt;30,1,IF((MOD('10หลักสูตรระยะสั้น'!W290/30,1))&lt;0.3333,ROUNDDOWN('10หลักสูตรระยะสั้น'!W290/30,0),ROUNDUP('10หลักสูตรระยะสั้น'!W290/30,0))))</f>
        <v>0</v>
      </c>
      <c r="X290" s="60">
        <f>IF('10หลักสูตรระยะสั้น'!X290&lt;15,0,IF('10หลักสูตรระยะสั้น'!X290&lt;30,1,IF((MOD('10หลักสูตรระยะสั้น'!X290/30,1))&lt;0.3333,ROUNDDOWN('10หลักสูตรระยะสั้น'!X290/30,0),ROUNDUP('10หลักสูตรระยะสั้น'!X290/30,0))))</f>
        <v>0</v>
      </c>
      <c r="Y290" s="60">
        <f>IF('10หลักสูตรระยะสั้น'!Y290&lt;15,0,IF('10หลักสูตรระยะสั้น'!Y290&lt;30,1,IF((MOD('10หลักสูตรระยะสั้น'!Y290/30,1))&lt;0.3333,ROUNDDOWN('10หลักสูตรระยะสั้น'!Y290/30,0),ROUNDUP('10หลักสูตรระยะสั้น'!Y290/30,0))))</f>
        <v>0</v>
      </c>
      <c r="Z290" s="60">
        <f>IF('10หลักสูตรระยะสั้น'!Z290&lt;15,0,IF('10หลักสูตรระยะสั้น'!Z290&lt;30,1,IF((MOD('10หลักสูตรระยะสั้น'!Z290/30,1))&lt;0.3333,ROUNDDOWN('10หลักสูตรระยะสั้น'!Z290/30,0),ROUNDUP('10หลักสูตรระยะสั้น'!Z290/30,0))))</f>
        <v>0</v>
      </c>
      <c r="AA290" s="60">
        <f>IF('10หลักสูตรระยะสั้น'!AA290&lt;15,0,IF('10หลักสูตรระยะสั้น'!AA290&lt;30,1,IF((MOD('10หลักสูตรระยะสั้น'!AA290/30,1))&lt;0.3333,ROUNDDOWN('10หลักสูตรระยะสั้น'!AA290/30,0),ROUNDUP('10หลักสูตรระยะสั้น'!AA290/30,0))))</f>
        <v>0</v>
      </c>
      <c r="AB290" s="60">
        <f>IF('10หลักสูตรระยะสั้น'!AB290&lt;15,0,IF('10หลักสูตรระยะสั้น'!AB290&lt;30,1,IF((MOD('10หลักสูตรระยะสั้น'!AB290/30,1))&lt;0.3333,ROUNDDOWN('10หลักสูตรระยะสั้น'!AB290/30,0),ROUNDUP('10หลักสูตรระยะสั้น'!AB290/30,0))))</f>
        <v>0</v>
      </c>
      <c r="AC290" s="60">
        <f>IF('10หลักสูตรระยะสั้น'!AC290&lt;15,0,IF('10หลักสูตรระยะสั้น'!AC290&lt;30,1,IF((MOD('10หลักสูตรระยะสั้น'!AC290/30,1))&lt;0.3333,ROUNDDOWN('10หลักสูตรระยะสั้น'!AC290/30,0),ROUNDUP('10หลักสูตรระยะสั้น'!AC290/30,0))))</f>
        <v>0</v>
      </c>
      <c r="AD290" s="5">
        <f t="shared" si="8"/>
        <v>0</v>
      </c>
      <c r="AE290" s="5">
        <f t="shared" si="9"/>
        <v>0</v>
      </c>
    </row>
    <row r="291" spans="2:31" x14ac:dyDescent="0.55000000000000004">
      <c r="B291" s="5">
        <v>287</v>
      </c>
      <c r="C291" s="5">
        <f>'10หลักสูตรระยะสั้น'!C291</f>
        <v>0</v>
      </c>
      <c r="D291" s="5">
        <f>'10หลักสูตรระยะสั้น'!D291</f>
        <v>0</v>
      </c>
      <c r="E291" s="60">
        <f>IF('10หลักสูตรระยะสั้น'!E291&lt;15,0,IF('10หลักสูตรระยะสั้น'!E291&lt;30,1,IF((MOD('10หลักสูตรระยะสั้น'!E291/30,1))&lt;0.3333,ROUNDDOWN('10หลักสูตรระยะสั้น'!E291/30,0),ROUNDUP('10หลักสูตรระยะสั้น'!E291/30,0))))</f>
        <v>0</v>
      </c>
      <c r="F291" s="60">
        <f>IF('10หลักสูตรระยะสั้น'!F291&lt;15,0,IF('10หลักสูตรระยะสั้น'!F291&lt;30,1,IF((MOD('10หลักสูตรระยะสั้น'!F291/30,1))&lt;0.3333,ROUNDDOWN('10หลักสูตรระยะสั้น'!F291/30,0),ROUNDUP('10หลักสูตรระยะสั้น'!F291/30,0))))</f>
        <v>0</v>
      </c>
      <c r="G291" s="60">
        <f>IF('10หลักสูตรระยะสั้น'!G291&lt;15,0,IF('10หลักสูตรระยะสั้น'!G291&lt;30,1,IF((MOD('10หลักสูตรระยะสั้น'!G291/30,1))&lt;0.3333,ROUNDDOWN('10หลักสูตรระยะสั้น'!G291/30,0),ROUNDUP('10หลักสูตรระยะสั้น'!G291/30,0))))</f>
        <v>0</v>
      </c>
      <c r="H291" s="60">
        <f>IF('10หลักสูตรระยะสั้น'!H291&lt;15,0,IF('10หลักสูตรระยะสั้น'!H291&lt;30,1,IF((MOD('10หลักสูตรระยะสั้น'!H291/30,1))&lt;0.3333,ROUNDDOWN('10หลักสูตรระยะสั้น'!H291/30,0),ROUNDUP('10หลักสูตรระยะสั้น'!H291/30,0))))</f>
        <v>0</v>
      </c>
      <c r="I291" s="60">
        <f>IF('10หลักสูตรระยะสั้น'!I291&lt;15,0,IF('10หลักสูตรระยะสั้น'!I291&lt;30,1,IF((MOD('10หลักสูตรระยะสั้น'!I291/30,1))&lt;0.3333,ROUNDDOWN('10หลักสูตรระยะสั้น'!I291/30,0),ROUNDUP('10หลักสูตรระยะสั้น'!I291/30,0))))</f>
        <v>0</v>
      </c>
      <c r="J291" s="60">
        <f>IF('10หลักสูตรระยะสั้น'!J291&lt;15,0,IF('10หลักสูตรระยะสั้น'!J291&lt;30,1,IF((MOD('10หลักสูตรระยะสั้น'!J291/30,1))&lt;0.3333,ROUNDDOWN('10หลักสูตรระยะสั้น'!J291/30,0),ROUNDUP('10หลักสูตรระยะสั้น'!J291/30,0))))</f>
        <v>0</v>
      </c>
      <c r="K291" s="60">
        <f>IF('10หลักสูตรระยะสั้น'!K291&lt;15,0,IF('10หลักสูตรระยะสั้น'!K291&lt;30,1,IF((MOD('10หลักสูตรระยะสั้น'!K291/30,1))&lt;0.3333,ROUNDDOWN('10หลักสูตรระยะสั้น'!K291/30,0),ROUNDUP('10หลักสูตรระยะสั้น'!K291/30,0))))</f>
        <v>0</v>
      </c>
      <c r="L291" s="60">
        <f>IF('10หลักสูตรระยะสั้น'!L291&lt;15,0,IF('10หลักสูตรระยะสั้น'!L291&lt;30,1,IF((MOD('10หลักสูตรระยะสั้น'!L291/30,1))&lt;0.3333,ROUNDDOWN('10หลักสูตรระยะสั้น'!L291/30,0),ROUNDUP('10หลักสูตรระยะสั้น'!L291/30,0))))</f>
        <v>0</v>
      </c>
      <c r="M291" s="60">
        <f>IF('10หลักสูตรระยะสั้น'!M291&lt;15,0,IF('10หลักสูตรระยะสั้น'!M291&lt;30,1,IF((MOD('10หลักสูตรระยะสั้น'!M291/30,1))&lt;0.3333,ROUNDDOWN('10หลักสูตรระยะสั้น'!M291/30,0),ROUNDUP('10หลักสูตรระยะสั้น'!M291/30,0))))</f>
        <v>0</v>
      </c>
      <c r="N291" s="60">
        <f>IF('10หลักสูตรระยะสั้น'!N291&lt;15,0,IF('10หลักสูตรระยะสั้น'!N291&lt;30,1,IF((MOD('10หลักสูตรระยะสั้น'!N291/30,1))&lt;0.3333,ROUNDDOWN('10หลักสูตรระยะสั้น'!N291/30,0),ROUNDUP('10หลักสูตรระยะสั้น'!N291/30,0))))</f>
        <v>0</v>
      </c>
      <c r="O291" s="60">
        <f>IF('10หลักสูตรระยะสั้น'!O291&lt;15,0,IF('10หลักสูตรระยะสั้น'!O291&lt;30,1,IF((MOD('10หลักสูตรระยะสั้น'!O291/30,1))&lt;0.3333,ROUNDDOWN('10หลักสูตรระยะสั้น'!O291/30,0),ROUNDUP('10หลักสูตรระยะสั้น'!O291/30,0))))</f>
        <v>0</v>
      </c>
      <c r="P291" s="60">
        <f>IF('10หลักสูตรระยะสั้น'!P291&lt;15,0,IF('10หลักสูตรระยะสั้น'!P291&lt;30,1,IF((MOD('10หลักสูตรระยะสั้น'!P291/30,1))&lt;0.3333,ROUNDDOWN('10หลักสูตรระยะสั้น'!P291/30,0),ROUNDUP('10หลักสูตรระยะสั้น'!P291/30,0))))</f>
        <v>0</v>
      </c>
      <c r="Q291" s="60">
        <f>IF('10หลักสูตรระยะสั้น'!Q291&lt;15,0,IF('10หลักสูตรระยะสั้น'!Q291&lt;30,1,IF((MOD('10หลักสูตรระยะสั้น'!Q291/30,1))&lt;0.3333,ROUNDDOWN('10หลักสูตรระยะสั้น'!Q291/30,0),ROUNDUP('10หลักสูตรระยะสั้น'!Q291/30,0))))</f>
        <v>0</v>
      </c>
      <c r="R291" s="60">
        <f>IF('10หลักสูตรระยะสั้น'!R291&lt;15,0,IF('10หลักสูตรระยะสั้น'!R291&lt;30,1,IF((MOD('10หลักสูตรระยะสั้น'!R291/30,1))&lt;0.3333,ROUNDDOWN('10หลักสูตรระยะสั้น'!R291/30,0),ROUNDUP('10หลักสูตรระยะสั้น'!R291/30,0))))</f>
        <v>0</v>
      </c>
      <c r="S291" s="60">
        <f>IF('10หลักสูตรระยะสั้น'!S291&lt;15,0,IF('10หลักสูตรระยะสั้น'!S291&lt;30,1,IF((MOD('10หลักสูตรระยะสั้น'!S291/30,1))&lt;0.3333,ROUNDDOWN('10หลักสูตรระยะสั้น'!S291/30,0),ROUNDUP('10หลักสูตรระยะสั้น'!S291/30,0))))</f>
        <v>0</v>
      </c>
      <c r="T291" s="60">
        <f>IF('10หลักสูตรระยะสั้น'!T291&lt;15,0,IF('10หลักสูตรระยะสั้น'!T291&lt;30,1,IF((MOD('10หลักสูตรระยะสั้น'!T291/30,1))&lt;0.3333,ROUNDDOWN('10หลักสูตรระยะสั้น'!T291/30,0),ROUNDUP('10หลักสูตรระยะสั้น'!T291/30,0))))</f>
        <v>0</v>
      </c>
      <c r="U291" s="60">
        <f>IF('10หลักสูตรระยะสั้น'!U291&lt;15,0,IF('10หลักสูตรระยะสั้น'!U291&lt;30,1,IF((MOD('10หลักสูตรระยะสั้น'!U291/30,1))&lt;0.3333,ROUNDDOWN('10หลักสูตรระยะสั้น'!U291/30,0),ROUNDUP('10หลักสูตรระยะสั้น'!U291/30,0))))</f>
        <v>0</v>
      </c>
      <c r="V291" s="60">
        <f>IF('10หลักสูตรระยะสั้น'!V291&lt;15,0,IF('10หลักสูตรระยะสั้น'!V291&lt;30,1,IF((MOD('10หลักสูตรระยะสั้น'!V291/30,1))&lt;0.3333,ROUNDDOWN('10หลักสูตรระยะสั้น'!V291/30,0),ROUNDUP('10หลักสูตรระยะสั้น'!V291/30,0))))</f>
        <v>0</v>
      </c>
      <c r="W291" s="60">
        <f>IF('10หลักสูตรระยะสั้น'!W291&lt;15,0,IF('10หลักสูตรระยะสั้น'!W291&lt;30,1,IF((MOD('10หลักสูตรระยะสั้น'!W291/30,1))&lt;0.3333,ROUNDDOWN('10หลักสูตรระยะสั้น'!W291/30,0),ROUNDUP('10หลักสูตรระยะสั้น'!W291/30,0))))</f>
        <v>0</v>
      </c>
      <c r="X291" s="60">
        <f>IF('10หลักสูตรระยะสั้น'!X291&lt;15,0,IF('10หลักสูตรระยะสั้น'!X291&lt;30,1,IF((MOD('10หลักสูตรระยะสั้น'!X291/30,1))&lt;0.3333,ROUNDDOWN('10หลักสูตรระยะสั้น'!X291/30,0),ROUNDUP('10หลักสูตรระยะสั้น'!X291/30,0))))</f>
        <v>0</v>
      </c>
      <c r="Y291" s="60">
        <f>IF('10หลักสูตรระยะสั้น'!Y291&lt;15,0,IF('10หลักสูตรระยะสั้น'!Y291&lt;30,1,IF((MOD('10หลักสูตรระยะสั้น'!Y291/30,1))&lt;0.3333,ROUNDDOWN('10หลักสูตรระยะสั้น'!Y291/30,0),ROUNDUP('10หลักสูตรระยะสั้น'!Y291/30,0))))</f>
        <v>0</v>
      </c>
      <c r="Z291" s="60">
        <f>IF('10หลักสูตรระยะสั้น'!Z291&lt;15,0,IF('10หลักสูตรระยะสั้น'!Z291&lt;30,1,IF((MOD('10หลักสูตรระยะสั้น'!Z291/30,1))&lt;0.3333,ROUNDDOWN('10หลักสูตรระยะสั้น'!Z291/30,0),ROUNDUP('10หลักสูตรระยะสั้น'!Z291/30,0))))</f>
        <v>0</v>
      </c>
      <c r="AA291" s="60">
        <f>IF('10หลักสูตรระยะสั้น'!AA291&lt;15,0,IF('10หลักสูตรระยะสั้น'!AA291&lt;30,1,IF((MOD('10หลักสูตรระยะสั้น'!AA291/30,1))&lt;0.3333,ROUNDDOWN('10หลักสูตรระยะสั้น'!AA291/30,0),ROUNDUP('10หลักสูตรระยะสั้น'!AA291/30,0))))</f>
        <v>0</v>
      </c>
      <c r="AB291" s="60">
        <f>IF('10หลักสูตรระยะสั้น'!AB291&lt;15,0,IF('10หลักสูตรระยะสั้น'!AB291&lt;30,1,IF((MOD('10หลักสูตรระยะสั้น'!AB291/30,1))&lt;0.3333,ROUNDDOWN('10หลักสูตรระยะสั้น'!AB291/30,0),ROUNDUP('10หลักสูตรระยะสั้น'!AB291/30,0))))</f>
        <v>0</v>
      </c>
      <c r="AC291" s="60">
        <f>IF('10หลักสูตรระยะสั้น'!AC291&lt;15,0,IF('10หลักสูตรระยะสั้น'!AC291&lt;30,1,IF((MOD('10หลักสูตรระยะสั้น'!AC291/30,1))&lt;0.3333,ROUNDDOWN('10หลักสูตรระยะสั้น'!AC291/30,0),ROUNDUP('10หลักสูตรระยะสั้น'!AC291/30,0))))</f>
        <v>0</v>
      </c>
      <c r="AD291" s="5">
        <f t="shared" si="8"/>
        <v>0</v>
      </c>
      <c r="AE291" s="5">
        <f t="shared" si="9"/>
        <v>0</v>
      </c>
    </row>
    <row r="292" spans="2:31" x14ac:dyDescent="0.55000000000000004">
      <c r="B292" s="5">
        <v>288</v>
      </c>
      <c r="C292" s="5">
        <f>'10หลักสูตรระยะสั้น'!C292</f>
        <v>0</v>
      </c>
      <c r="D292" s="5">
        <f>'10หลักสูตรระยะสั้น'!D292</f>
        <v>0</v>
      </c>
      <c r="E292" s="60">
        <f>IF('10หลักสูตรระยะสั้น'!E292&lt;15,0,IF('10หลักสูตรระยะสั้น'!E292&lt;30,1,IF((MOD('10หลักสูตรระยะสั้น'!E292/30,1))&lt;0.3333,ROUNDDOWN('10หลักสูตรระยะสั้น'!E292/30,0),ROUNDUP('10หลักสูตรระยะสั้น'!E292/30,0))))</f>
        <v>0</v>
      </c>
      <c r="F292" s="60">
        <f>IF('10หลักสูตรระยะสั้น'!F292&lt;15,0,IF('10หลักสูตรระยะสั้น'!F292&lt;30,1,IF((MOD('10หลักสูตรระยะสั้น'!F292/30,1))&lt;0.3333,ROUNDDOWN('10หลักสูตรระยะสั้น'!F292/30,0),ROUNDUP('10หลักสูตรระยะสั้น'!F292/30,0))))</f>
        <v>0</v>
      </c>
      <c r="G292" s="60">
        <f>IF('10หลักสูตรระยะสั้น'!G292&lt;15,0,IF('10หลักสูตรระยะสั้น'!G292&lt;30,1,IF((MOD('10หลักสูตรระยะสั้น'!G292/30,1))&lt;0.3333,ROUNDDOWN('10หลักสูตรระยะสั้น'!G292/30,0),ROUNDUP('10หลักสูตรระยะสั้น'!G292/30,0))))</f>
        <v>0</v>
      </c>
      <c r="H292" s="60">
        <f>IF('10หลักสูตรระยะสั้น'!H292&lt;15,0,IF('10หลักสูตรระยะสั้น'!H292&lt;30,1,IF((MOD('10หลักสูตรระยะสั้น'!H292/30,1))&lt;0.3333,ROUNDDOWN('10หลักสูตรระยะสั้น'!H292/30,0),ROUNDUP('10หลักสูตรระยะสั้น'!H292/30,0))))</f>
        <v>0</v>
      </c>
      <c r="I292" s="60">
        <f>IF('10หลักสูตรระยะสั้น'!I292&lt;15,0,IF('10หลักสูตรระยะสั้น'!I292&lt;30,1,IF((MOD('10หลักสูตรระยะสั้น'!I292/30,1))&lt;0.3333,ROUNDDOWN('10หลักสูตรระยะสั้น'!I292/30,0),ROUNDUP('10หลักสูตรระยะสั้น'!I292/30,0))))</f>
        <v>0</v>
      </c>
      <c r="J292" s="60">
        <f>IF('10หลักสูตรระยะสั้น'!J292&lt;15,0,IF('10หลักสูตรระยะสั้น'!J292&lt;30,1,IF((MOD('10หลักสูตรระยะสั้น'!J292/30,1))&lt;0.3333,ROUNDDOWN('10หลักสูตรระยะสั้น'!J292/30,0),ROUNDUP('10หลักสูตรระยะสั้น'!J292/30,0))))</f>
        <v>0</v>
      </c>
      <c r="K292" s="60">
        <f>IF('10หลักสูตรระยะสั้น'!K292&lt;15,0,IF('10หลักสูตรระยะสั้น'!K292&lt;30,1,IF((MOD('10หลักสูตรระยะสั้น'!K292/30,1))&lt;0.3333,ROUNDDOWN('10หลักสูตรระยะสั้น'!K292/30,0),ROUNDUP('10หลักสูตรระยะสั้น'!K292/30,0))))</f>
        <v>0</v>
      </c>
      <c r="L292" s="60">
        <f>IF('10หลักสูตรระยะสั้น'!L292&lt;15,0,IF('10หลักสูตรระยะสั้น'!L292&lt;30,1,IF((MOD('10หลักสูตรระยะสั้น'!L292/30,1))&lt;0.3333,ROUNDDOWN('10หลักสูตรระยะสั้น'!L292/30,0),ROUNDUP('10หลักสูตรระยะสั้น'!L292/30,0))))</f>
        <v>0</v>
      </c>
      <c r="M292" s="60">
        <f>IF('10หลักสูตรระยะสั้น'!M292&lt;15,0,IF('10หลักสูตรระยะสั้น'!M292&lt;30,1,IF((MOD('10หลักสูตรระยะสั้น'!M292/30,1))&lt;0.3333,ROUNDDOWN('10หลักสูตรระยะสั้น'!M292/30,0),ROUNDUP('10หลักสูตรระยะสั้น'!M292/30,0))))</f>
        <v>0</v>
      </c>
      <c r="N292" s="60">
        <f>IF('10หลักสูตรระยะสั้น'!N292&lt;15,0,IF('10หลักสูตรระยะสั้น'!N292&lt;30,1,IF((MOD('10หลักสูตรระยะสั้น'!N292/30,1))&lt;0.3333,ROUNDDOWN('10หลักสูตรระยะสั้น'!N292/30,0),ROUNDUP('10หลักสูตรระยะสั้น'!N292/30,0))))</f>
        <v>0</v>
      </c>
      <c r="O292" s="60">
        <f>IF('10หลักสูตรระยะสั้น'!O292&lt;15,0,IF('10หลักสูตรระยะสั้น'!O292&lt;30,1,IF((MOD('10หลักสูตรระยะสั้น'!O292/30,1))&lt;0.3333,ROUNDDOWN('10หลักสูตรระยะสั้น'!O292/30,0),ROUNDUP('10หลักสูตรระยะสั้น'!O292/30,0))))</f>
        <v>0</v>
      </c>
      <c r="P292" s="60">
        <f>IF('10หลักสูตรระยะสั้น'!P292&lt;15,0,IF('10หลักสูตรระยะสั้น'!P292&lt;30,1,IF((MOD('10หลักสูตรระยะสั้น'!P292/30,1))&lt;0.3333,ROUNDDOWN('10หลักสูตรระยะสั้น'!P292/30,0),ROUNDUP('10หลักสูตรระยะสั้น'!P292/30,0))))</f>
        <v>0</v>
      </c>
      <c r="Q292" s="60">
        <f>IF('10หลักสูตรระยะสั้น'!Q292&lt;15,0,IF('10หลักสูตรระยะสั้น'!Q292&lt;30,1,IF((MOD('10หลักสูตรระยะสั้น'!Q292/30,1))&lt;0.3333,ROUNDDOWN('10หลักสูตรระยะสั้น'!Q292/30,0),ROUNDUP('10หลักสูตรระยะสั้น'!Q292/30,0))))</f>
        <v>0</v>
      </c>
      <c r="R292" s="60">
        <f>IF('10หลักสูตรระยะสั้น'!R292&lt;15,0,IF('10หลักสูตรระยะสั้น'!R292&lt;30,1,IF((MOD('10หลักสูตรระยะสั้น'!R292/30,1))&lt;0.3333,ROUNDDOWN('10หลักสูตรระยะสั้น'!R292/30,0),ROUNDUP('10หลักสูตรระยะสั้น'!R292/30,0))))</f>
        <v>0</v>
      </c>
      <c r="S292" s="60">
        <f>IF('10หลักสูตรระยะสั้น'!S292&lt;15,0,IF('10หลักสูตรระยะสั้น'!S292&lt;30,1,IF((MOD('10หลักสูตรระยะสั้น'!S292/30,1))&lt;0.3333,ROUNDDOWN('10หลักสูตรระยะสั้น'!S292/30,0),ROUNDUP('10หลักสูตรระยะสั้น'!S292/30,0))))</f>
        <v>0</v>
      </c>
      <c r="T292" s="60">
        <f>IF('10หลักสูตรระยะสั้น'!T292&lt;15,0,IF('10หลักสูตรระยะสั้น'!T292&lt;30,1,IF((MOD('10หลักสูตรระยะสั้น'!T292/30,1))&lt;0.3333,ROUNDDOWN('10หลักสูตรระยะสั้น'!T292/30,0),ROUNDUP('10หลักสูตรระยะสั้น'!T292/30,0))))</f>
        <v>0</v>
      </c>
      <c r="U292" s="60">
        <f>IF('10หลักสูตรระยะสั้น'!U292&lt;15,0,IF('10หลักสูตรระยะสั้น'!U292&lt;30,1,IF((MOD('10หลักสูตรระยะสั้น'!U292/30,1))&lt;0.3333,ROUNDDOWN('10หลักสูตรระยะสั้น'!U292/30,0),ROUNDUP('10หลักสูตรระยะสั้น'!U292/30,0))))</f>
        <v>0</v>
      </c>
      <c r="V292" s="60">
        <f>IF('10หลักสูตรระยะสั้น'!V292&lt;15,0,IF('10หลักสูตรระยะสั้น'!V292&lt;30,1,IF((MOD('10หลักสูตรระยะสั้น'!V292/30,1))&lt;0.3333,ROUNDDOWN('10หลักสูตรระยะสั้น'!V292/30,0),ROUNDUP('10หลักสูตรระยะสั้น'!V292/30,0))))</f>
        <v>0</v>
      </c>
      <c r="W292" s="60">
        <f>IF('10หลักสูตรระยะสั้น'!W292&lt;15,0,IF('10หลักสูตรระยะสั้น'!W292&lt;30,1,IF((MOD('10หลักสูตรระยะสั้น'!W292/30,1))&lt;0.3333,ROUNDDOWN('10หลักสูตรระยะสั้น'!W292/30,0),ROUNDUP('10หลักสูตรระยะสั้น'!W292/30,0))))</f>
        <v>0</v>
      </c>
      <c r="X292" s="60">
        <f>IF('10หลักสูตรระยะสั้น'!X292&lt;15,0,IF('10หลักสูตรระยะสั้น'!X292&lt;30,1,IF((MOD('10หลักสูตรระยะสั้น'!X292/30,1))&lt;0.3333,ROUNDDOWN('10หลักสูตรระยะสั้น'!X292/30,0),ROUNDUP('10หลักสูตรระยะสั้น'!X292/30,0))))</f>
        <v>0</v>
      </c>
      <c r="Y292" s="60">
        <f>IF('10หลักสูตรระยะสั้น'!Y292&lt;15,0,IF('10หลักสูตรระยะสั้น'!Y292&lt;30,1,IF((MOD('10หลักสูตรระยะสั้น'!Y292/30,1))&lt;0.3333,ROUNDDOWN('10หลักสูตรระยะสั้น'!Y292/30,0),ROUNDUP('10หลักสูตรระยะสั้น'!Y292/30,0))))</f>
        <v>0</v>
      </c>
      <c r="Z292" s="60">
        <f>IF('10หลักสูตรระยะสั้น'!Z292&lt;15,0,IF('10หลักสูตรระยะสั้น'!Z292&lt;30,1,IF((MOD('10หลักสูตรระยะสั้น'!Z292/30,1))&lt;0.3333,ROUNDDOWN('10หลักสูตรระยะสั้น'!Z292/30,0),ROUNDUP('10หลักสูตรระยะสั้น'!Z292/30,0))))</f>
        <v>0</v>
      </c>
      <c r="AA292" s="60">
        <f>IF('10หลักสูตรระยะสั้น'!AA292&lt;15,0,IF('10หลักสูตรระยะสั้น'!AA292&lt;30,1,IF((MOD('10หลักสูตรระยะสั้น'!AA292/30,1))&lt;0.3333,ROUNDDOWN('10หลักสูตรระยะสั้น'!AA292/30,0),ROUNDUP('10หลักสูตรระยะสั้น'!AA292/30,0))))</f>
        <v>0</v>
      </c>
      <c r="AB292" s="60">
        <f>IF('10หลักสูตรระยะสั้น'!AB292&lt;15,0,IF('10หลักสูตรระยะสั้น'!AB292&lt;30,1,IF((MOD('10หลักสูตรระยะสั้น'!AB292/30,1))&lt;0.3333,ROUNDDOWN('10หลักสูตรระยะสั้น'!AB292/30,0),ROUNDUP('10หลักสูตรระยะสั้น'!AB292/30,0))))</f>
        <v>0</v>
      </c>
      <c r="AC292" s="60">
        <f>IF('10หลักสูตรระยะสั้น'!AC292&lt;15,0,IF('10หลักสูตรระยะสั้น'!AC292&lt;30,1,IF((MOD('10หลักสูตรระยะสั้น'!AC292/30,1))&lt;0.3333,ROUNDDOWN('10หลักสูตรระยะสั้น'!AC292/30,0),ROUNDUP('10หลักสูตรระยะสั้น'!AC292/30,0))))</f>
        <v>0</v>
      </c>
      <c r="AD292" s="5">
        <f t="shared" si="8"/>
        <v>0</v>
      </c>
      <c r="AE292" s="5">
        <f t="shared" si="9"/>
        <v>0</v>
      </c>
    </row>
    <row r="293" spans="2:31" x14ac:dyDescent="0.55000000000000004">
      <c r="B293" s="5">
        <v>289</v>
      </c>
      <c r="C293" s="5">
        <f>'10หลักสูตรระยะสั้น'!C293</f>
        <v>0</v>
      </c>
      <c r="D293" s="5">
        <f>'10หลักสูตรระยะสั้น'!D293</f>
        <v>0</v>
      </c>
      <c r="E293" s="60">
        <f>IF('10หลักสูตรระยะสั้น'!E293&lt;15,0,IF('10หลักสูตรระยะสั้น'!E293&lt;30,1,IF((MOD('10หลักสูตรระยะสั้น'!E293/30,1))&lt;0.3333,ROUNDDOWN('10หลักสูตรระยะสั้น'!E293/30,0),ROUNDUP('10หลักสูตรระยะสั้น'!E293/30,0))))</f>
        <v>0</v>
      </c>
      <c r="F293" s="60">
        <f>IF('10หลักสูตรระยะสั้น'!F293&lt;15,0,IF('10หลักสูตรระยะสั้น'!F293&lt;30,1,IF((MOD('10หลักสูตรระยะสั้น'!F293/30,1))&lt;0.3333,ROUNDDOWN('10หลักสูตรระยะสั้น'!F293/30,0),ROUNDUP('10หลักสูตรระยะสั้น'!F293/30,0))))</f>
        <v>0</v>
      </c>
      <c r="G293" s="60">
        <f>IF('10หลักสูตรระยะสั้น'!G293&lt;15,0,IF('10หลักสูตรระยะสั้น'!G293&lt;30,1,IF((MOD('10หลักสูตรระยะสั้น'!G293/30,1))&lt;0.3333,ROUNDDOWN('10หลักสูตรระยะสั้น'!G293/30,0),ROUNDUP('10หลักสูตรระยะสั้น'!G293/30,0))))</f>
        <v>0</v>
      </c>
      <c r="H293" s="60">
        <f>IF('10หลักสูตรระยะสั้น'!H293&lt;15,0,IF('10หลักสูตรระยะสั้น'!H293&lt;30,1,IF((MOD('10หลักสูตรระยะสั้น'!H293/30,1))&lt;0.3333,ROUNDDOWN('10หลักสูตรระยะสั้น'!H293/30,0),ROUNDUP('10หลักสูตรระยะสั้น'!H293/30,0))))</f>
        <v>0</v>
      </c>
      <c r="I293" s="60">
        <f>IF('10หลักสูตรระยะสั้น'!I293&lt;15,0,IF('10หลักสูตรระยะสั้น'!I293&lt;30,1,IF((MOD('10หลักสูตรระยะสั้น'!I293/30,1))&lt;0.3333,ROUNDDOWN('10หลักสูตรระยะสั้น'!I293/30,0),ROUNDUP('10หลักสูตรระยะสั้น'!I293/30,0))))</f>
        <v>0</v>
      </c>
      <c r="J293" s="60">
        <f>IF('10หลักสูตรระยะสั้น'!J293&lt;15,0,IF('10หลักสูตรระยะสั้น'!J293&lt;30,1,IF((MOD('10หลักสูตรระยะสั้น'!J293/30,1))&lt;0.3333,ROUNDDOWN('10หลักสูตรระยะสั้น'!J293/30,0),ROUNDUP('10หลักสูตรระยะสั้น'!J293/30,0))))</f>
        <v>0</v>
      </c>
      <c r="K293" s="60">
        <f>IF('10หลักสูตรระยะสั้น'!K293&lt;15,0,IF('10หลักสูตรระยะสั้น'!K293&lt;30,1,IF((MOD('10หลักสูตรระยะสั้น'!K293/30,1))&lt;0.3333,ROUNDDOWN('10หลักสูตรระยะสั้น'!K293/30,0),ROUNDUP('10หลักสูตรระยะสั้น'!K293/30,0))))</f>
        <v>0</v>
      </c>
      <c r="L293" s="60">
        <f>IF('10หลักสูตรระยะสั้น'!L293&lt;15,0,IF('10หลักสูตรระยะสั้น'!L293&lt;30,1,IF((MOD('10หลักสูตรระยะสั้น'!L293/30,1))&lt;0.3333,ROUNDDOWN('10หลักสูตรระยะสั้น'!L293/30,0),ROUNDUP('10หลักสูตรระยะสั้น'!L293/30,0))))</f>
        <v>0</v>
      </c>
      <c r="M293" s="60">
        <f>IF('10หลักสูตรระยะสั้น'!M293&lt;15,0,IF('10หลักสูตรระยะสั้น'!M293&lt;30,1,IF((MOD('10หลักสูตรระยะสั้น'!M293/30,1))&lt;0.3333,ROUNDDOWN('10หลักสูตรระยะสั้น'!M293/30,0),ROUNDUP('10หลักสูตรระยะสั้น'!M293/30,0))))</f>
        <v>0</v>
      </c>
      <c r="N293" s="60">
        <f>IF('10หลักสูตรระยะสั้น'!N293&lt;15,0,IF('10หลักสูตรระยะสั้น'!N293&lt;30,1,IF((MOD('10หลักสูตรระยะสั้น'!N293/30,1))&lt;0.3333,ROUNDDOWN('10หลักสูตรระยะสั้น'!N293/30,0),ROUNDUP('10หลักสูตรระยะสั้น'!N293/30,0))))</f>
        <v>0</v>
      </c>
      <c r="O293" s="60">
        <f>IF('10หลักสูตรระยะสั้น'!O293&lt;15,0,IF('10หลักสูตรระยะสั้น'!O293&lt;30,1,IF((MOD('10หลักสูตรระยะสั้น'!O293/30,1))&lt;0.3333,ROUNDDOWN('10หลักสูตรระยะสั้น'!O293/30,0),ROUNDUP('10หลักสูตรระยะสั้น'!O293/30,0))))</f>
        <v>0</v>
      </c>
      <c r="P293" s="60">
        <f>IF('10หลักสูตรระยะสั้น'!P293&lt;15,0,IF('10หลักสูตรระยะสั้น'!P293&lt;30,1,IF((MOD('10หลักสูตรระยะสั้น'!P293/30,1))&lt;0.3333,ROUNDDOWN('10หลักสูตรระยะสั้น'!P293/30,0),ROUNDUP('10หลักสูตรระยะสั้น'!P293/30,0))))</f>
        <v>0</v>
      </c>
      <c r="Q293" s="60">
        <f>IF('10หลักสูตรระยะสั้น'!Q293&lt;15,0,IF('10หลักสูตรระยะสั้น'!Q293&lt;30,1,IF((MOD('10หลักสูตรระยะสั้น'!Q293/30,1))&lt;0.3333,ROUNDDOWN('10หลักสูตรระยะสั้น'!Q293/30,0),ROUNDUP('10หลักสูตรระยะสั้น'!Q293/30,0))))</f>
        <v>0</v>
      </c>
      <c r="R293" s="60">
        <f>IF('10หลักสูตรระยะสั้น'!R293&lt;15,0,IF('10หลักสูตรระยะสั้น'!R293&lt;30,1,IF((MOD('10หลักสูตรระยะสั้น'!R293/30,1))&lt;0.3333,ROUNDDOWN('10หลักสูตรระยะสั้น'!R293/30,0),ROUNDUP('10หลักสูตรระยะสั้น'!R293/30,0))))</f>
        <v>0</v>
      </c>
      <c r="S293" s="60">
        <f>IF('10หลักสูตรระยะสั้น'!S293&lt;15,0,IF('10หลักสูตรระยะสั้น'!S293&lt;30,1,IF((MOD('10หลักสูตรระยะสั้น'!S293/30,1))&lt;0.3333,ROUNDDOWN('10หลักสูตรระยะสั้น'!S293/30,0),ROUNDUP('10หลักสูตรระยะสั้น'!S293/30,0))))</f>
        <v>0</v>
      </c>
      <c r="T293" s="60">
        <f>IF('10หลักสูตรระยะสั้น'!T293&lt;15,0,IF('10หลักสูตรระยะสั้น'!T293&lt;30,1,IF((MOD('10หลักสูตรระยะสั้น'!T293/30,1))&lt;0.3333,ROUNDDOWN('10หลักสูตรระยะสั้น'!T293/30,0),ROUNDUP('10หลักสูตรระยะสั้น'!T293/30,0))))</f>
        <v>0</v>
      </c>
      <c r="U293" s="60">
        <f>IF('10หลักสูตรระยะสั้น'!U293&lt;15,0,IF('10หลักสูตรระยะสั้น'!U293&lt;30,1,IF((MOD('10หลักสูตรระยะสั้น'!U293/30,1))&lt;0.3333,ROUNDDOWN('10หลักสูตรระยะสั้น'!U293/30,0),ROUNDUP('10หลักสูตรระยะสั้น'!U293/30,0))))</f>
        <v>0</v>
      </c>
      <c r="V293" s="60">
        <f>IF('10หลักสูตรระยะสั้น'!V293&lt;15,0,IF('10หลักสูตรระยะสั้น'!V293&lt;30,1,IF((MOD('10หลักสูตรระยะสั้น'!V293/30,1))&lt;0.3333,ROUNDDOWN('10หลักสูตรระยะสั้น'!V293/30,0),ROUNDUP('10หลักสูตรระยะสั้น'!V293/30,0))))</f>
        <v>0</v>
      </c>
      <c r="W293" s="60">
        <f>IF('10หลักสูตรระยะสั้น'!W293&lt;15,0,IF('10หลักสูตรระยะสั้น'!W293&lt;30,1,IF((MOD('10หลักสูตรระยะสั้น'!W293/30,1))&lt;0.3333,ROUNDDOWN('10หลักสูตรระยะสั้น'!W293/30,0),ROUNDUP('10หลักสูตรระยะสั้น'!W293/30,0))))</f>
        <v>0</v>
      </c>
      <c r="X293" s="60">
        <f>IF('10หลักสูตรระยะสั้น'!X293&lt;15,0,IF('10หลักสูตรระยะสั้น'!X293&lt;30,1,IF((MOD('10หลักสูตรระยะสั้น'!X293/30,1))&lt;0.3333,ROUNDDOWN('10หลักสูตรระยะสั้น'!X293/30,0),ROUNDUP('10หลักสูตรระยะสั้น'!X293/30,0))))</f>
        <v>0</v>
      </c>
      <c r="Y293" s="60">
        <f>IF('10หลักสูตรระยะสั้น'!Y293&lt;15,0,IF('10หลักสูตรระยะสั้น'!Y293&lt;30,1,IF((MOD('10หลักสูตรระยะสั้น'!Y293/30,1))&lt;0.3333,ROUNDDOWN('10หลักสูตรระยะสั้น'!Y293/30,0),ROUNDUP('10หลักสูตรระยะสั้น'!Y293/30,0))))</f>
        <v>0</v>
      </c>
      <c r="Z293" s="60">
        <f>IF('10หลักสูตรระยะสั้น'!Z293&lt;15,0,IF('10หลักสูตรระยะสั้น'!Z293&lt;30,1,IF((MOD('10หลักสูตรระยะสั้น'!Z293/30,1))&lt;0.3333,ROUNDDOWN('10หลักสูตรระยะสั้น'!Z293/30,0),ROUNDUP('10หลักสูตรระยะสั้น'!Z293/30,0))))</f>
        <v>0</v>
      </c>
      <c r="AA293" s="60">
        <f>IF('10หลักสูตรระยะสั้น'!AA293&lt;15,0,IF('10หลักสูตรระยะสั้น'!AA293&lt;30,1,IF((MOD('10หลักสูตรระยะสั้น'!AA293/30,1))&lt;0.3333,ROUNDDOWN('10หลักสูตรระยะสั้น'!AA293/30,0),ROUNDUP('10หลักสูตรระยะสั้น'!AA293/30,0))))</f>
        <v>0</v>
      </c>
      <c r="AB293" s="60">
        <f>IF('10หลักสูตรระยะสั้น'!AB293&lt;15,0,IF('10หลักสูตรระยะสั้น'!AB293&lt;30,1,IF((MOD('10หลักสูตรระยะสั้น'!AB293/30,1))&lt;0.3333,ROUNDDOWN('10หลักสูตรระยะสั้น'!AB293/30,0),ROUNDUP('10หลักสูตรระยะสั้น'!AB293/30,0))))</f>
        <v>0</v>
      </c>
      <c r="AC293" s="60">
        <f>IF('10หลักสูตรระยะสั้น'!AC293&lt;15,0,IF('10หลักสูตรระยะสั้น'!AC293&lt;30,1,IF((MOD('10หลักสูตรระยะสั้น'!AC293/30,1))&lt;0.3333,ROUNDDOWN('10หลักสูตรระยะสั้น'!AC293/30,0),ROUNDUP('10หลักสูตรระยะสั้น'!AC293/30,0))))</f>
        <v>0</v>
      </c>
      <c r="AD293" s="5">
        <f t="shared" si="8"/>
        <v>0</v>
      </c>
      <c r="AE293" s="5">
        <f t="shared" si="9"/>
        <v>0</v>
      </c>
    </row>
    <row r="294" spans="2:31" x14ac:dyDescent="0.55000000000000004">
      <c r="B294" s="5">
        <v>290</v>
      </c>
      <c r="C294" s="5">
        <f>'10หลักสูตรระยะสั้น'!C294</f>
        <v>0</v>
      </c>
      <c r="D294" s="5">
        <f>'10หลักสูตรระยะสั้น'!D294</f>
        <v>0</v>
      </c>
      <c r="E294" s="60">
        <f>IF('10หลักสูตรระยะสั้น'!E294&lt;15,0,IF('10หลักสูตรระยะสั้น'!E294&lt;30,1,IF((MOD('10หลักสูตรระยะสั้น'!E294/30,1))&lt;0.3333,ROUNDDOWN('10หลักสูตรระยะสั้น'!E294/30,0),ROUNDUP('10หลักสูตรระยะสั้น'!E294/30,0))))</f>
        <v>0</v>
      </c>
      <c r="F294" s="60">
        <f>IF('10หลักสูตรระยะสั้น'!F294&lt;15,0,IF('10หลักสูตรระยะสั้น'!F294&lt;30,1,IF((MOD('10หลักสูตรระยะสั้น'!F294/30,1))&lt;0.3333,ROUNDDOWN('10หลักสูตรระยะสั้น'!F294/30,0),ROUNDUP('10หลักสูตรระยะสั้น'!F294/30,0))))</f>
        <v>0</v>
      </c>
      <c r="G294" s="60">
        <f>IF('10หลักสูตรระยะสั้น'!G294&lt;15,0,IF('10หลักสูตรระยะสั้น'!G294&lt;30,1,IF((MOD('10หลักสูตรระยะสั้น'!G294/30,1))&lt;0.3333,ROUNDDOWN('10หลักสูตรระยะสั้น'!G294/30,0),ROUNDUP('10หลักสูตรระยะสั้น'!G294/30,0))))</f>
        <v>0</v>
      </c>
      <c r="H294" s="60">
        <f>IF('10หลักสูตรระยะสั้น'!H294&lt;15,0,IF('10หลักสูตรระยะสั้น'!H294&lt;30,1,IF((MOD('10หลักสูตรระยะสั้น'!H294/30,1))&lt;0.3333,ROUNDDOWN('10หลักสูตรระยะสั้น'!H294/30,0),ROUNDUP('10หลักสูตรระยะสั้น'!H294/30,0))))</f>
        <v>0</v>
      </c>
      <c r="I294" s="60">
        <f>IF('10หลักสูตรระยะสั้น'!I294&lt;15,0,IF('10หลักสูตรระยะสั้น'!I294&lt;30,1,IF((MOD('10หลักสูตรระยะสั้น'!I294/30,1))&lt;0.3333,ROUNDDOWN('10หลักสูตรระยะสั้น'!I294/30,0),ROUNDUP('10หลักสูตรระยะสั้น'!I294/30,0))))</f>
        <v>0</v>
      </c>
      <c r="J294" s="60">
        <f>IF('10หลักสูตรระยะสั้น'!J294&lt;15,0,IF('10หลักสูตรระยะสั้น'!J294&lt;30,1,IF((MOD('10หลักสูตรระยะสั้น'!J294/30,1))&lt;0.3333,ROUNDDOWN('10หลักสูตรระยะสั้น'!J294/30,0),ROUNDUP('10หลักสูตรระยะสั้น'!J294/30,0))))</f>
        <v>0</v>
      </c>
      <c r="K294" s="60">
        <f>IF('10หลักสูตรระยะสั้น'!K294&lt;15,0,IF('10หลักสูตรระยะสั้น'!K294&lt;30,1,IF((MOD('10หลักสูตรระยะสั้น'!K294/30,1))&lt;0.3333,ROUNDDOWN('10หลักสูตรระยะสั้น'!K294/30,0),ROUNDUP('10หลักสูตรระยะสั้น'!K294/30,0))))</f>
        <v>0</v>
      </c>
      <c r="L294" s="60">
        <f>IF('10หลักสูตรระยะสั้น'!L294&lt;15,0,IF('10หลักสูตรระยะสั้น'!L294&lt;30,1,IF((MOD('10หลักสูตรระยะสั้น'!L294/30,1))&lt;0.3333,ROUNDDOWN('10หลักสูตรระยะสั้น'!L294/30,0),ROUNDUP('10หลักสูตรระยะสั้น'!L294/30,0))))</f>
        <v>0</v>
      </c>
      <c r="M294" s="60">
        <f>IF('10หลักสูตรระยะสั้น'!M294&lt;15,0,IF('10หลักสูตรระยะสั้น'!M294&lt;30,1,IF((MOD('10หลักสูตรระยะสั้น'!M294/30,1))&lt;0.3333,ROUNDDOWN('10หลักสูตรระยะสั้น'!M294/30,0),ROUNDUP('10หลักสูตรระยะสั้น'!M294/30,0))))</f>
        <v>0</v>
      </c>
      <c r="N294" s="60">
        <f>IF('10หลักสูตรระยะสั้น'!N294&lt;15,0,IF('10หลักสูตรระยะสั้น'!N294&lt;30,1,IF((MOD('10หลักสูตรระยะสั้น'!N294/30,1))&lt;0.3333,ROUNDDOWN('10หลักสูตรระยะสั้น'!N294/30,0),ROUNDUP('10หลักสูตรระยะสั้น'!N294/30,0))))</f>
        <v>0</v>
      </c>
      <c r="O294" s="60">
        <f>IF('10หลักสูตรระยะสั้น'!O294&lt;15,0,IF('10หลักสูตรระยะสั้น'!O294&lt;30,1,IF((MOD('10หลักสูตรระยะสั้น'!O294/30,1))&lt;0.3333,ROUNDDOWN('10หลักสูตรระยะสั้น'!O294/30,0),ROUNDUP('10หลักสูตรระยะสั้น'!O294/30,0))))</f>
        <v>0</v>
      </c>
      <c r="P294" s="60">
        <f>IF('10หลักสูตรระยะสั้น'!P294&lt;15,0,IF('10หลักสูตรระยะสั้น'!P294&lt;30,1,IF((MOD('10หลักสูตรระยะสั้น'!P294/30,1))&lt;0.3333,ROUNDDOWN('10หลักสูตรระยะสั้น'!P294/30,0),ROUNDUP('10หลักสูตรระยะสั้น'!P294/30,0))))</f>
        <v>0</v>
      </c>
      <c r="Q294" s="60">
        <f>IF('10หลักสูตรระยะสั้น'!Q294&lt;15,0,IF('10หลักสูตรระยะสั้น'!Q294&lt;30,1,IF((MOD('10หลักสูตรระยะสั้น'!Q294/30,1))&lt;0.3333,ROUNDDOWN('10หลักสูตรระยะสั้น'!Q294/30,0),ROUNDUP('10หลักสูตรระยะสั้น'!Q294/30,0))))</f>
        <v>0</v>
      </c>
      <c r="R294" s="60">
        <f>IF('10หลักสูตรระยะสั้น'!R294&lt;15,0,IF('10หลักสูตรระยะสั้น'!R294&lt;30,1,IF((MOD('10หลักสูตรระยะสั้น'!R294/30,1))&lt;0.3333,ROUNDDOWN('10หลักสูตรระยะสั้น'!R294/30,0),ROUNDUP('10หลักสูตรระยะสั้น'!R294/30,0))))</f>
        <v>0</v>
      </c>
      <c r="S294" s="60">
        <f>IF('10หลักสูตรระยะสั้น'!S294&lt;15,0,IF('10หลักสูตรระยะสั้น'!S294&lt;30,1,IF((MOD('10หลักสูตรระยะสั้น'!S294/30,1))&lt;0.3333,ROUNDDOWN('10หลักสูตรระยะสั้น'!S294/30,0),ROUNDUP('10หลักสูตรระยะสั้น'!S294/30,0))))</f>
        <v>0</v>
      </c>
      <c r="T294" s="60">
        <f>IF('10หลักสูตรระยะสั้น'!T294&lt;15,0,IF('10หลักสูตรระยะสั้น'!T294&lt;30,1,IF((MOD('10หลักสูตรระยะสั้น'!T294/30,1))&lt;0.3333,ROUNDDOWN('10หลักสูตรระยะสั้น'!T294/30,0),ROUNDUP('10หลักสูตรระยะสั้น'!T294/30,0))))</f>
        <v>0</v>
      </c>
      <c r="U294" s="60">
        <f>IF('10หลักสูตรระยะสั้น'!U294&lt;15,0,IF('10หลักสูตรระยะสั้น'!U294&lt;30,1,IF((MOD('10หลักสูตรระยะสั้น'!U294/30,1))&lt;0.3333,ROUNDDOWN('10หลักสูตรระยะสั้น'!U294/30,0),ROUNDUP('10หลักสูตรระยะสั้น'!U294/30,0))))</f>
        <v>0</v>
      </c>
      <c r="V294" s="60">
        <f>IF('10หลักสูตรระยะสั้น'!V294&lt;15,0,IF('10หลักสูตรระยะสั้น'!V294&lt;30,1,IF((MOD('10หลักสูตรระยะสั้น'!V294/30,1))&lt;0.3333,ROUNDDOWN('10หลักสูตรระยะสั้น'!V294/30,0),ROUNDUP('10หลักสูตรระยะสั้น'!V294/30,0))))</f>
        <v>0</v>
      </c>
      <c r="W294" s="60">
        <f>IF('10หลักสูตรระยะสั้น'!W294&lt;15,0,IF('10หลักสูตรระยะสั้น'!W294&lt;30,1,IF((MOD('10หลักสูตรระยะสั้น'!W294/30,1))&lt;0.3333,ROUNDDOWN('10หลักสูตรระยะสั้น'!W294/30,0),ROUNDUP('10หลักสูตรระยะสั้น'!W294/30,0))))</f>
        <v>0</v>
      </c>
      <c r="X294" s="60">
        <f>IF('10หลักสูตรระยะสั้น'!X294&lt;15,0,IF('10หลักสูตรระยะสั้น'!X294&lt;30,1,IF((MOD('10หลักสูตรระยะสั้น'!X294/30,1))&lt;0.3333,ROUNDDOWN('10หลักสูตรระยะสั้น'!X294/30,0),ROUNDUP('10หลักสูตรระยะสั้น'!X294/30,0))))</f>
        <v>0</v>
      </c>
      <c r="Y294" s="60">
        <f>IF('10หลักสูตรระยะสั้น'!Y294&lt;15,0,IF('10หลักสูตรระยะสั้น'!Y294&lt;30,1,IF((MOD('10หลักสูตรระยะสั้น'!Y294/30,1))&lt;0.3333,ROUNDDOWN('10หลักสูตรระยะสั้น'!Y294/30,0),ROUNDUP('10หลักสูตรระยะสั้น'!Y294/30,0))))</f>
        <v>0</v>
      </c>
      <c r="Z294" s="60">
        <f>IF('10หลักสูตรระยะสั้น'!Z294&lt;15,0,IF('10หลักสูตรระยะสั้น'!Z294&lt;30,1,IF((MOD('10หลักสูตรระยะสั้น'!Z294/30,1))&lt;0.3333,ROUNDDOWN('10หลักสูตรระยะสั้น'!Z294/30,0),ROUNDUP('10หลักสูตรระยะสั้น'!Z294/30,0))))</f>
        <v>0</v>
      </c>
      <c r="AA294" s="60">
        <f>IF('10หลักสูตรระยะสั้น'!AA294&lt;15,0,IF('10หลักสูตรระยะสั้น'!AA294&lt;30,1,IF((MOD('10หลักสูตรระยะสั้น'!AA294/30,1))&lt;0.3333,ROUNDDOWN('10หลักสูตรระยะสั้น'!AA294/30,0),ROUNDUP('10หลักสูตรระยะสั้น'!AA294/30,0))))</f>
        <v>0</v>
      </c>
      <c r="AB294" s="60">
        <f>IF('10หลักสูตรระยะสั้น'!AB294&lt;15,0,IF('10หลักสูตรระยะสั้น'!AB294&lt;30,1,IF((MOD('10หลักสูตรระยะสั้น'!AB294/30,1))&lt;0.3333,ROUNDDOWN('10หลักสูตรระยะสั้น'!AB294/30,0),ROUNDUP('10หลักสูตรระยะสั้น'!AB294/30,0))))</f>
        <v>0</v>
      </c>
      <c r="AC294" s="60">
        <f>IF('10หลักสูตรระยะสั้น'!AC294&lt;15,0,IF('10หลักสูตรระยะสั้น'!AC294&lt;30,1,IF((MOD('10หลักสูตรระยะสั้น'!AC294/30,1))&lt;0.3333,ROUNDDOWN('10หลักสูตรระยะสั้น'!AC294/30,0),ROUNDUP('10หลักสูตรระยะสั้น'!AC294/30,0))))</f>
        <v>0</v>
      </c>
      <c r="AD294" s="5">
        <f t="shared" si="8"/>
        <v>0</v>
      </c>
      <c r="AE294" s="5">
        <f t="shared" si="9"/>
        <v>0</v>
      </c>
    </row>
    <row r="295" spans="2:31" x14ac:dyDescent="0.55000000000000004">
      <c r="B295" s="5">
        <v>291</v>
      </c>
      <c r="C295" s="5">
        <f>'10หลักสูตรระยะสั้น'!C295</f>
        <v>0</v>
      </c>
      <c r="D295" s="5">
        <f>'10หลักสูตรระยะสั้น'!D295</f>
        <v>0</v>
      </c>
      <c r="E295" s="60">
        <f>IF('10หลักสูตรระยะสั้น'!E295&lt;15,0,IF('10หลักสูตรระยะสั้น'!E295&lt;30,1,IF((MOD('10หลักสูตรระยะสั้น'!E295/30,1))&lt;0.3333,ROUNDDOWN('10หลักสูตรระยะสั้น'!E295/30,0),ROUNDUP('10หลักสูตรระยะสั้น'!E295/30,0))))</f>
        <v>0</v>
      </c>
      <c r="F295" s="60">
        <f>IF('10หลักสูตรระยะสั้น'!F295&lt;15,0,IF('10หลักสูตรระยะสั้น'!F295&lt;30,1,IF((MOD('10หลักสูตรระยะสั้น'!F295/30,1))&lt;0.3333,ROUNDDOWN('10หลักสูตรระยะสั้น'!F295/30,0),ROUNDUP('10หลักสูตรระยะสั้น'!F295/30,0))))</f>
        <v>0</v>
      </c>
      <c r="G295" s="60">
        <f>IF('10หลักสูตรระยะสั้น'!G295&lt;15,0,IF('10หลักสูตรระยะสั้น'!G295&lt;30,1,IF((MOD('10หลักสูตรระยะสั้น'!G295/30,1))&lt;0.3333,ROUNDDOWN('10หลักสูตรระยะสั้น'!G295/30,0),ROUNDUP('10หลักสูตรระยะสั้น'!G295/30,0))))</f>
        <v>0</v>
      </c>
      <c r="H295" s="60">
        <f>IF('10หลักสูตรระยะสั้น'!H295&lt;15,0,IF('10หลักสูตรระยะสั้น'!H295&lt;30,1,IF((MOD('10หลักสูตรระยะสั้น'!H295/30,1))&lt;0.3333,ROUNDDOWN('10หลักสูตรระยะสั้น'!H295/30,0),ROUNDUP('10หลักสูตรระยะสั้น'!H295/30,0))))</f>
        <v>0</v>
      </c>
      <c r="I295" s="60">
        <f>IF('10หลักสูตรระยะสั้น'!I295&lt;15,0,IF('10หลักสูตรระยะสั้น'!I295&lt;30,1,IF((MOD('10หลักสูตรระยะสั้น'!I295/30,1))&lt;0.3333,ROUNDDOWN('10หลักสูตรระยะสั้น'!I295/30,0),ROUNDUP('10หลักสูตรระยะสั้น'!I295/30,0))))</f>
        <v>0</v>
      </c>
      <c r="J295" s="60">
        <f>IF('10หลักสูตรระยะสั้น'!J295&lt;15,0,IF('10หลักสูตรระยะสั้น'!J295&lt;30,1,IF((MOD('10หลักสูตรระยะสั้น'!J295/30,1))&lt;0.3333,ROUNDDOWN('10หลักสูตรระยะสั้น'!J295/30,0),ROUNDUP('10หลักสูตรระยะสั้น'!J295/30,0))))</f>
        <v>0</v>
      </c>
      <c r="K295" s="60">
        <f>IF('10หลักสูตรระยะสั้น'!K295&lt;15,0,IF('10หลักสูตรระยะสั้น'!K295&lt;30,1,IF((MOD('10หลักสูตรระยะสั้น'!K295/30,1))&lt;0.3333,ROUNDDOWN('10หลักสูตรระยะสั้น'!K295/30,0),ROUNDUP('10หลักสูตรระยะสั้น'!K295/30,0))))</f>
        <v>0</v>
      </c>
      <c r="L295" s="60">
        <f>IF('10หลักสูตรระยะสั้น'!L295&lt;15,0,IF('10หลักสูตรระยะสั้น'!L295&lt;30,1,IF((MOD('10หลักสูตรระยะสั้น'!L295/30,1))&lt;0.3333,ROUNDDOWN('10หลักสูตรระยะสั้น'!L295/30,0),ROUNDUP('10หลักสูตรระยะสั้น'!L295/30,0))))</f>
        <v>0</v>
      </c>
      <c r="M295" s="60">
        <f>IF('10หลักสูตรระยะสั้น'!M295&lt;15,0,IF('10หลักสูตรระยะสั้น'!M295&lt;30,1,IF((MOD('10หลักสูตรระยะสั้น'!M295/30,1))&lt;0.3333,ROUNDDOWN('10หลักสูตรระยะสั้น'!M295/30,0),ROUNDUP('10หลักสูตรระยะสั้น'!M295/30,0))))</f>
        <v>0</v>
      </c>
      <c r="N295" s="60">
        <f>IF('10หลักสูตรระยะสั้น'!N295&lt;15,0,IF('10หลักสูตรระยะสั้น'!N295&lt;30,1,IF((MOD('10หลักสูตรระยะสั้น'!N295/30,1))&lt;0.3333,ROUNDDOWN('10หลักสูตรระยะสั้น'!N295/30,0),ROUNDUP('10หลักสูตรระยะสั้น'!N295/30,0))))</f>
        <v>0</v>
      </c>
      <c r="O295" s="60">
        <f>IF('10หลักสูตรระยะสั้น'!O295&lt;15,0,IF('10หลักสูตรระยะสั้น'!O295&lt;30,1,IF((MOD('10หลักสูตรระยะสั้น'!O295/30,1))&lt;0.3333,ROUNDDOWN('10หลักสูตรระยะสั้น'!O295/30,0),ROUNDUP('10หลักสูตรระยะสั้น'!O295/30,0))))</f>
        <v>0</v>
      </c>
      <c r="P295" s="60">
        <f>IF('10หลักสูตรระยะสั้น'!P295&lt;15,0,IF('10หลักสูตรระยะสั้น'!P295&lt;30,1,IF((MOD('10หลักสูตรระยะสั้น'!P295/30,1))&lt;0.3333,ROUNDDOWN('10หลักสูตรระยะสั้น'!P295/30,0),ROUNDUP('10หลักสูตรระยะสั้น'!P295/30,0))))</f>
        <v>0</v>
      </c>
      <c r="Q295" s="60">
        <f>IF('10หลักสูตรระยะสั้น'!Q295&lt;15,0,IF('10หลักสูตรระยะสั้น'!Q295&lt;30,1,IF((MOD('10หลักสูตรระยะสั้น'!Q295/30,1))&lt;0.3333,ROUNDDOWN('10หลักสูตรระยะสั้น'!Q295/30,0),ROUNDUP('10หลักสูตรระยะสั้น'!Q295/30,0))))</f>
        <v>0</v>
      </c>
      <c r="R295" s="60">
        <f>IF('10หลักสูตรระยะสั้น'!R295&lt;15,0,IF('10หลักสูตรระยะสั้น'!R295&lt;30,1,IF((MOD('10หลักสูตรระยะสั้น'!R295/30,1))&lt;0.3333,ROUNDDOWN('10หลักสูตรระยะสั้น'!R295/30,0),ROUNDUP('10หลักสูตรระยะสั้น'!R295/30,0))))</f>
        <v>0</v>
      </c>
      <c r="S295" s="60">
        <f>IF('10หลักสูตรระยะสั้น'!S295&lt;15,0,IF('10หลักสูตรระยะสั้น'!S295&lt;30,1,IF((MOD('10หลักสูตรระยะสั้น'!S295/30,1))&lt;0.3333,ROUNDDOWN('10หลักสูตรระยะสั้น'!S295/30,0),ROUNDUP('10หลักสูตรระยะสั้น'!S295/30,0))))</f>
        <v>0</v>
      </c>
      <c r="T295" s="60">
        <f>IF('10หลักสูตรระยะสั้น'!T295&lt;15,0,IF('10หลักสูตรระยะสั้น'!T295&lt;30,1,IF((MOD('10หลักสูตรระยะสั้น'!T295/30,1))&lt;0.3333,ROUNDDOWN('10หลักสูตรระยะสั้น'!T295/30,0),ROUNDUP('10หลักสูตรระยะสั้น'!T295/30,0))))</f>
        <v>0</v>
      </c>
      <c r="U295" s="60">
        <f>IF('10หลักสูตรระยะสั้น'!U295&lt;15,0,IF('10หลักสูตรระยะสั้น'!U295&lt;30,1,IF((MOD('10หลักสูตรระยะสั้น'!U295/30,1))&lt;0.3333,ROUNDDOWN('10หลักสูตรระยะสั้น'!U295/30,0),ROUNDUP('10หลักสูตรระยะสั้น'!U295/30,0))))</f>
        <v>0</v>
      </c>
      <c r="V295" s="60">
        <f>IF('10หลักสูตรระยะสั้น'!V295&lt;15,0,IF('10หลักสูตรระยะสั้น'!V295&lt;30,1,IF((MOD('10หลักสูตรระยะสั้น'!V295/30,1))&lt;0.3333,ROUNDDOWN('10หลักสูตรระยะสั้น'!V295/30,0),ROUNDUP('10หลักสูตรระยะสั้น'!V295/30,0))))</f>
        <v>0</v>
      </c>
      <c r="W295" s="60">
        <f>IF('10หลักสูตรระยะสั้น'!W295&lt;15,0,IF('10หลักสูตรระยะสั้น'!W295&lt;30,1,IF((MOD('10หลักสูตรระยะสั้น'!W295/30,1))&lt;0.3333,ROUNDDOWN('10หลักสูตรระยะสั้น'!W295/30,0),ROUNDUP('10หลักสูตรระยะสั้น'!W295/30,0))))</f>
        <v>0</v>
      </c>
      <c r="X295" s="60">
        <f>IF('10หลักสูตรระยะสั้น'!X295&lt;15,0,IF('10หลักสูตรระยะสั้น'!X295&lt;30,1,IF((MOD('10หลักสูตรระยะสั้น'!X295/30,1))&lt;0.3333,ROUNDDOWN('10หลักสูตรระยะสั้น'!X295/30,0),ROUNDUP('10หลักสูตรระยะสั้น'!X295/30,0))))</f>
        <v>0</v>
      </c>
      <c r="Y295" s="60">
        <f>IF('10หลักสูตรระยะสั้น'!Y295&lt;15,0,IF('10หลักสูตรระยะสั้น'!Y295&lt;30,1,IF((MOD('10หลักสูตรระยะสั้น'!Y295/30,1))&lt;0.3333,ROUNDDOWN('10หลักสูตรระยะสั้น'!Y295/30,0),ROUNDUP('10หลักสูตรระยะสั้น'!Y295/30,0))))</f>
        <v>0</v>
      </c>
      <c r="Z295" s="60">
        <f>IF('10หลักสูตรระยะสั้น'!Z295&lt;15,0,IF('10หลักสูตรระยะสั้น'!Z295&lt;30,1,IF((MOD('10หลักสูตรระยะสั้น'!Z295/30,1))&lt;0.3333,ROUNDDOWN('10หลักสูตรระยะสั้น'!Z295/30,0),ROUNDUP('10หลักสูตรระยะสั้น'!Z295/30,0))))</f>
        <v>0</v>
      </c>
      <c r="AA295" s="60">
        <f>IF('10หลักสูตรระยะสั้น'!AA295&lt;15,0,IF('10หลักสูตรระยะสั้น'!AA295&lt;30,1,IF((MOD('10หลักสูตรระยะสั้น'!AA295/30,1))&lt;0.3333,ROUNDDOWN('10หลักสูตรระยะสั้น'!AA295/30,0),ROUNDUP('10หลักสูตรระยะสั้น'!AA295/30,0))))</f>
        <v>0</v>
      </c>
      <c r="AB295" s="60">
        <f>IF('10หลักสูตรระยะสั้น'!AB295&lt;15,0,IF('10หลักสูตรระยะสั้น'!AB295&lt;30,1,IF((MOD('10หลักสูตรระยะสั้น'!AB295/30,1))&lt;0.3333,ROUNDDOWN('10หลักสูตรระยะสั้น'!AB295/30,0),ROUNDUP('10หลักสูตรระยะสั้น'!AB295/30,0))))</f>
        <v>0</v>
      </c>
      <c r="AC295" s="60">
        <f>IF('10หลักสูตรระยะสั้น'!AC295&lt;15,0,IF('10หลักสูตรระยะสั้น'!AC295&lt;30,1,IF((MOD('10หลักสูตรระยะสั้น'!AC295/30,1))&lt;0.3333,ROUNDDOWN('10หลักสูตรระยะสั้น'!AC295/30,0),ROUNDUP('10หลักสูตรระยะสั้น'!AC295/30,0))))</f>
        <v>0</v>
      </c>
      <c r="AD295" s="5">
        <f t="shared" si="8"/>
        <v>0</v>
      </c>
      <c r="AE295" s="5">
        <f t="shared" si="9"/>
        <v>0</v>
      </c>
    </row>
    <row r="296" spans="2:31" x14ac:dyDescent="0.55000000000000004">
      <c r="B296" s="5">
        <v>292</v>
      </c>
      <c r="C296" s="5">
        <f>'10หลักสูตรระยะสั้น'!C296</f>
        <v>0</v>
      </c>
      <c r="D296" s="5">
        <f>'10หลักสูตรระยะสั้น'!D296</f>
        <v>0</v>
      </c>
      <c r="E296" s="60">
        <f>IF('10หลักสูตรระยะสั้น'!E296&lt;15,0,IF('10หลักสูตรระยะสั้น'!E296&lt;30,1,IF((MOD('10หลักสูตรระยะสั้น'!E296/30,1))&lt;0.3333,ROUNDDOWN('10หลักสูตรระยะสั้น'!E296/30,0),ROUNDUP('10หลักสูตรระยะสั้น'!E296/30,0))))</f>
        <v>0</v>
      </c>
      <c r="F296" s="60">
        <f>IF('10หลักสูตรระยะสั้น'!F296&lt;15,0,IF('10หลักสูตรระยะสั้น'!F296&lt;30,1,IF((MOD('10หลักสูตรระยะสั้น'!F296/30,1))&lt;0.3333,ROUNDDOWN('10หลักสูตรระยะสั้น'!F296/30,0),ROUNDUP('10หลักสูตรระยะสั้น'!F296/30,0))))</f>
        <v>0</v>
      </c>
      <c r="G296" s="60">
        <f>IF('10หลักสูตรระยะสั้น'!G296&lt;15,0,IF('10หลักสูตรระยะสั้น'!G296&lt;30,1,IF((MOD('10หลักสูตรระยะสั้น'!G296/30,1))&lt;0.3333,ROUNDDOWN('10หลักสูตรระยะสั้น'!G296/30,0),ROUNDUP('10หลักสูตรระยะสั้น'!G296/30,0))))</f>
        <v>0</v>
      </c>
      <c r="H296" s="60">
        <f>IF('10หลักสูตรระยะสั้น'!H296&lt;15,0,IF('10หลักสูตรระยะสั้น'!H296&lt;30,1,IF((MOD('10หลักสูตรระยะสั้น'!H296/30,1))&lt;0.3333,ROUNDDOWN('10หลักสูตรระยะสั้น'!H296/30,0),ROUNDUP('10หลักสูตรระยะสั้น'!H296/30,0))))</f>
        <v>0</v>
      </c>
      <c r="I296" s="60">
        <f>IF('10หลักสูตรระยะสั้น'!I296&lt;15,0,IF('10หลักสูตรระยะสั้น'!I296&lt;30,1,IF((MOD('10หลักสูตรระยะสั้น'!I296/30,1))&lt;0.3333,ROUNDDOWN('10หลักสูตรระยะสั้น'!I296/30,0),ROUNDUP('10หลักสูตรระยะสั้น'!I296/30,0))))</f>
        <v>0</v>
      </c>
      <c r="J296" s="60">
        <f>IF('10หลักสูตรระยะสั้น'!J296&lt;15,0,IF('10หลักสูตรระยะสั้น'!J296&lt;30,1,IF((MOD('10หลักสูตรระยะสั้น'!J296/30,1))&lt;0.3333,ROUNDDOWN('10หลักสูตรระยะสั้น'!J296/30,0),ROUNDUP('10หลักสูตรระยะสั้น'!J296/30,0))))</f>
        <v>0</v>
      </c>
      <c r="K296" s="60">
        <f>IF('10หลักสูตรระยะสั้น'!K296&lt;15,0,IF('10หลักสูตรระยะสั้น'!K296&lt;30,1,IF((MOD('10หลักสูตรระยะสั้น'!K296/30,1))&lt;0.3333,ROUNDDOWN('10หลักสูตรระยะสั้น'!K296/30,0),ROUNDUP('10หลักสูตรระยะสั้น'!K296/30,0))))</f>
        <v>0</v>
      </c>
      <c r="L296" s="60">
        <f>IF('10หลักสูตรระยะสั้น'!L296&lt;15,0,IF('10หลักสูตรระยะสั้น'!L296&lt;30,1,IF((MOD('10หลักสูตรระยะสั้น'!L296/30,1))&lt;0.3333,ROUNDDOWN('10หลักสูตรระยะสั้น'!L296/30,0),ROUNDUP('10หลักสูตรระยะสั้น'!L296/30,0))))</f>
        <v>0</v>
      </c>
      <c r="M296" s="60">
        <f>IF('10หลักสูตรระยะสั้น'!M296&lt;15,0,IF('10หลักสูตรระยะสั้น'!M296&lt;30,1,IF((MOD('10หลักสูตรระยะสั้น'!M296/30,1))&lt;0.3333,ROUNDDOWN('10หลักสูตรระยะสั้น'!M296/30,0),ROUNDUP('10หลักสูตรระยะสั้น'!M296/30,0))))</f>
        <v>0</v>
      </c>
      <c r="N296" s="60">
        <f>IF('10หลักสูตรระยะสั้น'!N296&lt;15,0,IF('10หลักสูตรระยะสั้น'!N296&lt;30,1,IF((MOD('10หลักสูตรระยะสั้น'!N296/30,1))&lt;0.3333,ROUNDDOWN('10หลักสูตรระยะสั้น'!N296/30,0),ROUNDUP('10หลักสูตรระยะสั้น'!N296/30,0))))</f>
        <v>0</v>
      </c>
      <c r="O296" s="60">
        <f>IF('10หลักสูตรระยะสั้น'!O296&lt;15,0,IF('10หลักสูตรระยะสั้น'!O296&lt;30,1,IF((MOD('10หลักสูตรระยะสั้น'!O296/30,1))&lt;0.3333,ROUNDDOWN('10หลักสูตรระยะสั้น'!O296/30,0),ROUNDUP('10หลักสูตรระยะสั้น'!O296/30,0))))</f>
        <v>0</v>
      </c>
      <c r="P296" s="60">
        <f>IF('10หลักสูตรระยะสั้น'!P296&lt;15,0,IF('10หลักสูตรระยะสั้น'!P296&lt;30,1,IF((MOD('10หลักสูตรระยะสั้น'!P296/30,1))&lt;0.3333,ROUNDDOWN('10หลักสูตรระยะสั้น'!P296/30,0),ROUNDUP('10หลักสูตรระยะสั้น'!P296/30,0))))</f>
        <v>0</v>
      </c>
      <c r="Q296" s="60">
        <f>IF('10หลักสูตรระยะสั้น'!Q296&lt;15,0,IF('10หลักสูตรระยะสั้น'!Q296&lt;30,1,IF((MOD('10หลักสูตรระยะสั้น'!Q296/30,1))&lt;0.3333,ROUNDDOWN('10หลักสูตรระยะสั้น'!Q296/30,0),ROUNDUP('10หลักสูตรระยะสั้น'!Q296/30,0))))</f>
        <v>0</v>
      </c>
      <c r="R296" s="60">
        <f>IF('10หลักสูตรระยะสั้น'!R296&lt;15,0,IF('10หลักสูตรระยะสั้น'!R296&lt;30,1,IF((MOD('10หลักสูตรระยะสั้น'!R296/30,1))&lt;0.3333,ROUNDDOWN('10หลักสูตรระยะสั้น'!R296/30,0),ROUNDUP('10หลักสูตรระยะสั้น'!R296/30,0))))</f>
        <v>0</v>
      </c>
      <c r="S296" s="60">
        <f>IF('10หลักสูตรระยะสั้น'!S296&lt;15,0,IF('10หลักสูตรระยะสั้น'!S296&lt;30,1,IF((MOD('10หลักสูตรระยะสั้น'!S296/30,1))&lt;0.3333,ROUNDDOWN('10หลักสูตรระยะสั้น'!S296/30,0),ROUNDUP('10หลักสูตรระยะสั้น'!S296/30,0))))</f>
        <v>0</v>
      </c>
      <c r="T296" s="60">
        <f>IF('10หลักสูตรระยะสั้น'!T296&lt;15,0,IF('10หลักสูตรระยะสั้น'!T296&lt;30,1,IF((MOD('10หลักสูตรระยะสั้น'!T296/30,1))&lt;0.3333,ROUNDDOWN('10หลักสูตรระยะสั้น'!T296/30,0),ROUNDUP('10หลักสูตรระยะสั้น'!T296/30,0))))</f>
        <v>0</v>
      </c>
      <c r="U296" s="60">
        <f>IF('10หลักสูตรระยะสั้น'!U296&lt;15,0,IF('10หลักสูตรระยะสั้น'!U296&lt;30,1,IF((MOD('10หลักสูตรระยะสั้น'!U296/30,1))&lt;0.3333,ROUNDDOWN('10หลักสูตรระยะสั้น'!U296/30,0),ROUNDUP('10หลักสูตรระยะสั้น'!U296/30,0))))</f>
        <v>0</v>
      </c>
      <c r="V296" s="60">
        <f>IF('10หลักสูตรระยะสั้น'!V296&lt;15,0,IF('10หลักสูตรระยะสั้น'!V296&lt;30,1,IF((MOD('10หลักสูตรระยะสั้น'!V296/30,1))&lt;0.3333,ROUNDDOWN('10หลักสูตรระยะสั้น'!V296/30,0),ROUNDUP('10หลักสูตรระยะสั้น'!V296/30,0))))</f>
        <v>0</v>
      </c>
      <c r="W296" s="60">
        <f>IF('10หลักสูตรระยะสั้น'!W296&lt;15,0,IF('10หลักสูตรระยะสั้น'!W296&lt;30,1,IF((MOD('10หลักสูตรระยะสั้น'!W296/30,1))&lt;0.3333,ROUNDDOWN('10หลักสูตรระยะสั้น'!W296/30,0),ROUNDUP('10หลักสูตรระยะสั้น'!W296/30,0))))</f>
        <v>0</v>
      </c>
      <c r="X296" s="60">
        <f>IF('10หลักสูตรระยะสั้น'!X296&lt;15,0,IF('10หลักสูตรระยะสั้น'!X296&lt;30,1,IF((MOD('10หลักสูตรระยะสั้น'!X296/30,1))&lt;0.3333,ROUNDDOWN('10หลักสูตรระยะสั้น'!X296/30,0),ROUNDUP('10หลักสูตรระยะสั้น'!X296/30,0))))</f>
        <v>0</v>
      </c>
      <c r="Y296" s="60">
        <f>IF('10หลักสูตรระยะสั้น'!Y296&lt;15,0,IF('10หลักสูตรระยะสั้น'!Y296&lt;30,1,IF((MOD('10หลักสูตรระยะสั้น'!Y296/30,1))&lt;0.3333,ROUNDDOWN('10หลักสูตรระยะสั้น'!Y296/30,0),ROUNDUP('10หลักสูตรระยะสั้น'!Y296/30,0))))</f>
        <v>0</v>
      </c>
      <c r="Z296" s="60">
        <f>IF('10หลักสูตรระยะสั้น'!Z296&lt;15,0,IF('10หลักสูตรระยะสั้น'!Z296&lt;30,1,IF((MOD('10หลักสูตรระยะสั้น'!Z296/30,1))&lt;0.3333,ROUNDDOWN('10หลักสูตรระยะสั้น'!Z296/30,0),ROUNDUP('10หลักสูตรระยะสั้น'!Z296/30,0))))</f>
        <v>0</v>
      </c>
      <c r="AA296" s="60">
        <f>IF('10หลักสูตรระยะสั้น'!AA296&lt;15,0,IF('10หลักสูตรระยะสั้น'!AA296&lt;30,1,IF((MOD('10หลักสูตรระยะสั้น'!AA296/30,1))&lt;0.3333,ROUNDDOWN('10หลักสูตรระยะสั้น'!AA296/30,0),ROUNDUP('10หลักสูตรระยะสั้น'!AA296/30,0))))</f>
        <v>0</v>
      </c>
      <c r="AB296" s="60">
        <f>IF('10หลักสูตรระยะสั้น'!AB296&lt;15,0,IF('10หลักสูตรระยะสั้น'!AB296&lt;30,1,IF((MOD('10หลักสูตรระยะสั้น'!AB296/30,1))&lt;0.3333,ROUNDDOWN('10หลักสูตรระยะสั้น'!AB296/30,0),ROUNDUP('10หลักสูตรระยะสั้น'!AB296/30,0))))</f>
        <v>0</v>
      </c>
      <c r="AC296" s="60">
        <f>IF('10หลักสูตรระยะสั้น'!AC296&lt;15,0,IF('10หลักสูตรระยะสั้น'!AC296&lt;30,1,IF((MOD('10หลักสูตรระยะสั้น'!AC296/30,1))&lt;0.3333,ROUNDDOWN('10หลักสูตรระยะสั้น'!AC296/30,0),ROUNDUP('10หลักสูตรระยะสั้น'!AC296/30,0))))</f>
        <v>0</v>
      </c>
      <c r="AD296" s="5">
        <f t="shared" si="8"/>
        <v>0</v>
      </c>
      <c r="AE296" s="5">
        <f t="shared" si="9"/>
        <v>0</v>
      </c>
    </row>
    <row r="297" spans="2:31" x14ac:dyDescent="0.55000000000000004">
      <c r="B297" s="5">
        <v>293</v>
      </c>
      <c r="C297" s="5">
        <f>'10หลักสูตรระยะสั้น'!C297</f>
        <v>0</v>
      </c>
      <c r="D297" s="5">
        <f>'10หลักสูตรระยะสั้น'!D297</f>
        <v>0</v>
      </c>
      <c r="E297" s="60">
        <f>IF('10หลักสูตรระยะสั้น'!E297&lt;15,0,IF('10หลักสูตรระยะสั้น'!E297&lt;30,1,IF((MOD('10หลักสูตรระยะสั้น'!E297/30,1))&lt;0.3333,ROUNDDOWN('10หลักสูตรระยะสั้น'!E297/30,0),ROUNDUP('10หลักสูตรระยะสั้น'!E297/30,0))))</f>
        <v>0</v>
      </c>
      <c r="F297" s="60">
        <f>IF('10หลักสูตรระยะสั้น'!F297&lt;15,0,IF('10หลักสูตรระยะสั้น'!F297&lt;30,1,IF((MOD('10หลักสูตรระยะสั้น'!F297/30,1))&lt;0.3333,ROUNDDOWN('10หลักสูตรระยะสั้น'!F297/30,0),ROUNDUP('10หลักสูตรระยะสั้น'!F297/30,0))))</f>
        <v>0</v>
      </c>
      <c r="G297" s="60">
        <f>IF('10หลักสูตรระยะสั้น'!G297&lt;15,0,IF('10หลักสูตรระยะสั้น'!G297&lt;30,1,IF((MOD('10หลักสูตรระยะสั้น'!G297/30,1))&lt;0.3333,ROUNDDOWN('10หลักสูตรระยะสั้น'!G297/30,0),ROUNDUP('10หลักสูตรระยะสั้น'!G297/30,0))))</f>
        <v>0</v>
      </c>
      <c r="H297" s="60">
        <f>IF('10หลักสูตรระยะสั้น'!H297&lt;15,0,IF('10หลักสูตรระยะสั้น'!H297&lt;30,1,IF((MOD('10หลักสูตรระยะสั้น'!H297/30,1))&lt;0.3333,ROUNDDOWN('10หลักสูตรระยะสั้น'!H297/30,0),ROUNDUP('10หลักสูตรระยะสั้น'!H297/30,0))))</f>
        <v>0</v>
      </c>
      <c r="I297" s="60">
        <f>IF('10หลักสูตรระยะสั้น'!I297&lt;15,0,IF('10หลักสูตรระยะสั้น'!I297&lt;30,1,IF((MOD('10หลักสูตรระยะสั้น'!I297/30,1))&lt;0.3333,ROUNDDOWN('10หลักสูตรระยะสั้น'!I297/30,0),ROUNDUP('10หลักสูตรระยะสั้น'!I297/30,0))))</f>
        <v>0</v>
      </c>
      <c r="J297" s="60">
        <f>IF('10หลักสูตรระยะสั้น'!J297&lt;15,0,IF('10หลักสูตรระยะสั้น'!J297&lt;30,1,IF((MOD('10หลักสูตรระยะสั้น'!J297/30,1))&lt;0.3333,ROUNDDOWN('10หลักสูตรระยะสั้น'!J297/30,0),ROUNDUP('10หลักสูตรระยะสั้น'!J297/30,0))))</f>
        <v>0</v>
      </c>
      <c r="K297" s="60">
        <f>IF('10หลักสูตรระยะสั้น'!K297&lt;15,0,IF('10หลักสูตรระยะสั้น'!K297&lt;30,1,IF((MOD('10หลักสูตรระยะสั้น'!K297/30,1))&lt;0.3333,ROUNDDOWN('10หลักสูตรระยะสั้น'!K297/30,0),ROUNDUP('10หลักสูตรระยะสั้น'!K297/30,0))))</f>
        <v>0</v>
      </c>
      <c r="L297" s="60">
        <f>IF('10หลักสูตรระยะสั้น'!L297&lt;15,0,IF('10หลักสูตรระยะสั้น'!L297&lt;30,1,IF((MOD('10หลักสูตรระยะสั้น'!L297/30,1))&lt;0.3333,ROUNDDOWN('10หลักสูตรระยะสั้น'!L297/30,0),ROUNDUP('10หลักสูตรระยะสั้น'!L297/30,0))))</f>
        <v>0</v>
      </c>
      <c r="M297" s="60">
        <f>IF('10หลักสูตรระยะสั้น'!M297&lt;15,0,IF('10หลักสูตรระยะสั้น'!M297&lt;30,1,IF((MOD('10หลักสูตรระยะสั้น'!M297/30,1))&lt;0.3333,ROUNDDOWN('10หลักสูตรระยะสั้น'!M297/30,0),ROUNDUP('10หลักสูตรระยะสั้น'!M297/30,0))))</f>
        <v>0</v>
      </c>
      <c r="N297" s="60">
        <f>IF('10หลักสูตรระยะสั้น'!N297&lt;15,0,IF('10หลักสูตรระยะสั้น'!N297&lt;30,1,IF((MOD('10หลักสูตรระยะสั้น'!N297/30,1))&lt;0.3333,ROUNDDOWN('10หลักสูตรระยะสั้น'!N297/30,0),ROUNDUP('10หลักสูตรระยะสั้น'!N297/30,0))))</f>
        <v>0</v>
      </c>
      <c r="O297" s="60">
        <f>IF('10หลักสูตรระยะสั้น'!O297&lt;15,0,IF('10หลักสูตรระยะสั้น'!O297&lt;30,1,IF((MOD('10หลักสูตรระยะสั้น'!O297/30,1))&lt;0.3333,ROUNDDOWN('10หลักสูตรระยะสั้น'!O297/30,0),ROUNDUP('10หลักสูตรระยะสั้น'!O297/30,0))))</f>
        <v>0</v>
      </c>
      <c r="P297" s="60">
        <f>IF('10หลักสูตรระยะสั้น'!P297&lt;15,0,IF('10หลักสูตรระยะสั้น'!P297&lt;30,1,IF((MOD('10หลักสูตรระยะสั้น'!P297/30,1))&lt;0.3333,ROUNDDOWN('10หลักสูตรระยะสั้น'!P297/30,0),ROUNDUP('10หลักสูตรระยะสั้น'!P297/30,0))))</f>
        <v>0</v>
      </c>
      <c r="Q297" s="60">
        <f>IF('10หลักสูตรระยะสั้น'!Q297&lt;15,0,IF('10หลักสูตรระยะสั้น'!Q297&lt;30,1,IF((MOD('10หลักสูตรระยะสั้น'!Q297/30,1))&lt;0.3333,ROUNDDOWN('10หลักสูตรระยะสั้น'!Q297/30,0),ROUNDUP('10หลักสูตรระยะสั้น'!Q297/30,0))))</f>
        <v>0</v>
      </c>
      <c r="R297" s="60">
        <f>IF('10หลักสูตรระยะสั้น'!R297&lt;15,0,IF('10หลักสูตรระยะสั้น'!R297&lt;30,1,IF((MOD('10หลักสูตรระยะสั้น'!R297/30,1))&lt;0.3333,ROUNDDOWN('10หลักสูตรระยะสั้น'!R297/30,0),ROUNDUP('10หลักสูตรระยะสั้น'!R297/30,0))))</f>
        <v>0</v>
      </c>
      <c r="S297" s="60">
        <f>IF('10หลักสูตรระยะสั้น'!S297&lt;15,0,IF('10หลักสูตรระยะสั้น'!S297&lt;30,1,IF((MOD('10หลักสูตรระยะสั้น'!S297/30,1))&lt;0.3333,ROUNDDOWN('10หลักสูตรระยะสั้น'!S297/30,0),ROUNDUP('10หลักสูตรระยะสั้น'!S297/30,0))))</f>
        <v>0</v>
      </c>
      <c r="T297" s="60">
        <f>IF('10หลักสูตรระยะสั้น'!T297&lt;15,0,IF('10หลักสูตรระยะสั้น'!T297&lt;30,1,IF((MOD('10หลักสูตรระยะสั้น'!T297/30,1))&lt;0.3333,ROUNDDOWN('10หลักสูตรระยะสั้น'!T297/30,0),ROUNDUP('10หลักสูตรระยะสั้น'!T297/30,0))))</f>
        <v>0</v>
      </c>
      <c r="U297" s="60">
        <f>IF('10หลักสูตรระยะสั้น'!U297&lt;15,0,IF('10หลักสูตรระยะสั้น'!U297&lt;30,1,IF((MOD('10หลักสูตรระยะสั้น'!U297/30,1))&lt;0.3333,ROUNDDOWN('10หลักสูตรระยะสั้น'!U297/30,0),ROUNDUP('10หลักสูตรระยะสั้น'!U297/30,0))))</f>
        <v>0</v>
      </c>
      <c r="V297" s="60">
        <f>IF('10หลักสูตรระยะสั้น'!V297&lt;15,0,IF('10หลักสูตรระยะสั้น'!V297&lt;30,1,IF((MOD('10หลักสูตรระยะสั้น'!V297/30,1))&lt;0.3333,ROUNDDOWN('10หลักสูตรระยะสั้น'!V297/30,0),ROUNDUP('10หลักสูตรระยะสั้น'!V297/30,0))))</f>
        <v>0</v>
      </c>
      <c r="W297" s="60">
        <f>IF('10หลักสูตรระยะสั้น'!W297&lt;15,0,IF('10หลักสูตรระยะสั้น'!W297&lt;30,1,IF((MOD('10หลักสูตรระยะสั้น'!W297/30,1))&lt;0.3333,ROUNDDOWN('10หลักสูตรระยะสั้น'!W297/30,0),ROUNDUP('10หลักสูตรระยะสั้น'!W297/30,0))))</f>
        <v>0</v>
      </c>
      <c r="X297" s="60">
        <f>IF('10หลักสูตรระยะสั้น'!X297&lt;15,0,IF('10หลักสูตรระยะสั้น'!X297&lt;30,1,IF((MOD('10หลักสูตรระยะสั้น'!X297/30,1))&lt;0.3333,ROUNDDOWN('10หลักสูตรระยะสั้น'!X297/30,0),ROUNDUP('10หลักสูตรระยะสั้น'!X297/30,0))))</f>
        <v>0</v>
      </c>
      <c r="Y297" s="60">
        <f>IF('10หลักสูตรระยะสั้น'!Y297&lt;15,0,IF('10หลักสูตรระยะสั้น'!Y297&lt;30,1,IF((MOD('10หลักสูตรระยะสั้น'!Y297/30,1))&lt;0.3333,ROUNDDOWN('10หลักสูตรระยะสั้น'!Y297/30,0),ROUNDUP('10หลักสูตรระยะสั้น'!Y297/30,0))))</f>
        <v>0</v>
      </c>
      <c r="Z297" s="60">
        <f>IF('10หลักสูตรระยะสั้น'!Z297&lt;15,0,IF('10หลักสูตรระยะสั้น'!Z297&lt;30,1,IF((MOD('10หลักสูตรระยะสั้น'!Z297/30,1))&lt;0.3333,ROUNDDOWN('10หลักสูตรระยะสั้น'!Z297/30,0),ROUNDUP('10หลักสูตรระยะสั้น'!Z297/30,0))))</f>
        <v>0</v>
      </c>
      <c r="AA297" s="60">
        <f>IF('10หลักสูตรระยะสั้น'!AA297&lt;15,0,IF('10หลักสูตรระยะสั้น'!AA297&lt;30,1,IF((MOD('10หลักสูตรระยะสั้น'!AA297/30,1))&lt;0.3333,ROUNDDOWN('10หลักสูตรระยะสั้น'!AA297/30,0),ROUNDUP('10หลักสูตรระยะสั้น'!AA297/30,0))))</f>
        <v>0</v>
      </c>
      <c r="AB297" s="60">
        <f>IF('10หลักสูตรระยะสั้น'!AB297&lt;15,0,IF('10หลักสูตรระยะสั้น'!AB297&lt;30,1,IF((MOD('10หลักสูตรระยะสั้น'!AB297/30,1))&lt;0.3333,ROUNDDOWN('10หลักสูตรระยะสั้น'!AB297/30,0),ROUNDUP('10หลักสูตรระยะสั้น'!AB297/30,0))))</f>
        <v>0</v>
      </c>
      <c r="AC297" s="60">
        <f>IF('10หลักสูตรระยะสั้น'!AC297&lt;15,0,IF('10หลักสูตรระยะสั้น'!AC297&lt;30,1,IF((MOD('10หลักสูตรระยะสั้น'!AC297/30,1))&lt;0.3333,ROUNDDOWN('10หลักสูตรระยะสั้น'!AC297/30,0),ROUNDUP('10หลักสูตรระยะสั้น'!AC297/30,0))))</f>
        <v>0</v>
      </c>
      <c r="AD297" s="5">
        <f t="shared" si="8"/>
        <v>0</v>
      </c>
      <c r="AE297" s="5">
        <f t="shared" si="9"/>
        <v>0</v>
      </c>
    </row>
    <row r="298" spans="2:31" x14ac:dyDescent="0.55000000000000004">
      <c r="B298" s="5">
        <v>294</v>
      </c>
      <c r="C298" s="5">
        <f>'10หลักสูตรระยะสั้น'!C298</f>
        <v>0</v>
      </c>
      <c r="D298" s="5">
        <f>'10หลักสูตรระยะสั้น'!D298</f>
        <v>0</v>
      </c>
      <c r="E298" s="60">
        <f>IF('10หลักสูตรระยะสั้น'!E298&lt;15,0,IF('10หลักสูตรระยะสั้น'!E298&lt;30,1,IF((MOD('10หลักสูตรระยะสั้น'!E298/30,1))&lt;0.3333,ROUNDDOWN('10หลักสูตรระยะสั้น'!E298/30,0),ROUNDUP('10หลักสูตรระยะสั้น'!E298/30,0))))</f>
        <v>0</v>
      </c>
      <c r="F298" s="60">
        <f>IF('10หลักสูตรระยะสั้น'!F298&lt;15,0,IF('10หลักสูตรระยะสั้น'!F298&lt;30,1,IF((MOD('10หลักสูตรระยะสั้น'!F298/30,1))&lt;0.3333,ROUNDDOWN('10หลักสูตรระยะสั้น'!F298/30,0),ROUNDUP('10หลักสูตรระยะสั้น'!F298/30,0))))</f>
        <v>0</v>
      </c>
      <c r="G298" s="60">
        <f>IF('10หลักสูตรระยะสั้น'!G298&lt;15,0,IF('10หลักสูตรระยะสั้น'!G298&lt;30,1,IF((MOD('10หลักสูตรระยะสั้น'!G298/30,1))&lt;0.3333,ROUNDDOWN('10หลักสูตรระยะสั้น'!G298/30,0),ROUNDUP('10หลักสูตรระยะสั้น'!G298/30,0))))</f>
        <v>0</v>
      </c>
      <c r="H298" s="60">
        <f>IF('10หลักสูตรระยะสั้น'!H298&lt;15,0,IF('10หลักสูตรระยะสั้น'!H298&lt;30,1,IF((MOD('10หลักสูตรระยะสั้น'!H298/30,1))&lt;0.3333,ROUNDDOWN('10หลักสูตรระยะสั้น'!H298/30,0),ROUNDUP('10หลักสูตรระยะสั้น'!H298/30,0))))</f>
        <v>0</v>
      </c>
      <c r="I298" s="60">
        <f>IF('10หลักสูตรระยะสั้น'!I298&lt;15,0,IF('10หลักสูตรระยะสั้น'!I298&lt;30,1,IF((MOD('10หลักสูตรระยะสั้น'!I298/30,1))&lt;0.3333,ROUNDDOWN('10หลักสูตรระยะสั้น'!I298/30,0),ROUNDUP('10หลักสูตรระยะสั้น'!I298/30,0))))</f>
        <v>0</v>
      </c>
      <c r="J298" s="60">
        <f>IF('10หลักสูตรระยะสั้น'!J298&lt;15,0,IF('10หลักสูตรระยะสั้น'!J298&lt;30,1,IF((MOD('10หลักสูตรระยะสั้น'!J298/30,1))&lt;0.3333,ROUNDDOWN('10หลักสูตรระยะสั้น'!J298/30,0),ROUNDUP('10หลักสูตรระยะสั้น'!J298/30,0))))</f>
        <v>0</v>
      </c>
      <c r="K298" s="60">
        <f>IF('10หลักสูตรระยะสั้น'!K298&lt;15,0,IF('10หลักสูตรระยะสั้น'!K298&lt;30,1,IF((MOD('10หลักสูตรระยะสั้น'!K298/30,1))&lt;0.3333,ROUNDDOWN('10หลักสูตรระยะสั้น'!K298/30,0),ROUNDUP('10หลักสูตรระยะสั้น'!K298/30,0))))</f>
        <v>0</v>
      </c>
      <c r="L298" s="60">
        <f>IF('10หลักสูตรระยะสั้น'!L298&lt;15,0,IF('10หลักสูตรระยะสั้น'!L298&lt;30,1,IF((MOD('10หลักสูตรระยะสั้น'!L298/30,1))&lt;0.3333,ROUNDDOWN('10หลักสูตรระยะสั้น'!L298/30,0),ROUNDUP('10หลักสูตรระยะสั้น'!L298/30,0))))</f>
        <v>0</v>
      </c>
      <c r="M298" s="60">
        <f>IF('10หลักสูตรระยะสั้น'!M298&lt;15,0,IF('10หลักสูตรระยะสั้น'!M298&lt;30,1,IF((MOD('10หลักสูตรระยะสั้น'!M298/30,1))&lt;0.3333,ROUNDDOWN('10หลักสูตรระยะสั้น'!M298/30,0),ROUNDUP('10หลักสูตรระยะสั้น'!M298/30,0))))</f>
        <v>0</v>
      </c>
      <c r="N298" s="60">
        <f>IF('10หลักสูตรระยะสั้น'!N298&lt;15,0,IF('10หลักสูตรระยะสั้น'!N298&lt;30,1,IF((MOD('10หลักสูตรระยะสั้น'!N298/30,1))&lt;0.3333,ROUNDDOWN('10หลักสูตรระยะสั้น'!N298/30,0),ROUNDUP('10หลักสูตรระยะสั้น'!N298/30,0))))</f>
        <v>0</v>
      </c>
      <c r="O298" s="60">
        <f>IF('10หลักสูตรระยะสั้น'!O298&lt;15,0,IF('10หลักสูตรระยะสั้น'!O298&lt;30,1,IF((MOD('10หลักสูตรระยะสั้น'!O298/30,1))&lt;0.3333,ROUNDDOWN('10หลักสูตรระยะสั้น'!O298/30,0),ROUNDUP('10หลักสูตรระยะสั้น'!O298/30,0))))</f>
        <v>0</v>
      </c>
      <c r="P298" s="60">
        <f>IF('10หลักสูตรระยะสั้น'!P298&lt;15,0,IF('10หลักสูตรระยะสั้น'!P298&lt;30,1,IF((MOD('10หลักสูตรระยะสั้น'!P298/30,1))&lt;0.3333,ROUNDDOWN('10หลักสูตรระยะสั้น'!P298/30,0),ROUNDUP('10หลักสูตรระยะสั้น'!P298/30,0))))</f>
        <v>0</v>
      </c>
      <c r="Q298" s="60">
        <f>IF('10หลักสูตรระยะสั้น'!Q298&lt;15,0,IF('10หลักสูตรระยะสั้น'!Q298&lt;30,1,IF((MOD('10หลักสูตรระยะสั้น'!Q298/30,1))&lt;0.3333,ROUNDDOWN('10หลักสูตรระยะสั้น'!Q298/30,0),ROUNDUP('10หลักสูตรระยะสั้น'!Q298/30,0))))</f>
        <v>0</v>
      </c>
      <c r="R298" s="60">
        <f>IF('10หลักสูตรระยะสั้น'!R298&lt;15,0,IF('10หลักสูตรระยะสั้น'!R298&lt;30,1,IF((MOD('10หลักสูตรระยะสั้น'!R298/30,1))&lt;0.3333,ROUNDDOWN('10หลักสูตรระยะสั้น'!R298/30,0),ROUNDUP('10หลักสูตรระยะสั้น'!R298/30,0))))</f>
        <v>0</v>
      </c>
      <c r="S298" s="60">
        <f>IF('10หลักสูตรระยะสั้น'!S298&lt;15,0,IF('10หลักสูตรระยะสั้น'!S298&lt;30,1,IF((MOD('10หลักสูตรระยะสั้น'!S298/30,1))&lt;0.3333,ROUNDDOWN('10หลักสูตรระยะสั้น'!S298/30,0),ROUNDUP('10หลักสูตรระยะสั้น'!S298/30,0))))</f>
        <v>0</v>
      </c>
      <c r="T298" s="60">
        <f>IF('10หลักสูตรระยะสั้น'!T298&lt;15,0,IF('10หลักสูตรระยะสั้น'!T298&lt;30,1,IF((MOD('10หลักสูตรระยะสั้น'!T298/30,1))&lt;0.3333,ROUNDDOWN('10หลักสูตรระยะสั้น'!T298/30,0),ROUNDUP('10หลักสูตรระยะสั้น'!T298/30,0))))</f>
        <v>0</v>
      </c>
      <c r="U298" s="60">
        <f>IF('10หลักสูตรระยะสั้น'!U298&lt;15,0,IF('10หลักสูตรระยะสั้น'!U298&lt;30,1,IF((MOD('10หลักสูตรระยะสั้น'!U298/30,1))&lt;0.3333,ROUNDDOWN('10หลักสูตรระยะสั้น'!U298/30,0),ROUNDUP('10หลักสูตรระยะสั้น'!U298/30,0))))</f>
        <v>0</v>
      </c>
      <c r="V298" s="60">
        <f>IF('10หลักสูตรระยะสั้น'!V298&lt;15,0,IF('10หลักสูตรระยะสั้น'!V298&lt;30,1,IF((MOD('10หลักสูตรระยะสั้น'!V298/30,1))&lt;0.3333,ROUNDDOWN('10หลักสูตรระยะสั้น'!V298/30,0),ROUNDUP('10หลักสูตรระยะสั้น'!V298/30,0))))</f>
        <v>0</v>
      </c>
      <c r="W298" s="60">
        <f>IF('10หลักสูตรระยะสั้น'!W298&lt;15,0,IF('10หลักสูตรระยะสั้น'!W298&lt;30,1,IF((MOD('10หลักสูตรระยะสั้น'!W298/30,1))&lt;0.3333,ROUNDDOWN('10หลักสูตรระยะสั้น'!W298/30,0),ROUNDUP('10หลักสูตรระยะสั้น'!W298/30,0))))</f>
        <v>0</v>
      </c>
      <c r="X298" s="60">
        <f>IF('10หลักสูตรระยะสั้น'!X298&lt;15,0,IF('10หลักสูตรระยะสั้น'!X298&lt;30,1,IF((MOD('10หลักสูตรระยะสั้น'!X298/30,1))&lt;0.3333,ROUNDDOWN('10หลักสูตรระยะสั้น'!X298/30,0),ROUNDUP('10หลักสูตรระยะสั้น'!X298/30,0))))</f>
        <v>0</v>
      </c>
      <c r="Y298" s="60">
        <f>IF('10หลักสูตรระยะสั้น'!Y298&lt;15,0,IF('10หลักสูตรระยะสั้น'!Y298&lt;30,1,IF((MOD('10หลักสูตรระยะสั้น'!Y298/30,1))&lt;0.3333,ROUNDDOWN('10หลักสูตรระยะสั้น'!Y298/30,0),ROUNDUP('10หลักสูตรระยะสั้น'!Y298/30,0))))</f>
        <v>0</v>
      </c>
      <c r="Z298" s="60">
        <f>IF('10หลักสูตรระยะสั้น'!Z298&lt;15,0,IF('10หลักสูตรระยะสั้น'!Z298&lt;30,1,IF((MOD('10หลักสูตรระยะสั้น'!Z298/30,1))&lt;0.3333,ROUNDDOWN('10หลักสูตรระยะสั้น'!Z298/30,0),ROUNDUP('10หลักสูตรระยะสั้น'!Z298/30,0))))</f>
        <v>0</v>
      </c>
      <c r="AA298" s="60">
        <f>IF('10หลักสูตรระยะสั้น'!AA298&lt;15,0,IF('10หลักสูตรระยะสั้น'!AA298&lt;30,1,IF((MOD('10หลักสูตรระยะสั้น'!AA298/30,1))&lt;0.3333,ROUNDDOWN('10หลักสูตรระยะสั้น'!AA298/30,0),ROUNDUP('10หลักสูตรระยะสั้น'!AA298/30,0))))</f>
        <v>0</v>
      </c>
      <c r="AB298" s="60">
        <f>IF('10หลักสูตรระยะสั้น'!AB298&lt;15,0,IF('10หลักสูตรระยะสั้น'!AB298&lt;30,1,IF((MOD('10หลักสูตรระยะสั้น'!AB298/30,1))&lt;0.3333,ROUNDDOWN('10หลักสูตรระยะสั้น'!AB298/30,0),ROUNDUP('10หลักสูตรระยะสั้น'!AB298/30,0))))</f>
        <v>0</v>
      </c>
      <c r="AC298" s="60">
        <f>IF('10หลักสูตรระยะสั้น'!AC298&lt;15,0,IF('10หลักสูตรระยะสั้น'!AC298&lt;30,1,IF((MOD('10หลักสูตรระยะสั้น'!AC298/30,1))&lt;0.3333,ROUNDDOWN('10หลักสูตรระยะสั้น'!AC298/30,0),ROUNDUP('10หลักสูตรระยะสั้น'!AC298/30,0))))</f>
        <v>0</v>
      </c>
      <c r="AD298" s="5">
        <f t="shared" si="8"/>
        <v>0</v>
      </c>
      <c r="AE298" s="5">
        <f t="shared" si="9"/>
        <v>0</v>
      </c>
    </row>
    <row r="299" spans="2:31" x14ac:dyDescent="0.55000000000000004">
      <c r="B299" s="5">
        <v>295</v>
      </c>
      <c r="C299" s="5">
        <f>'10หลักสูตรระยะสั้น'!C299</f>
        <v>0</v>
      </c>
      <c r="D299" s="5">
        <f>'10หลักสูตรระยะสั้น'!D299</f>
        <v>0</v>
      </c>
      <c r="E299" s="60">
        <f>IF('10หลักสูตรระยะสั้น'!E299&lt;15,0,IF('10หลักสูตรระยะสั้น'!E299&lt;30,1,IF((MOD('10หลักสูตรระยะสั้น'!E299/30,1))&lt;0.3333,ROUNDDOWN('10หลักสูตรระยะสั้น'!E299/30,0),ROUNDUP('10หลักสูตรระยะสั้น'!E299/30,0))))</f>
        <v>0</v>
      </c>
      <c r="F299" s="60">
        <f>IF('10หลักสูตรระยะสั้น'!F299&lt;15,0,IF('10หลักสูตรระยะสั้น'!F299&lt;30,1,IF((MOD('10หลักสูตรระยะสั้น'!F299/30,1))&lt;0.3333,ROUNDDOWN('10หลักสูตรระยะสั้น'!F299/30,0),ROUNDUP('10หลักสูตรระยะสั้น'!F299/30,0))))</f>
        <v>0</v>
      </c>
      <c r="G299" s="60">
        <f>IF('10หลักสูตรระยะสั้น'!G299&lt;15,0,IF('10หลักสูตรระยะสั้น'!G299&lt;30,1,IF((MOD('10หลักสูตรระยะสั้น'!G299/30,1))&lt;0.3333,ROUNDDOWN('10หลักสูตรระยะสั้น'!G299/30,0),ROUNDUP('10หลักสูตรระยะสั้น'!G299/30,0))))</f>
        <v>0</v>
      </c>
      <c r="H299" s="60">
        <f>IF('10หลักสูตรระยะสั้น'!H299&lt;15,0,IF('10หลักสูตรระยะสั้น'!H299&lt;30,1,IF((MOD('10หลักสูตรระยะสั้น'!H299/30,1))&lt;0.3333,ROUNDDOWN('10หลักสูตรระยะสั้น'!H299/30,0),ROUNDUP('10หลักสูตรระยะสั้น'!H299/30,0))))</f>
        <v>0</v>
      </c>
      <c r="I299" s="60">
        <f>IF('10หลักสูตรระยะสั้น'!I299&lt;15,0,IF('10หลักสูตรระยะสั้น'!I299&lt;30,1,IF((MOD('10หลักสูตรระยะสั้น'!I299/30,1))&lt;0.3333,ROUNDDOWN('10หลักสูตรระยะสั้น'!I299/30,0),ROUNDUP('10หลักสูตรระยะสั้น'!I299/30,0))))</f>
        <v>0</v>
      </c>
      <c r="J299" s="60">
        <f>IF('10หลักสูตรระยะสั้น'!J299&lt;15,0,IF('10หลักสูตรระยะสั้น'!J299&lt;30,1,IF((MOD('10หลักสูตรระยะสั้น'!J299/30,1))&lt;0.3333,ROUNDDOWN('10หลักสูตรระยะสั้น'!J299/30,0),ROUNDUP('10หลักสูตรระยะสั้น'!J299/30,0))))</f>
        <v>0</v>
      </c>
      <c r="K299" s="60">
        <f>IF('10หลักสูตรระยะสั้น'!K299&lt;15,0,IF('10หลักสูตรระยะสั้น'!K299&lt;30,1,IF((MOD('10หลักสูตรระยะสั้น'!K299/30,1))&lt;0.3333,ROUNDDOWN('10หลักสูตรระยะสั้น'!K299/30,0),ROUNDUP('10หลักสูตรระยะสั้น'!K299/30,0))))</f>
        <v>0</v>
      </c>
      <c r="L299" s="60">
        <f>IF('10หลักสูตรระยะสั้น'!L299&lt;15,0,IF('10หลักสูตรระยะสั้น'!L299&lt;30,1,IF((MOD('10หลักสูตรระยะสั้น'!L299/30,1))&lt;0.3333,ROUNDDOWN('10หลักสูตรระยะสั้น'!L299/30,0),ROUNDUP('10หลักสูตรระยะสั้น'!L299/30,0))))</f>
        <v>0</v>
      </c>
      <c r="M299" s="60">
        <f>IF('10หลักสูตรระยะสั้น'!M299&lt;15,0,IF('10หลักสูตรระยะสั้น'!M299&lt;30,1,IF((MOD('10หลักสูตรระยะสั้น'!M299/30,1))&lt;0.3333,ROUNDDOWN('10หลักสูตรระยะสั้น'!M299/30,0),ROUNDUP('10หลักสูตรระยะสั้น'!M299/30,0))))</f>
        <v>0</v>
      </c>
      <c r="N299" s="60">
        <f>IF('10หลักสูตรระยะสั้น'!N299&lt;15,0,IF('10หลักสูตรระยะสั้น'!N299&lt;30,1,IF((MOD('10หลักสูตรระยะสั้น'!N299/30,1))&lt;0.3333,ROUNDDOWN('10หลักสูตรระยะสั้น'!N299/30,0),ROUNDUP('10หลักสูตรระยะสั้น'!N299/30,0))))</f>
        <v>0</v>
      </c>
      <c r="O299" s="60">
        <f>IF('10หลักสูตรระยะสั้น'!O299&lt;15,0,IF('10หลักสูตรระยะสั้น'!O299&lt;30,1,IF((MOD('10หลักสูตรระยะสั้น'!O299/30,1))&lt;0.3333,ROUNDDOWN('10หลักสูตรระยะสั้น'!O299/30,0),ROUNDUP('10หลักสูตรระยะสั้น'!O299/30,0))))</f>
        <v>0</v>
      </c>
      <c r="P299" s="60">
        <f>IF('10หลักสูตรระยะสั้น'!P299&lt;15,0,IF('10หลักสูตรระยะสั้น'!P299&lt;30,1,IF((MOD('10หลักสูตรระยะสั้น'!P299/30,1))&lt;0.3333,ROUNDDOWN('10หลักสูตรระยะสั้น'!P299/30,0),ROUNDUP('10หลักสูตรระยะสั้น'!P299/30,0))))</f>
        <v>0</v>
      </c>
      <c r="Q299" s="60">
        <f>IF('10หลักสูตรระยะสั้น'!Q299&lt;15,0,IF('10หลักสูตรระยะสั้น'!Q299&lt;30,1,IF((MOD('10หลักสูตรระยะสั้น'!Q299/30,1))&lt;0.3333,ROUNDDOWN('10หลักสูตรระยะสั้น'!Q299/30,0),ROUNDUP('10หลักสูตรระยะสั้น'!Q299/30,0))))</f>
        <v>0</v>
      </c>
      <c r="R299" s="60">
        <f>IF('10หลักสูตรระยะสั้น'!R299&lt;15,0,IF('10หลักสูตรระยะสั้น'!R299&lt;30,1,IF((MOD('10หลักสูตรระยะสั้น'!R299/30,1))&lt;0.3333,ROUNDDOWN('10หลักสูตรระยะสั้น'!R299/30,0),ROUNDUP('10หลักสูตรระยะสั้น'!R299/30,0))))</f>
        <v>0</v>
      </c>
      <c r="S299" s="60">
        <f>IF('10หลักสูตรระยะสั้น'!S299&lt;15,0,IF('10หลักสูตรระยะสั้น'!S299&lt;30,1,IF((MOD('10หลักสูตรระยะสั้น'!S299/30,1))&lt;0.3333,ROUNDDOWN('10หลักสูตรระยะสั้น'!S299/30,0),ROUNDUP('10หลักสูตรระยะสั้น'!S299/30,0))))</f>
        <v>0</v>
      </c>
      <c r="T299" s="60">
        <f>IF('10หลักสูตรระยะสั้น'!T299&lt;15,0,IF('10หลักสูตรระยะสั้น'!T299&lt;30,1,IF((MOD('10หลักสูตรระยะสั้น'!T299/30,1))&lt;0.3333,ROUNDDOWN('10หลักสูตรระยะสั้น'!T299/30,0),ROUNDUP('10หลักสูตรระยะสั้น'!T299/30,0))))</f>
        <v>0</v>
      </c>
      <c r="U299" s="60">
        <f>IF('10หลักสูตรระยะสั้น'!U299&lt;15,0,IF('10หลักสูตรระยะสั้น'!U299&lt;30,1,IF((MOD('10หลักสูตรระยะสั้น'!U299/30,1))&lt;0.3333,ROUNDDOWN('10หลักสูตรระยะสั้น'!U299/30,0),ROUNDUP('10หลักสูตรระยะสั้น'!U299/30,0))))</f>
        <v>0</v>
      </c>
      <c r="V299" s="60">
        <f>IF('10หลักสูตรระยะสั้น'!V299&lt;15,0,IF('10หลักสูตรระยะสั้น'!V299&lt;30,1,IF((MOD('10หลักสูตรระยะสั้น'!V299/30,1))&lt;0.3333,ROUNDDOWN('10หลักสูตรระยะสั้น'!V299/30,0),ROUNDUP('10หลักสูตรระยะสั้น'!V299/30,0))))</f>
        <v>0</v>
      </c>
      <c r="W299" s="60">
        <f>IF('10หลักสูตรระยะสั้น'!W299&lt;15,0,IF('10หลักสูตรระยะสั้น'!W299&lt;30,1,IF((MOD('10หลักสูตรระยะสั้น'!W299/30,1))&lt;0.3333,ROUNDDOWN('10หลักสูตรระยะสั้น'!W299/30,0),ROUNDUP('10หลักสูตรระยะสั้น'!W299/30,0))))</f>
        <v>0</v>
      </c>
      <c r="X299" s="60">
        <f>IF('10หลักสูตรระยะสั้น'!X299&lt;15,0,IF('10หลักสูตรระยะสั้น'!X299&lt;30,1,IF((MOD('10หลักสูตรระยะสั้น'!X299/30,1))&lt;0.3333,ROUNDDOWN('10หลักสูตรระยะสั้น'!X299/30,0),ROUNDUP('10หลักสูตรระยะสั้น'!X299/30,0))))</f>
        <v>0</v>
      </c>
      <c r="Y299" s="60">
        <f>IF('10หลักสูตรระยะสั้น'!Y299&lt;15,0,IF('10หลักสูตรระยะสั้น'!Y299&lt;30,1,IF((MOD('10หลักสูตรระยะสั้น'!Y299/30,1))&lt;0.3333,ROUNDDOWN('10หลักสูตรระยะสั้น'!Y299/30,0),ROUNDUP('10หลักสูตรระยะสั้น'!Y299/30,0))))</f>
        <v>0</v>
      </c>
      <c r="Z299" s="60">
        <f>IF('10หลักสูตรระยะสั้น'!Z299&lt;15,0,IF('10หลักสูตรระยะสั้น'!Z299&lt;30,1,IF((MOD('10หลักสูตรระยะสั้น'!Z299/30,1))&lt;0.3333,ROUNDDOWN('10หลักสูตรระยะสั้น'!Z299/30,0),ROUNDUP('10หลักสูตรระยะสั้น'!Z299/30,0))))</f>
        <v>0</v>
      </c>
      <c r="AA299" s="60">
        <f>IF('10หลักสูตรระยะสั้น'!AA299&lt;15,0,IF('10หลักสูตรระยะสั้น'!AA299&lt;30,1,IF((MOD('10หลักสูตรระยะสั้น'!AA299/30,1))&lt;0.3333,ROUNDDOWN('10หลักสูตรระยะสั้น'!AA299/30,0),ROUNDUP('10หลักสูตรระยะสั้น'!AA299/30,0))))</f>
        <v>0</v>
      </c>
      <c r="AB299" s="60">
        <f>IF('10หลักสูตรระยะสั้น'!AB299&lt;15,0,IF('10หลักสูตรระยะสั้น'!AB299&lt;30,1,IF((MOD('10หลักสูตรระยะสั้น'!AB299/30,1))&lt;0.3333,ROUNDDOWN('10หลักสูตรระยะสั้น'!AB299/30,0),ROUNDUP('10หลักสูตรระยะสั้น'!AB299/30,0))))</f>
        <v>0</v>
      </c>
      <c r="AC299" s="60">
        <f>IF('10หลักสูตรระยะสั้น'!AC299&lt;15,0,IF('10หลักสูตรระยะสั้น'!AC299&lt;30,1,IF((MOD('10หลักสูตรระยะสั้น'!AC299/30,1))&lt;0.3333,ROUNDDOWN('10หลักสูตรระยะสั้น'!AC299/30,0),ROUNDUP('10หลักสูตรระยะสั้น'!AC299/30,0))))</f>
        <v>0</v>
      </c>
      <c r="AD299" s="5">
        <f t="shared" si="8"/>
        <v>0</v>
      </c>
      <c r="AE299" s="5">
        <f t="shared" si="9"/>
        <v>0</v>
      </c>
    </row>
    <row r="300" spans="2:31" x14ac:dyDescent="0.55000000000000004">
      <c r="B300" s="5">
        <v>296</v>
      </c>
      <c r="C300" s="5">
        <f>'10หลักสูตรระยะสั้น'!C300</f>
        <v>0</v>
      </c>
      <c r="D300" s="5">
        <f>'10หลักสูตรระยะสั้น'!D300</f>
        <v>0</v>
      </c>
      <c r="E300" s="60">
        <f>IF('10หลักสูตรระยะสั้น'!E300&lt;15,0,IF('10หลักสูตรระยะสั้น'!E300&lt;30,1,IF((MOD('10หลักสูตรระยะสั้น'!E300/30,1))&lt;0.3333,ROUNDDOWN('10หลักสูตรระยะสั้น'!E300/30,0),ROUNDUP('10หลักสูตรระยะสั้น'!E300/30,0))))</f>
        <v>0</v>
      </c>
      <c r="F300" s="60">
        <f>IF('10หลักสูตรระยะสั้น'!F300&lt;15,0,IF('10หลักสูตรระยะสั้น'!F300&lt;30,1,IF((MOD('10หลักสูตรระยะสั้น'!F300/30,1))&lt;0.3333,ROUNDDOWN('10หลักสูตรระยะสั้น'!F300/30,0),ROUNDUP('10หลักสูตรระยะสั้น'!F300/30,0))))</f>
        <v>0</v>
      </c>
      <c r="G300" s="60">
        <f>IF('10หลักสูตรระยะสั้น'!G300&lt;15,0,IF('10หลักสูตรระยะสั้น'!G300&lt;30,1,IF((MOD('10หลักสูตรระยะสั้น'!G300/30,1))&lt;0.3333,ROUNDDOWN('10หลักสูตรระยะสั้น'!G300/30,0),ROUNDUP('10หลักสูตรระยะสั้น'!G300/30,0))))</f>
        <v>0</v>
      </c>
      <c r="H300" s="60">
        <f>IF('10หลักสูตรระยะสั้น'!H300&lt;15,0,IF('10หลักสูตรระยะสั้น'!H300&lt;30,1,IF((MOD('10หลักสูตรระยะสั้น'!H300/30,1))&lt;0.3333,ROUNDDOWN('10หลักสูตรระยะสั้น'!H300/30,0),ROUNDUP('10หลักสูตรระยะสั้น'!H300/30,0))))</f>
        <v>0</v>
      </c>
      <c r="I300" s="60">
        <f>IF('10หลักสูตรระยะสั้น'!I300&lt;15,0,IF('10หลักสูตรระยะสั้น'!I300&lt;30,1,IF((MOD('10หลักสูตรระยะสั้น'!I300/30,1))&lt;0.3333,ROUNDDOWN('10หลักสูตรระยะสั้น'!I300/30,0),ROUNDUP('10หลักสูตรระยะสั้น'!I300/30,0))))</f>
        <v>0</v>
      </c>
      <c r="J300" s="60">
        <f>IF('10หลักสูตรระยะสั้น'!J300&lt;15,0,IF('10หลักสูตรระยะสั้น'!J300&lt;30,1,IF((MOD('10หลักสูตรระยะสั้น'!J300/30,1))&lt;0.3333,ROUNDDOWN('10หลักสูตรระยะสั้น'!J300/30,0),ROUNDUP('10หลักสูตรระยะสั้น'!J300/30,0))))</f>
        <v>0</v>
      </c>
      <c r="K300" s="60">
        <f>IF('10หลักสูตรระยะสั้น'!K300&lt;15,0,IF('10หลักสูตรระยะสั้น'!K300&lt;30,1,IF((MOD('10หลักสูตรระยะสั้น'!K300/30,1))&lt;0.3333,ROUNDDOWN('10หลักสูตรระยะสั้น'!K300/30,0),ROUNDUP('10หลักสูตรระยะสั้น'!K300/30,0))))</f>
        <v>0</v>
      </c>
      <c r="L300" s="60">
        <f>IF('10หลักสูตรระยะสั้น'!L300&lt;15,0,IF('10หลักสูตรระยะสั้น'!L300&lt;30,1,IF((MOD('10หลักสูตรระยะสั้น'!L300/30,1))&lt;0.3333,ROUNDDOWN('10หลักสูตรระยะสั้น'!L300/30,0),ROUNDUP('10หลักสูตรระยะสั้น'!L300/30,0))))</f>
        <v>0</v>
      </c>
      <c r="M300" s="60">
        <f>IF('10หลักสูตรระยะสั้น'!M300&lt;15,0,IF('10หลักสูตรระยะสั้น'!M300&lt;30,1,IF((MOD('10หลักสูตรระยะสั้น'!M300/30,1))&lt;0.3333,ROUNDDOWN('10หลักสูตรระยะสั้น'!M300/30,0),ROUNDUP('10หลักสูตรระยะสั้น'!M300/30,0))))</f>
        <v>0</v>
      </c>
      <c r="N300" s="60">
        <f>IF('10หลักสูตรระยะสั้น'!N300&lt;15,0,IF('10หลักสูตรระยะสั้น'!N300&lt;30,1,IF((MOD('10หลักสูตรระยะสั้น'!N300/30,1))&lt;0.3333,ROUNDDOWN('10หลักสูตรระยะสั้น'!N300/30,0),ROUNDUP('10หลักสูตรระยะสั้น'!N300/30,0))))</f>
        <v>0</v>
      </c>
      <c r="O300" s="60">
        <f>IF('10หลักสูตรระยะสั้น'!O300&lt;15,0,IF('10หลักสูตรระยะสั้น'!O300&lt;30,1,IF((MOD('10หลักสูตรระยะสั้น'!O300/30,1))&lt;0.3333,ROUNDDOWN('10หลักสูตรระยะสั้น'!O300/30,0),ROUNDUP('10หลักสูตรระยะสั้น'!O300/30,0))))</f>
        <v>0</v>
      </c>
      <c r="P300" s="60">
        <f>IF('10หลักสูตรระยะสั้น'!P300&lt;15,0,IF('10หลักสูตรระยะสั้น'!P300&lt;30,1,IF((MOD('10หลักสูตรระยะสั้น'!P300/30,1))&lt;0.3333,ROUNDDOWN('10หลักสูตรระยะสั้น'!P300/30,0),ROUNDUP('10หลักสูตรระยะสั้น'!P300/30,0))))</f>
        <v>0</v>
      </c>
      <c r="Q300" s="60">
        <f>IF('10หลักสูตรระยะสั้น'!Q300&lt;15,0,IF('10หลักสูตรระยะสั้น'!Q300&lt;30,1,IF((MOD('10หลักสูตรระยะสั้น'!Q300/30,1))&lt;0.3333,ROUNDDOWN('10หลักสูตรระยะสั้น'!Q300/30,0),ROUNDUP('10หลักสูตรระยะสั้น'!Q300/30,0))))</f>
        <v>0</v>
      </c>
      <c r="R300" s="60">
        <f>IF('10หลักสูตรระยะสั้น'!R300&lt;15,0,IF('10หลักสูตรระยะสั้น'!R300&lt;30,1,IF((MOD('10หลักสูตรระยะสั้น'!R300/30,1))&lt;0.3333,ROUNDDOWN('10หลักสูตรระยะสั้น'!R300/30,0),ROUNDUP('10หลักสูตรระยะสั้น'!R300/30,0))))</f>
        <v>0</v>
      </c>
      <c r="S300" s="60">
        <f>IF('10หลักสูตรระยะสั้น'!S300&lt;15,0,IF('10หลักสูตรระยะสั้น'!S300&lt;30,1,IF((MOD('10หลักสูตรระยะสั้น'!S300/30,1))&lt;0.3333,ROUNDDOWN('10หลักสูตรระยะสั้น'!S300/30,0),ROUNDUP('10หลักสูตรระยะสั้น'!S300/30,0))))</f>
        <v>0</v>
      </c>
      <c r="T300" s="60">
        <f>IF('10หลักสูตรระยะสั้น'!T300&lt;15,0,IF('10หลักสูตรระยะสั้น'!T300&lt;30,1,IF((MOD('10หลักสูตรระยะสั้น'!T300/30,1))&lt;0.3333,ROUNDDOWN('10หลักสูตรระยะสั้น'!T300/30,0),ROUNDUP('10หลักสูตรระยะสั้น'!T300/30,0))))</f>
        <v>0</v>
      </c>
      <c r="U300" s="60">
        <f>IF('10หลักสูตรระยะสั้น'!U300&lt;15,0,IF('10หลักสูตรระยะสั้น'!U300&lt;30,1,IF((MOD('10หลักสูตรระยะสั้น'!U300/30,1))&lt;0.3333,ROUNDDOWN('10หลักสูตรระยะสั้น'!U300/30,0),ROUNDUP('10หลักสูตรระยะสั้น'!U300/30,0))))</f>
        <v>0</v>
      </c>
      <c r="V300" s="60">
        <f>IF('10หลักสูตรระยะสั้น'!V300&lt;15,0,IF('10หลักสูตรระยะสั้น'!V300&lt;30,1,IF((MOD('10หลักสูตรระยะสั้น'!V300/30,1))&lt;0.3333,ROUNDDOWN('10หลักสูตรระยะสั้น'!V300/30,0),ROUNDUP('10หลักสูตรระยะสั้น'!V300/30,0))))</f>
        <v>0</v>
      </c>
      <c r="W300" s="60">
        <f>IF('10หลักสูตรระยะสั้น'!W300&lt;15,0,IF('10หลักสูตรระยะสั้น'!W300&lt;30,1,IF((MOD('10หลักสูตรระยะสั้น'!W300/30,1))&lt;0.3333,ROUNDDOWN('10หลักสูตรระยะสั้น'!W300/30,0),ROUNDUP('10หลักสูตรระยะสั้น'!W300/30,0))))</f>
        <v>0</v>
      </c>
      <c r="X300" s="60">
        <f>IF('10หลักสูตรระยะสั้น'!X300&lt;15,0,IF('10หลักสูตรระยะสั้น'!X300&lt;30,1,IF((MOD('10หลักสูตรระยะสั้น'!X300/30,1))&lt;0.3333,ROUNDDOWN('10หลักสูตรระยะสั้น'!X300/30,0),ROUNDUP('10หลักสูตรระยะสั้น'!X300/30,0))))</f>
        <v>0</v>
      </c>
      <c r="Y300" s="60">
        <f>IF('10หลักสูตรระยะสั้น'!Y300&lt;15,0,IF('10หลักสูตรระยะสั้น'!Y300&lt;30,1,IF((MOD('10หลักสูตรระยะสั้น'!Y300/30,1))&lt;0.3333,ROUNDDOWN('10หลักสูตรระยะสั้น'!Y300/30,0),ROUNDUP('10หลักสูตรระยะสั้น'!Y300/30,0))))</f>
        <v>0</v>
      </c>
      <c r="Z300" s="60">
        <f>IF('10หลักสูตรระยะสั้น'!Z300&lt;15,0,IF('10หลักสูตรระยะสั้น'!Z300&lt;30,1,IF((MOD('10หลักสูตรระยะสั้น'!Z300/30,1))&lt;0.3333,ROUNDDOWN('10หลักสูตรระยะสั้น'!Z300/30,0),ROUNDUP('10หลักสูตรระยะสั้น'!Z300/30,0))))</f>
        <v>0</v>
      </c>
      <c r="AA300" s="60">
        <f>IF('10หลักสูตรระยะสั้น'!AA300&lt;15,0,IF('10หลักสูตรระยะสั้น'!AA300&lt;30,1,IF((MOD('10หลักสูตรระยะสั้น'!AA300/30,1))&lt;0.3333,ROUNDDOWN('10หลักสูตรระยะสั้น'!AA300/30,0),ROUNDUP('10หลักสูตรระยะสั้น'!AA300/30,0))))</f>
        <v>0</v>
      </c>
      <c r="AB300" s="60">
        <f>IF('10หลักสูตรระยะสั้น'!AB300&lt;15,0,IF('10หลักสูตรระยะสั้น'!AB300&lt;30,1,IF((MOD('10หลักสูตรระยะสั้น'!AB300/30,1))&lt;0.3333,ROUNDDOWN('10หลักสูตรระยะสั้น'!AB300/30,0),ROUNDUP('10หลักสูตรระยะสั้น'!AB300/30,0))))</f>
        <v>0</v>
      </c>
      <c r="AC300" s="60">
        <f>IF('10หลักสูตรระยะสั้น'!AC300&lt;15,0,IF('10หลักสูตรระยะสั้น'!AC300&lt;30,1,IF((MOD('10หลักสูตรระยะสั้น'!AC300/30,1))&lt;0.3333,ROUNDDOWN('10หลักสูตรระยะสั้น'!AC300/30,0),ROUNDUP('10หลักสูตรระยะสั้น'!AC300/30,0))))</f>
        <v>0</v>
      </c>
      <c r="AD300" s="5">
        <f t="shared" si="8"/>
        <v>0</v>
      </c>
      <c r="AE300" s="5">
        <f t="shared" si="9"/>
        <v>0</v>
      </c>
    </row>
    <row r="301" spans="2:31" x14ac:dyDescent="0.55000000000000004">
      <c r="B301" s="5">
        <v>297</v>
      </c>
      <c r="C301" s="5">
        <f>'10หลักสูตรระยะสั้น'!C301</f>
        <v>0</v>
      </c>
      <c r="D301" s="5">
        <f>'10หลักสูตรระยะสั้น'!D301</f>
        <v>0</v>
      </c>
      <c r="E301" s="60">
        <f>IF('10หลักสูตรระยะสั้น'!E301&lt;15,0,IF('10หลักสูตรระยะสั้น'!E301&lt;30,1,IF((MOD('10หลักสูตรระยะสั้น'!E301/30,1))&lt;0.3333,ROUNDDOWN('10หลักสูตรระยะสั้น'!E301/30,0),ROUNDUP('10หลักสูตรระยะสั้น'!E301/30,0))))</f>
        <v>0</v>
      </c>
      <c r="F301" s="60">
        <f>IF('10หลักสูตรระยะสั้น'!F301&lt;15,0,IF('10หลักสูตรระยะสั้น'!F301&lt;30,1,IF((MOD('10หลักสูตรระยะสั้น'!F301/30,1))&lt;0.3333,ROUNDDOWN('10หลักสูตรระยะสั้น'!F301/30,0),ROUNDUP('10หลักสูตรระยะสั้น'!F301/30,0))))</f>
        <v>0</v>
      </c>
      <c r="G301" s="60">
        <f>IF('10หลักสูตรระยะสั้น'!G301&lt;15,0,IF('10หลักสูตรระยะสั้น'!G301&lt;30,1,IF((MOD('10หลักสูตรระยะสั้น'!G301/30,1))&lt;0.3333,ROUNDDOWN('10หลักสูตรระยะสั้น'!G301/30,0),ROUNDUP('10หลักสูตรระยะสั้น'!G301/30,0))))</f>
        <v>0</v>
      </c>
      <c r="H301" s="60">
        <f>IF('10หลักสูตรระยะสั้น'!H301&lt;15,0,IF('10หลักสูตรระยะสั้น'!H301&lt;30,1,IF((MOD('10หลักสูตรระยะสั้น'!H301/30,1))&lt;0.3333,ROUNDDOWN('10หลักสูตรระยะสั้น'!H301/30,0),ROUNDUP('10หลักสูตรระยะสั้น'!H301/30,0))))</f>
        <v>0</v>
      </c>
      <c r="I301" s="60">
        <f>IF('10หลักสูตรระยะสั้น'!I301&lt;15,0,IF('10หลักสูตรระยะสั้น'!I301&lt;30,1,IF((MOD('10หลักสูตรระยะสั้น'!I301/30,1))&lt;0.3333,ROUNDDOWN('10หลักสูตรระยะสั้น'!I301/30,0),ROUNDUP('10หลักสูตรระยะสั้น'!I301/30,0))))</f>
        <v>0</v>
      </c>
      <c r="J301" s="60">
        <f>IF('10หลักสูตรระยะสั้น'!J301&lt;15,0,IF('10หลักสูตรระยะสั้น'!J301&lt;30,1,IF((MOD('10หลักสูตรระยะสั้น'!J301/30,1))&lt;0.3333,ROUNDDOWN('10หลักสูตรระยะสั้น'!J301/30,0),ROUNDUP('10หลักสูตรระยะสั้น'!J301/30,0))))</f>
        <v>0</v>
      </c>
      <c r="K301" s="60">
        <f>IF('10หลักสูตรระยะสั้น'!K301&lt;15,0,IF('10หลักสูตรระยะสั้น'!K301&lt;30,1,IF((MOD('10หลักสูตรระยะสั้น'!K301/30,1))&lt;0.3333,ROUNDDOWN('10หลักสูตรระยะสั้น'!K301/30,0),ROUNDUP('10หลักสูตรระยะสั้น'!K301/30,0))))</f>
        <v>0</v>
      </c>
      <c r="L301" s="60">
        <f>IF('10หลักสูตรระยะสั้น'!L301&lt;15,0,IF('10หลักสูตรระยะสั้น'!L301&lt;30,1,IF((MOD('10หลักสูตรระยะสั้น'!L301/30,1))&lt;0.3333,ROUNDDOWN('10หลักสูตรระยะสั้น'!L301/30,0),ROUNDUP('10หลักสูตรระยะสั้น'!L301/30,0))))</f>
        <v>0</v>
      </c>
      <c r="M301" s="60">
        <f>IF('10หลักสูตรระยะสั้น'!M301&lt;15,0,IF('10หลักสูตรระยะสั้น'!M301&lt;30,1,IF((MOD('10หลักสูตรระยะสั้น'!M301/30,1))&lt;0.3333,ROUNDDOWN('10หลักสูตรระยะสั้น'!M301/30,0),ROUNDUP('10หลักสูตรระยะสั้น'!M301/30,0))))</f>
        <v>0</v>
      </c>
      <c r="N301" s="60">
        <f>IF('10หลักสูตรระยะสั้น'!N301&lt;15,0,IF('10หลักสูตรระยะสั้น'!N301&lt;30,1,IF((MOD('10หลักสูตรระยะสั้น'!N301/30,1))&lt;0.3333,ROUNDDOWN('10หลักสูตรระยะสั้น'!N301/30,0),ROUNDUP('10หลักสูตรระยะสั้น'!N301/30,0))))</f>
        <v>0</v>
      </c>
      <c r="O301" s="60">
        <f>IF('10หลักสูตรระยะสั้น'!O301&lt;15,0,IF('10หลักสูตรระยะสั้น'!O301&lt;30,1,IF((MOD('10หลักสูตรระยะสั้น'!O301/30,1))&lt;0.3333,ROUNDDOWN('10หลักสูตรระยะสั้น'!O301/30,0),ROUNDUP('10หลักสูตรระยะสั้น'!O301/30,0))))</f>
        <v>0</v>
      </c>
      <c r="P301" s="60">
        <f>IF('10หลักสูตรระยะสั้น'!P301&lt;15,0,IF('10หลักสูตรระยะสั้น'!P301&lt;30,1,IF((MOD('10หลักสูตรระยะสั้น'!P301/30,1))&lt;0.3333,ROUNDDOWN('10หลักสูตรระยะสั้น'!P301/30,0),ROUNDUP('10หลักสูตรระยะสั้น'!P301/30,0))))</f>
        <v>0</v>
      </c>
      <c r="Q301" s="60">
        <f>IF('10หลักสูตรระยะสั้น'!Q301&lt;15,0,IF('10หลักสูตรระยะสั้น'!Q301&lt;30,1,IF((MOD('10หลักสูตรระยะสั้น'!Q301/30,1))&lt;0.3333,ROUNDDOWN('10หลักสูตรระยะสั้น'!Q301/30,0),ROUNDUP('10หลักสูตรระยะสั้น'!Q301/30,0))))</f>
        <v>0</v>
      </c>
      <c r="R301" s="60">
        <f>IF('10หลักสูตรระยะสั้น'!R301&lt;15,0,IF('10หลักสูตรระยะสั้น'!R301&lt;30,1,IF((MOD('10หลักสูตรระยะสั้น'!R301/30,1))&lt;0.3333,ROUNDDOWN('10หลักสูตรระยะสั้น'!R301/30,0),ROUNDUP('10หลักสูตรระยะสั้น'!R301/30,0))))</f>
        <v>0</v>
      </c>
      <c r="S301" s="60">
        <f>IF('10หลักสูตรระยะสั้น'!S301&lt;15,0,IF('10หลักสูตรระยะสั้น'!S301&lt;30,1,IF((MOD('10หลักสูตรระยะสั้น'!S301/30,1))&lt;0.3333,ROUNDDOWN('10หลักสูตรระยะสั้น'!S301/30,0),ROUNDUP('10หลักสูตรระยะสั้น'!S301/30,0))))</f>
        <v>0</v>
      </c>
      <c r="T301" s="60">
        <f>IF('10หลักสูตรระยะสั้น'!T301&lt;15,0,IF('10หลักสูตรระยะสั้น'!T301&lt;30,1,IF((MOD('10หลักสูตรระยะสั้น'!T301/30,1))&lt;0.3333,ROUNDDOWN('10หลักสูตรระยะสั้น'!T301/30,0),ROUNDUP('10หลักสูตรระยะสั้น'!T301/30,0))))</f>
        <v>0</v>
      </c>
      <c r="U301" s="60">
        <f>IF('10หลักสูตรระยะสั้น'!U301&lt;15,0,IF('10หลักสูตรระยะสั้น'!U301&lt;30,1,IF((MOD('10หลักสูตรระยะสั้น'!U301/30,1))&lt;0.3333,ROUNDDOWN('10หลักสูตรระยะสั้น'!U301/30,0),ROUNDUP('10หลักสูตรระยะสั้น'!U301/30,0))))</f>
        <v>0</v>
      </c>
      <c r="V301" s="60">
        <f>IF('10หลักสูตรระยะสั้น'!V301&lt;15,0,IF('10หลักสูตรระยะสั้น'!V301&lt;30,1,IF((MOD('10หลักสูตรระยะสั้น'!V301/30,1))&lt;0.3333,ROUNDDOWN('10หลักสูตรระยะสั้น'!V301/30,0),ROUNDUP('10หลักสูตรระยะสั้น'!V301/30,0))))</f>
        <v>0</v>
      </c>
      <c r="W301" s="60">
        <f>IF('10หลักสูตรระยะสั้น'!W301&lt;15,0,IF('10หลักสูตรระยะสั้น'!W301&lt;30,1,IF((MOD('10หลักสูตรระยะสั้น'!W301/30,1))&lt;0.3333,ROUNDDOWN('10หลักสูตรระยะสั้น'!W301/30,0),ROUNDUP('10หลักสูตรระยะสั้น'!W301/30,0))))</f>
        <v>0</v>
      </c>
      <c r="X301" s="60">
        <f>IF('10หลักสูตรระยะสั้น'!X301&lt;15,0,IF('10หลักสูตรระยะสั้น'!X301&lt;30,1,IF((MOD('10หลักสูตรระยะสั้น'!X301/30,1))&lt;0.3333,ROUNDDOWN('10หลักสูตรระยะสั้น'!X301/30,0),ROUNDUP('10หลักสูตรระยะสั้น'!X301/30,0))))</f>
        <v>0</v>
      </c>
      <c r="Y301" s="60">
        <f>IF('10หลักสูตรระยะสั้น'!Y301&lt;15,0,IF('10หลักสูตรระยะสั้น'!Y301&lt;30,1,IF((MOD('10หลักสูตรระยะสั้น'!Y301/30,1))&lt;0.3333,ROUNDDOWN('10หลักสูตรระยะสั้น'!Y301/30,0),ROUNDUP('10หลักสูตรระยะสั้น'!Y301/30,0))))</f>
        <v>0</v>
      </c>
      <c r="Z301" s="60">
        <f>IF('10หลักสูตรระยะสั้น'!Z301&lt;15,0,IF('10หลักสูตรระยะสั้น'!Z301&lt;30,1,IF((MOD('10หลักสูตรระยะสั้น'!Z301/30,1))&lt;0.3333,ROUNDDOWN('10หลักสูตรระยะสั้น'!Z301/30,0),ROUNDUP('10หลักสูตรระยะสั้น'!Z301/30,0))))</f>
        <v>0</v>
      </c>
      <c r="AA301" s="60">
        <f>IF('10หลักสูตรระยะสั้น'!AA301&lt;15,0,IF('10หลักสูตรระยะสั้น'!AA301&lt;30,1,IF((MOD('10หลักสูตรระยะสั้น'!AA301/30,1))&lt;0.3333,ROUNDDOWN('10หลักสูตรระยะสั้น'!AA301/30,0),ROUNDUP('10หลักสูตรระยะสั้น'!AA301/30,0))))</f>
        <v>0</v>
      </c>
      <c r="AB301" s="60">
        <f>IF('10หลักสูตรระยะสั้น'!AB301&lt;15,0,IF('10หลักสูตรระยะสั้น'!AB301&lt;30,1,IF((MOD('10หลักสูตรระยะสั้น'!AB301/30,1))&lt;0.3333,ROUNDDOWN('10หลักสูตรระยะสั้น'!AB301/30,0),ROUNDUP('10หลักสูตรระยะสั้น'!AB301/30,0))))</f>
        <v>0</v>
      </c>
      <c r="AC301" s="60">
        <f>IF('10หลักสูตรระยะสั้น'!AC301&lt;15,0,IF('10หลักสูตรระยะสั้น'!AC301&lt;30,1,IF((MOD('10หลักสูตรระยะสั้น'!AC301/30,1))&lt;0.3333,ROUNDDOWN('10หลักสูตรระยะสั้น'!AC301/30,0),ROUNDUP('10หลักสูตรระยะสั้น'!AC301/30,0))))</f>
        <v>0</v>
      </c>
      <c r="AD301" s="5">
        <f t="shared" si="8"/>
        <v>0</v>
      </c>
      <c r="AE301" s="5">
        <f t="shared" si="9"/>
        <v>0</v>
      </c>
    </row>
    <row r="302" spans="2:31" x14ac:dyDescent="0.55000000000000004">
      <c r="B302" s="5">
        <v>298</v>
      </c>
      <c r="C302" s="5">
        <f>'10หลักสูตรระยะสั้น'!C302</f>
        <v>0</v>
      </c>
      <c r="D302" s="5">
        <f>'10หลักสูตรระยะสั้น'!D302</f>
        <v>0</v>
      </c>
      <c r="E302" s="60">
        <f>IF('10หลักสูตรระยะสั้น'!E302&lt;15,0,IF('10หลักสูตรระยะสั้น'!E302&lt;30,1,IF((MOD('10หลักสูตรระยะสั้น'!E302/30,1))&lt;0.3333,ROUNDDOWN('10หลักสูตรระยะสั้น'!E302/30,0),ROUNDUP('10หลักสูตรระยะสั้น'!E302/30,0))))</f>
        <v>0</v>
      </c>
      <c r="F302" s="60">
        <f>IF('10หลักสูตรระยะสั้น'!F302&lt;15,0,IF('10หลักสูตรระยะสั้น'!F302&lt;30,1,IF((MOD('10หลักสูตรระยะสั้น'!F302/30,1))&lt;0.3333,ROUNDDOWN('10หลักสูตรระยะสั้น'!F302/30,0),ROUNDUP('10หลักสูตรระยะสั้น'!F302/30,0))))</f>
        <v>0</v>
      </c>
      <c r="G302" s="60">
        <f>IF('10หลักสูตรระยะสั้น'!G302&lt;15,0,IF('10หลักสูตรระยะสั้น'!G302&lt;30,1,IF((MOD('10หลักสูตรระยะสั้น'!G302/30,1))&lt;0.3333,ROUNDDOWN('10หลักสูตรระยะสั้น'!G302/30,0),ROUNDUP('10หลักสูตรระยะสั้น'!G302/30,0))))</f>
        <v>0</v>
      </c>
      <c r="H302" s="60">
        <f>IF('10หลักสูตรระยะสั้น'!H302&lt;15,0,IF('10หลักสูตรระยะสั้น'!H302&lt;30,1,IF((MOD('10หลักสูตรระยะสั้น'!H302/30,1))&lt;0.3333,ROUNDDOWN('10หลักสูตรระยะสั้น'!H302/30,0),ROUNDUP('10หลักสูตรระยะสั้น'!H302/30,0))))</f>
        <v>0</v>
      </c>
      <c r="I302" s="60">
        <f>IF('10หลักสูตรระยะสั้น'!I302&lt;15,0,IF('10หลักสูตรระยะสั้น'!I302&lt;30,1,IF((MOD('10หลักสูตรระยะสั้น'!I302/30,1))&lt;0.3333,ROUNDDOWN('10หลักสูตรระยะสั้น'!I302/30,0),ROUNDUP('10หลักสูตรระยะสั้น'!I302/30,0))))</f>
        <v>0</v>
      </c>
      <c r="J302" s="60">
        <f>IF('10หลักสูตรระยะสั้น'!J302&lt;15,0,IF('10หลักสูตรระยะสั้น'!J302&lt;30,1,IF((MOD('10หลักสูตรระยะสั้น'!J302/30,1))&lt;0.3333,ROUNDDOWN('10หลักสูตรระยะสั้น'!J302/30,0),ROUNDUP('10หลักสูตรระยะสั้น'!J302/30,0))))</f>
        <v>0</v>
      </c>
      <c r="K302" s="60">
        <f>IF('10หลักสูตรระยะสั้น'!K302&lt;15,0,IF('10หลักสูตรระยะสั้น'!K302&lt;30,1,IF((MOD('10หลักสูตรระยะสั้น'!K302/30,1))&lt;0.3333,ROUNDDOWN('10หลักสูตรระยะสั้น'!K302/30,0),ROUNDUP('10หลักสูตรระยะสั้น'!K302/30,0))))</f>
        <v>0</v>
      </c>
      <c r="L302" s="60">
        <f>IF('10หลักสูตรระยะสั้น'!L302&lt;15,0,IF('10หลักสูตรระยะสั้น'!L302&lt;30,1,IF((MOD('10หลักสูตรระยะสั้น'!L302/30,1))&lt;0.3333,ROUNDDOWN('10หลักสูตรระยะสั้น'!L302/30,0),ROUNDUP('10หลักสูตรระยะสั้น'!L302/30,0))))</f>
        <v>0</v>
      </c>
      <c r="M302" s="60">
        <f>IF('10หลักสูตรระยะสั้น'!M302&lt;15,0,IF('10หลักสูตรระยะสั้น'!M302&lt;30,1,IF((MOD('10หลักสูตรระยะสั้น'!M302/30,1))&lt;0.3333,ROUNDDOWN('10หลักสูตรระยะสั้น'!M302/30,0),ROUNDUP('10หลักสูตรระยะสั้น'!M302/30,0))))</f>
        <v>0</v>
      </c>
      <c r="N302" s="60">
        <f>IF('10หลักสูตรระยะสั้น'!N302&lt;15,0,IF('10หลักสูตรระยะสั้น'!N302&lt;30,1,IF((MOD('10หลักสูตรระยะสั้น'!N302/30,1))&lt;0.3333,ROUNDDOWN('10หลักสูตรระยะสั้น'!N302/30,0),ROUNDUP('10หลักสูตรระยะสั้น'!N302/30,0))))</f>
        <v>0</v>
      </c>
      <c r="O302" s="60">
        <f>IF('10หลักสูตรระยะสั้น'!O302&lt;15,0,IF('10หลักสูตรระยะสั้น'!O302&lt;30,1,IF((MOD('10หลักสูตรระยะสั้น'!O302/30,1))&lt;0.3333,ROUNDDOWN('10หลักสูตรระยะสั้น'!O302/30,0),ROUNDUP('10หลักสูตรระยะสั้น'!O302/30,0))))</f>
        <v>0</v>
      </c>
      <c r="P302" s="60">
        <f>IF('10หลักสูตรระยะสั้น'!P302&lt;15,0,IF('10หลักสูตรระยะสั้น'!P302&lt;30,1,IF((MOD('10หลักสูตรระยะสั้น'!P302/30,1))&lt;0.3333,ROUNDDOWN('10หลักสูตรระยะสั้น'!P302/30,0),ROUNDUP('10หลักสูตรระยะสั้น'!P302/30,0))))</f>
        <v>0</v>
      </c>
      <c r="Q302" s="60">
        <f>IF('10หลักสูตรระยะสั้น'!Q302&lt;15,0,IF('10หลักสูตรระยะสั้น'!Q302&lt;30,1,IF((MOD('10หลักสูตรระยะสั้น'!Q302/30,1))&lt;0.3333,ROUNDDOWN('10หลักสูตรระยะสั้น'!Q302/30,0),ROUNDUP('10หลักสูตรระยะสั้น'!Q302/30,0))))</f>
        <v>0</v>
      </c>
      <c r="R302" s="60">
        <f>IF('10หลักสูตรระยะสั้น'!R302&lt;15,0,IF('10หลักสูตรระยะสั้น'!R302&lt;30,1,IF((MOD('10หลักสูตรระยะสั้น'!R302/30,1))&lt;0.3333,ROUNDDOWN('10หลักสูตรระยะสั้น'!R302/30,0),ROUNDUP('10หลักสูตรระยะสั้น'!R302/30,0))))</f>
        <v>0</v>
      </c>
      <c r="S302" s="60">
        <f>IF('10หลักสูตรระยะสั้น'!S302&lt;15,0,IF('10หลักสูตรระยะสั้น'!S302&lt;30,1,IF((MOD('10หลักสูตรระยะสั้น'!S302/30,1))&lt;0.3333,ROUNDDOWN('10หลักสูตรระยะสั้น'!S302/30,0),ROUNDUP('10หลักสูตรระยะสั้น'!S302/30,0))))</f>
        <v>0</v>
      </c>
      <c r="T302" s="60">
        <f>IF('10หลักสูตรระยะสั้น'!T302&lt;15,0,IF('10หลักสูตรระยะสั้น'!T302&lt;30,1,IF((MOD('10หลักสูตรระยะสั้น'!T302/30,1))&lt;0.3333,ROUNDDOWN('10หลักสูตรระยะสั้น'!T302/30,0),ROUNDUP('10หลักสูตรระยะสั้น'!T302/30,0))))</f>
        <v>0</v>
      </c>
      <c r="U302" s="60">
        <f>IF('10หลักสูตรระยะสั้น'!U302&lt;15,0,IF('10หลักสูตรระยะสั้น'!U302&lt;30,1,IF((MOD('10หลักสูตรระยะสั้น'!U302/30,1))&lt;0.3333,ROUNDDOWN('10หลักสูตรระยะสั้น'!U302/30,0),ROUNDUP('10หลักสูตรระยะสั้น'!U302/30,0))))</f>
        <v>0</v>
      </c>
      <c r="V302" s="60">
        <f>IF('10หลักสูตรระยะสั้น'!V302&lt;15,0,IF('10หลักสูตรระยะสั้น'!V302&lt;30,1,IF((MOD('10หลักสูตรระยะสั้น'!V302/30,1))&lt;0.3333,ROUNDDOWN('10หลักสูตรระยะสั้น'!V302/30,0),ROUNDUP('10หลักสูตรระยะสั้น'!V302/30,0))))</f>
        <v>0</v>
      </c>
      <c r="W302" s="60">
        <f>IF('10หลักสูตรระยะสั้น'!W302&lt;15,0,IF('10หลักสูตรระยะสั้น'!W302&lt;30,1,IF((MOD('10หลักสูตรระยะสั้น'!W302/30,1))&lt;0.3333,ROUNDDOWN('10หลักสูตรระยะสั้น'!W302/30,0),ROUNDUP('10หลักสูตรระยะสั้น'!W302/30,0))))</f>
        <v>0</v>
      </c>
      <c r="X302" s="60">
        <f>IF('10หลักสูตรระยะสั้น'!X302&lt;15,0,IF('10หลักสูตรระยะสั้น'!X302&lt;30,1,IF((MOD('10หลักสูตรระยะสั้น'!X302/30,1))&lt;0.3333,ROUNDDOWN('10หลักสูตรระยะสั้น'!X302/30,0),ROUNDUP('10หลักสูตรระยะสั้น'!X302/30,0))))</f>
        <v>0</v>
      </c>
      <c r="Y302" s="60">
        <f>IF('10หลักสูตรระยะสั้น'!Y302&lt;15,0,IF('10หลักสูตรระยะสั้น'!Y302&lt;30,1,IF((MOD('10หลักสูตรระยะสั้น'!Y302/30,1))&lt;0.3333,ROUNDDOWN('10หลักสูตรระยะสั้น'!Y302/30,0),ROUNDUP('10หลักสูตรระยะสั้น'!Y302/30,0))))</f>
        <v>0</v>
      </c>
      <c r="Z302" s="60">
        <f>IF('10หลักสูตรระยะสั้น'!Z302&lt;15,0,IF('10หลักสูตรระยะสั้น'!Z302&lt;30,1,IF((MOD('10หลักสูตรระยะสั้น'!Z302/30,1))&lt;0.3333,ROUNDDOWN('10หลักสูตรระยะสั้น'!Z302/30,0),ROUNDUP('10หลักสูตรระยะสั้น'!Z302/30,0))))</f>
        <v>0</v>
      </c>
      <c r="AA302" s="60">
        <f>IF('10หลักสูตรระยะสั้น'!AA302&lt;15,0,IF('10หลักสูตรระยะสั้น'!AA302&lt;30,1,IF((MOD('10หลักสูตรระยะสั้น'!AA302/30,1))&lt;0.3333,ROUNDDOWN('10หลักสูตรระยะสั้น'!AA302/30,0),ROUNDUP('10หลักสูตรระยะสั้น'!AA302/30,0))))</f>
        <v>0</v>
      </c>
      <c r="AB302" s="60">
        <f>IF('10หลักสูตรระยะสั้น'!AB302&lt;15,0,IF('10หลักสูตรระยะสั้น'!AB302&lt;30,1,IF((MOD('10หลักสูตรระยะสั้น'!AB302/30,1))&lt;0.3333,ROUNDDOWN('10หลักสูตรระยะสั้น'!AB302/30,0),ROUNDUP('10หลักสูตรระยะสั้น'!AB302/30,0))))</f>
        <v>0</v>
      </c>
      <c r="AC302" s="60">
        <f>IF('10หลักสูตรระยะสั้น'!AC302&lt;15,0,IF('10หลักสูตรระยะสั้น'!AC302&lt;30,1,IF((MOD('10หลักสูตรระยะสั้น'!AC302/30,1))&lt;0.3333,ROUNDDOWN('10หลักสูตรระยะสั้น'!AC302/30,0),ROUNDUP('10หลักสูตรระยะสั้น'!AC302/30,0))))</f>
        <v>0</v>
      </c>
      <c r="AD302" s="5">
        <f t="shared" si="8"/>
        <v>0</v>
      </c>
      <c r="AE302" s="5">
        <f t="shared" si="9"/>
        <v>0</v>
      </c>
    </row>
    <row r="303" spans="2:31" x14ac:dyDescent="0.55000000000000004">
      <c r="B303" s="5">
        <v>299</v>
      </c>
      <c r="C303" s="5">
        <f>'10หลักสูตรระยะสั้น'!C303</f>
        <v>0</v>
      </c>
      <c r="D303" s="5">
        <f>'10หลักสูตรระยะสั้น'!D303</f>
        <v>0</v>
      </c>
      <c r="E303" s="60">
        <f>IF('10หลักสูตรระยะสั้น'!E303&lt;15,0,IF('10หลักสูตรระยะสั้น'!E303&lt;30,1,IF((MOD('10หลักสูตรระยะสั้น'!E303/30,1))&lt;0.3333,ROUNDDOWN('10หลักสูตรระยะสั้น'!E303/30,0),ROUNDUP('10หลักสูตรระยะสั้น'!E303/30,0))))</f>
        <v>0</v>
      </c>
      <c r="F303" s="60">
        <f>IF('10หลักสูตรระยะสั้น'!F303&lt;15,0,IF('10หลักสูตรระยะสั้น'!F303&lt;30,1,IF((MOD('10หลักสูตรระยะสั้น'!F303/30,1))&lt;0.3333,ROUNDDOWN('10หลักสูตรระยะสั้น'!F303/30,0),ROUNDUP('10หลักสูตรระยะสั้น'!F303/30,0))))</f>
        <v>0</v>
      </c>
      <c r="G303" s="60">
        <f>IF('10หลักสูตรระยะสั้น'!G303&lt;15,0,IF('10หลักสูตรระยะสั้น'!G303&lt;30,1,IF((MOD('10หลักสูตรระยะสั้น'!G303/30,1))&lt;0.3333,ROUNDDOWN('10หลักสูตรระยะสั้น'!G303/30,0),ROUNDUP('10หลักสูตรระยะสั้น'!G303/30,0))))</f>
        <v>0</v>
      </c>
      <c r="H303" s="60">
        <f>IF('10หลักสูตรระยะสั้น'!H303&lt;15,0,IF('10หลักสูตรระยะสั้น'!H303&lt;30,1,IF((MOD('10หลักสูตรระยะสั้น'!H303/30,1))&lt;0.3333,ROUNDDOWN('10หลักสูตรระยะสั้น'!H303/30,0),ROUNDUP('10หลักสูตรระยะสั้น'!H303/30,0))))</f>
        <v>0</v>
      </c>
      <c r="I303" s="60">
        <f>IF('10หลักสูตรระยะสั้น'!I303&lt;15,0,IF('10หลักสูตรระยะสั้น'!I303&lt;30,1,IF((MOD('10หลักสูตรระยะสั้น'!I303/30,1))&lt;0.3333,ROUNDDOWN('10หลักสูตรระยะสั้น'!I303/30,0),ROUNDUP('10หลักสูตรระยะสั้น'!I303/30,0))))</f>
        <v>0</v>
      </c>
      <c r="J303" s="60">
        <f>IF('10หลักสูตรระยะสั้น'!J303&lt;15,0,IF('10หลักสูตรระยะสั้น'!J303&lt;30,1,IF((MOD('10หลักสูตรระยะสั้น'!J303/30,1))&lt;0.3333,ROUNDDOWN('10หลักสูตรระยะสั้น'!J303/30,0),ROUNDUP('10หลักสูตรระยะสั้น'!J303/30,0))))</f>
        <v>0</v>
      </c>
      <c r="K303" s="60">
        <f>IF('10หลักสูตรระยะสั้น'!K303&lt;15,0,IF('10หลักสูตรระยะสั้น'!K303&lt;30,1,IF((MOD('10หลักสูตรระยะสั้น'!K303/30,1))&lt;0.3333,ROUNDDOWN('10หลักสูตรระยะสั้น'!K303/30,0),ROUNDUP('10หลักสูตรระยะสั้น'!K303/30,0))))</f>
        <v>0</v>
      </c>
      <c r="L303" s="60">
        <f>IF('10หลักสูตรระยะสั้น'!L303&lt;15,0,IF('10หลักสูตรระยะสั้น'!L303&lt;30,1,IF((MOD('10หลักสูตรระยะสั้น'!L303/30,1))&lt;0.3333,ROUNDDOWN('10หลักสูตรระยะสั้น'!L303/30,0),ROUNDUP('10หลักสูตรระยะสั้น'!L303/30,0))))</f>
        <v>0</v>
      </c>
      <c r="M303" s="60">
        <f>IF('10หลักสูตรระยะสั้น'!M303&lt;15,0,IF('10หลักสูตรระยะสั้น'!M303&lt;30,1,IF((MOD('10หลักสูตรระยะสั้น'!M303/30,1))&lt;0.3333,ROUNDDOWN('10หลักสูตรระยะสั้น'!M303/30,0),ROUNDUP('10หลักสูตรระยะสั้น'!M303/30,0))))</f>
        <v>0</v>
      </c>
      <c r="N303" s="60">
        <f>IF('10หลักสูตรระยะสั้น'!N303&lt;15,0,IF('10หลักสูตรระยะสั้น'!N303&lt;30,1,IF((MOD('10หลักสูตรระยะสั้น'!N303/30,1))&lt;0.3333,ROUNDDOWN('10หลักสูตรระยะสั้น'!N303/30,0),ROUNDUP('10หลักสูตรระยะสั้น'!N303/30,0))))</f>
        <v>0</v>
      </c>
      <c r="O303" s="60">
        <f>IF('10หลักสูตรระยะสั้น'!O303&lt;15,0,IF('10หลักสูตรระยะสั้น'!O303&lt;30,1,IF((MOD('10หลักสูตรระยะสั้น'!O303/30,1))&lt;0.3333,ROUNDDOWN('10หลักสูตรระยะสั้น'!O303/30,0),ROUNDUP('10หลักสูตรระยะสั้น'!O303/30,0))))</f>
        <v>0</v>
      </c>
      <c r="P303" s="60">
        <f>IF('10หลักสูตรระยะสั้น'!P303&lt;15,0,IF('10หลักสูตรระยะสั้น'!P303&lt;30,1,IF((MOD('10หลักสูตรระยะสั้น'!P303/30,1))&lt;0.3333,ROUNDDOWN('10หลักสูตรระยะสั้น'!P303/30,0),ROUNDUP('10หลักสูตรระยะสั้น'!P303/30,0))))</f>
        <v>0</v>
      </c>
      <c r="Q303" s="60">
        <f>IF('10หลักสูตรระยะสั้น'!Q303&lt;15,0,IF('10หลักสูตรระยะสั้น'!Q303&lt;30,1,IF((MOD('10หลักสูตรระยะสั้น'!Q303/30,1))&lt;0.3333,ROUNDDOWN('10หลักสูตรระยะสั้น'!Q303/30,0),ROUNDUP('10หลักสูตรระยะสั้น'!Q303/30,0))))</f>
        <v>0</v>
      </c>
      <c r="R303" s="60">
        <f>IF('10หลักสูตรระยะสั้น'!R303&lt;15,0,IF('10หลักสูตรระยะสั้น'!R303&lt;30,1,IF((MOD('10หลักสูตรระยะสั้น'!R303/30,1))&lt;0.3333,ROUNDDOWN('10หลักสูตรระยะสั้น'!R303/30,0),ROUNDUP('10หลักสูตรระยะสั้น'!R303/30,0))))</f>
        <v>0</v>
      </c>
      <c r="S303" s="60">
        <f>IF('10หลักสูตรระยะสั้น'!S303&lt;15,0,IF('10หลักสูตรระยะสั้น'!S303&lt;30,1,IF((MOD('10หลักสูตรระยะสั้น'!S303/30,1))&lt;0.3333,ROUNDDOWN('10หลักสูตรระยะสั้น'!S303/30,0),ROUNDUP('10หลักสูตรระยะสั้น'!S303/30,0))))</f>
        <v>0</v>
      </c>
      <c r="T303" s="60">
        <f>IF('10หลักสูตรระยะสั้น'!T303&lt;15,0,IF('10หลักสูตรระยะสั้น'!T303&lt;30,1,IF((MOD('10หลักสูตรระยะสั้น'!T303/30,1))&lt;0.3333,ROUNDDOWN('10หลักสูตรระยะสั้น'!T303/30,0),ROUNDUP('10หลักสูตรระยะสั้น'!T303/30,0))))</f>
        <v>0</v>
      </c>
      <c r="U303" s="60">
        <f>IF('10หลักสูตรระยะสั้น'!U303&lt;15,0,IF('10หลักสูตรระยะสั้น'!U303&lt;30,1,IF((MOD('10หลักสูตรระยะสั้น'!U303/30,1))&lt;0.3333,ROUNDDOWN('10หลักสูตรระยะสั้น'!U303/30,0),ROUNDUP('10หลักสูตรระยะสั้น'!U303/30,0))))</f>
        <v>0</v>
      </c>
      <c r="V303" s="60">
        <f>IF('10หลักสูตรระยะสั้น'!V303&lt;15,0,IF('10หลักสูตรระยะสั้น'!V303&lt;30,1,IF((MOD('10หลักสูตรระยะสั้น'!V303/30,1))&lt;0.3333,ROUNDDOWN('10หลักสูตรระยะสั้น'!V303/30,0),ROUNDUP('10หลักสูตรระยะสั้น'!V303/30,0))))</f>
        <v>0</v>
      </c>
      <c r="W303" s="60">
        <f>IF('10หลักสูตรระยะสั้น'!W303&lt;15,0,IF('10หลักสูตรระยะสั้น'!W303&lt;30,1,IF((MOD('10หลักสูตรระยะสั้น'!W303/30,1))&lt;0.3333,ROUNDDOWN('10หลักสูตรระยะสั้น'!W303/30,0),ROUNDUP('10หลักสูตรระยะสั้น'!W303/30,0))))</f>
        <v>0</v>
      </c>
      <c r="X303" s="60">
        <f>IF('10หลักสูตรระยะสั้น'!X303&lt;15,0,IF('10หลักสูตรระยะสั้น'!X303&lt;30,1,IF((MOD('10หลักสูตรระยะสั้น'!X303/30,1))&lt;0.3333,ROUNDDOWN('10หลักสูตรระยะสั้น'!X303/30,0),ROUNDUP('10หลักสูตรระยะสั้น'!X303/30,0))))</f>
        <v>0</v>
      </c>
      <c r="Y303" s="60">
        <f>IF('10หลักสูตรระยะสั้น'!Y303&lt;15,0,IF('10หลักสูตรระยะสั้น'!Y303&lt;30,1,IF((MOD('10หลักสูตรระยะสั้น'!Y303/30,1))&lt;0.3333,ROUNDDOWN('10หลักสูตรระยะสั้น'!Y303/30,0),ROUNDUP('10หลักสูตรระยะสั้น'!Y303/30,0))))</f>
        <v>0</v>
      </c>
      <c r="Z303" s="60">
        <f>IF('10หลักสูตรระยะสั้น'!Z303&lt;15,0,IF('10หลักสูตรระยะสั้น'!Z303&lt;30,1,IF((MOD('10หลักสูตรระยะสั้น'!Z303/30,1))&lt;0.3333,ROUNDDOWN('10หลักสูตรระยะสั้น'!Z303/30,0),ROUNDUP('10หลักสูตรระยะสั้น'!Z303/30,0))))</f>
        <v>0</v>
      </c>
      <c r="AA303" s="60">
        <f>IF('10หลักสูตรระยะสั้น'!AA303&lt;15,0,IF('10หลักสูตรระยะสั้น'!AA303&lt;30,1,IF((MOD('10หลักสูตรระยะสั้น'!AA303/30,1))&lt;0.3333,ROUNDDOWN('10หลักสูตรระยะสั้น'!AA303/30,0),ROUNDUP('10หลักสูตรระยะสั้น'!AA303/30,0))))</f>
        <v>0</v>
      </c>
      <c r="AB303" s="60">
        <f>IF('10หลักสูตรระยะสั้น'!AB303&lt;15,0,IF('10หลักสูตรระยะสั้น'!AB303&lt;30,1,IF((MOD('10หลักสูตรระยะสั้น'!AB303/30,1))&lt;0.3333,ROUNDDOWN('10หลักสูตรระยะสั้น'!AB303/30,0),ROUNDUP('10หลักสูตรระยะสั้น'!AB303/30,0))))</f>
        <v>0</v>
      </c>
      <c r="AC303" s="60">
        <f>IF('10หลักสูตรระยะสั้น'!AC303&lt;15,0,IF('10หลักสูตรระยะสั้น'!AC303&lt;30,1,IF((MOD('10หลักสูตรระยะสั้น'!AC303/30,1))&lt;0.3333,ROUNDDOWN('10หลักสูตรระยะสั้น'!AC303/30,0),ROUNDUP('10หลักสูตรระยะสั้น'!AC303/30,0))))</f>
        <v>0</v>
      </c>
      <c r="AD303" s="5">
        <f t="shared" si="8"/>
        <v>0</v>
      </c>
      <c r="AE303" s="5">
        <f t="shared" si="9"/>
        <v>0</v>
      </c>
    </row>
    <row r="304" spans="2:31" x14ac:dyDescent="0.55000000000000004">
      <c r="B304" s="5">
        <v>300</v>
      </c>
      <c r="C304" s="5">
        <f>'10หลักสูตรระยะสั้น'!C304</f>
        <v>0</v>
      </c>
      <c r="D304" s="5">
        <f>'10หลักสูตรระยะสั้น'!D304</f>
        <v>0</v>
      </c>
      <c r="E304" s="60">
        <f>IF('10หลักสูตรระยะสั้น'!E304&lt;15,0,IF('10หลักสูตรระยะสั้น'!E304&lt;30,1,IF((MOD('10หลักสูตรระยะสั้น'!E304/30,1))&lt;0.3333,ROUNDDOWN('10หลักสูตรระยะสั้น'!E304/30,0),ROUNDUP('10หลักสูตรระยะสั้น'!E304/30,0))))</f>
        <v>0</v>
      </c>
      <c r="F304" s="60">
        <f>IF('10หลักสูตรระยะสั้น'!F304&lt;15,0,IF('10หลักสูตรระยะสั้น'!F304&lt;30,1,IF((MOD('10หลักสูตรระยะสั้น'!F304/30,1))&lt;0.3333,ROUNDDOWN('10หลักสูตรระยะสั้น'!F304/30,0),ROUNDUP('10หลักสูตรระยะสั้น'!F304/30,0))))</f>
        <v>0</v>
      </c>
      <c r="G304" s="60">
        <f>IF('10หลักสูตรระยะสั้น'!G304&lt;15,0,IF('10หลักสูตรระยะสั้น'!G304&lt;30,1,IF((MOD('10หลักสูตรระยะสั้น'!G304/30,1))&lt;0.3333,ROUNDDOWN('10หลักสูตรระยะสั้น'!G304/30,0),ROUNDUP('10หลักสูตรระยะสั้น'!G304/30,0))))</f>
        <v>0</v>
      </c>
      <c r="H304" s="60">
        <f>IF('10หลักสูตรระยะสั้น'!H304&lt;15,0,IF('10หลักสูตรระยะสั้น'!H304&lt;30,1,IF((MOD('10หลักสูตรระยะสั้น'!H304/30,1))&lt;0.3333,ROUNDDOWN('10หลักสูตรระยะสั้น'!H304/30,0),ROUNDUP('10หลักสูตรระยะสั้น'!H304/30,0))))</f>
        <v>0</v>
      </c>
      <c r="I304" s="60">
        <f>IF('10หลักสูตรระยะสั้น'!I304&lt;15,0,IF('10หลักสูตรระยะสั้น'!I304&lt;30,1,IF((MOD('10หลักสูตรระยะสั้น'!I304/30,1))&lt;0.3333,ROUNDDOWN('10หลักสูตรระยะสั้น'!I304/30,0),ROUNDUP('10หลักสูตรระยะสั้น'!I304/30,0))))</f>
        <v>0</v>
      </c>
      <c r="J304" s="60">
        <f>IF('10หลักสูตรระยะสั้น'!J304&lt;15,0,IF('10หลักสูตรระยะสั้น'!J304&lt;30,1,IF((MOD('10หลักสูตรระยะสั้น'!J304/30,1))&lt;0.3333,ROUNDDOWN('10หลักสูตรระยะสั้น'!J304/30,0),ROUNDUP('10หลักสูตรระยะสั้น'!J304/30,0))))</f>
        <v>0</v>
      </c>
      <c r="K304" s="60">
        <f>IF('10หลักสูตรระยะสั้น'!K304&lt;15,0,IF('10หลักสูตรระยะสั้น'!K304&lt;30,1,IF((MOD('10หลักสูตรระยะสั้น'!K304/30,1))&lt;0.3333,ROUNDDOWN('10หลักสูตรระยะสั้น'!K304/30,0),ROUNDUP('10หลักสูตรระยะสั้น'!K304/30,0))))</f>
        <v>0</v>
      </c>
      <c r="L304" s="60">
        <f>IF('10หลักสูตรระยะสั้น'!L304&lt;15,0,IF('10หลักสูตรระยะสั้น'!L304&lt;30,1,IF((MOD('10หลักสูตรระยะสั้น'!L304/30,1))&lt;0.3333,ROUNDDOWN('10หลักสูตรระยะสั้น'!L304/30,0),ROUNDUP('10หลักสูตรระยะสั้น'!L304/30,0))))</f>
        <v>0</v>
      </c>
      <c r="M304" s="60">
        <f>IF('10หลักสูตรระยะสั้น'!M304&lt;15,0,IF('10หลักสูตรระยะสั้น'!M304&lt;30,1,IF((MOD('10หลักสูตรระยะสั้น'!M304/30,1))&lt;0.3333,ROUNDDOWN('10หลักสูตรระยะสั้น'!M304/30,0),ROUNDUP('10หลักสูตรระยะสั้น'!M304/30,0))))</f>
        <v>0</v>
      </c>
      <c r="N304" s="60">
        <f>IF('10หลักสูตรระยะสั้น'!N304&lt;15,0,IF('10หลักสูตรระยะสั้น'!N304&lt;30,1,IF((MOD('10หลักสูตรระยะสั้น'!N304/30,1))&lt;0.3333,ROUNDDOWN('10หลักสูตรระยะสั้น'!N304/30,0),ROUNDUP('10หลักสูตรระยะสั้น'!N304/30,0))))</f>
        <v>0</v>
      </c>
      <c r="O304" s="60">
        <f>IF('10หลักสูตรระยะสั้น'!O304&lt;15,0,IF('10หลักสูตรระยะสั้น'!O304&lt;30,1,IF((MOD('10หลักสูตรระยะสั้น'!O304/30,1))&lt;0.3333,ROUNDDOWN('10หลักสูตรระยะสั้น'!O304/30,0),ROUNDUP('10หลักสูตรระยะสั้น'!O304/30,0))))</f>
        <v>0</v>
      </c>
      <c r="P304" s="60">
        <f>IF('10หลักสูตรระยะสั้น'!P304&lt;15,0,IF('10หลักสูตรระยะสั้น'!P304&lt;30,1,IF((MOD('10หลักสูตรระยะสั้น'!P304/30,1))&lt;0.3333,ROUNDDOWN('10หลักสูตรระยะสั้น'!P304/30,0),ROUNDUP('10หลักสูตรระยะสั้น'!P304/30,0))))</f>
        <v>0</v>
      </c>
      <c r="Q304" s="60">
        <f>IF('10หลักสูตรระยะสั้น'!Q304&lt;15,0,IF('10หลักสูตรระยะสั้น'!Q304&lt;30,1,IF((MOD('10หลักสูตรระยะสั้น'!Q304/30,1))&lt;0.3333,ROUNDDOWN('10หลักสูตรระยะสั้น'!Q304/30,0),ROUNDUP('10หลักสูตรระยะสั้น'!Q304/30,0))))</f>
        <v>0</v>
      </c>
      <c r="R304" s="60">
        <f>IF('10หลักสูตรระยะสั้น'!R304&lt;15,0,IF('10หลักสูตรระยะสั้น'!R304&lt;30,1,IF((MOD('10หลักสูตรระยะสั้น'!R304/30,1))&lt;0.3333,ROUNDDOWN('10หลักสูตรระยะสั้น'!R304/30,0),ROUNDUP('10หลักสูตรระยะสั้น'!R304/30,0))))</f>
        <v>0</v>
      </c>
      <c r="S304" s="60">
        <f>IF('10หลักสูตรระยะสั้น'!S304&lt;15,0,IF('10หลักสูตรระยะสั้น'!S304&lt;30,1,IF((MOD('10หลักสูตรระยะสั้น'!S304/30,1))&lt;0.3333,ROUNDDOWN('10หลักสูตรระยะสั้น'!S304/30,0),ROUNDUP('10หลักสูตรระยะสั้น'!S304/30,0))))</f>
        <v>0</v>
      </c>
      <c r="T304" s="60">
        <f>IF('10หลักสูตรระยะสั้น'!T304&lt;15,0,IF('10หลักสูตรระยะสั้น'!T304&lt;30,1,IF((MOD('10หลักสูตรระยะสั้น'!T304/30,1))&lt;0.3333,ROUNDDOWN('10หลักสูตรระยะสั้น'!T304/30,0),ROUNDUP('10หลักสูตรระยะสั้น'!T304/30,0))))</f>
        <v>0</v>
      </c>
      <c r="U304" s="60">
        <f>IF('10หลักสูตรระยะสั้น'!U304&lt;15,0,IF('10หลักสูตรระยะสั้น'!U304&lt;30,1,IF((MOD('10หลักสูตรระยะสั้น'!U304/30,1))&lt;0.3333,ROUNDDOWN('10หลักสูตรระยะสั้น'!U304/30,0),ROUNDUP('10หลักสูตรระยะสั้น'!U304/30,0))))</f>
        <v>0</v>
      </c>
      <c r="V304" s="60">
        <f>IF('10หลักสูตรระยะสั้น'!V304&lt;15,0,IF('10หลักสูตรระยะสั้น'!V304&lt;30,1,IF((MOD('10หลักสูตรระยะสั้น'!V304/30,1))&lt;0.3333,ROUNDDOWN('10หลักสูตรระยะสั้น'!V304/30,0),ROUNDUP('10หลักสูตรระยะสั้น'!V304/30,0))))</f>
        <v>0</v>
      </c>
      <c r="W304" s="60">
        <f>IF('10หลักสูตรระยะสั้น'!W304&lt;15,0,IF('10หลักสูตรระยะสั้น'!W304&lt;30,1,IF((MOD('10หลักสูตรระยะสั้น'!W304/30,1))&lt;0.3333,ROUNDDOWN('10หลักสูตรระยะสั้น'!W304/30,0),ROUNDUP('10หลักสูตรระยะสั้น'!W304/30,0))))</f>
        <v>0</v>
      </c>
      <c r="X304" s="60">
        <f>IF('10หลักสูตรระยะสั้น'!X304&lt;15,0,IF('10หลักสูตรระยะสั้น'!X304&lt;30,1,IF((MOD('10หลักสูตรระยะสั้น'!X304/30,1))&lt;0.3333,ROUNDDOWN('10หลักสูตรระยะสั้น'!X304/30,0),ROUNDUP('10หลักสูตรระยะสั้น'!X304/30,0))))</f>
        <v>0</v>
      </c>
      <c r="Y304" s="60">
        <f>IF('10หลักสูตรระยะสั้น'!Y304&lt;15,0,IF('10หลักสูตรระยะสั้น'!Y304&lt;30,1,IF((MOD('10หลักสูตรระยะสั้น'!Y304/30,1))&lt;0.3333,ROUNDDOWN('10หลักสูตรระยะสั้น'!Y304/30,0),ROUNDUP('10หลักสูตรระยะสั้น'!Y304/30,0))))</f>
        <v>0</v>
      </c>
      <c r="Z304" s="60">
        <f>IF('10หลักสูตรระยะสั้น'!Z304&lt;15,0,IF('10หลักสูตรระยะสั้น'!Z304&lt;30,1,IF((MOD('10หลักสูตรระยะสั้น'!Z304/30,1))&lt;0.3333,ROUNDDOWN('10หลักสูตรระยะสั้น'!Z304/30,0),ROUNDUP('10หลักสูตรระยะสั้น'!Z304/30,0))))</f>
        <v>0</v>
      </c>
      <c r="AA304" s="60">
        <f>IF('10หลักสูตรระยะสั้น'!AA304&lt;15,0,IF('10หลักสูตรระยะสั้น'!AA304&lt;30,1,IF((MOD('10หลักสูตรระยะสั้น'!AA304/30,1))&lt;0.3333,ROUNDDOWN('10หลักสูตรระยะสั้น'!AA304/30,0),ROUNDUP('10หลักสูตรระยะสั้น'!AA304/30,0))))</f>
        <v>0</v>
      </c>
      <c r="AB304" s="60">
        <f>IF('10หลักสูตรระยะสั้น'!AB304&lt;15,0,IF('10หลักสูตรระยะสั้น'!AB304&lt;30,1,IF((MOD('10หลักสูตรระยะสั้น'!AB304/30,1))&lt;0.3333,ROUNDDOWN('10หลักสูตรระยะสั้น'!AB304/30,0),ROUNDUP('10หลักสูตรระยะสั้น'!AB304/30,0))))</f>
        <v>0</v>
      </c>
      <c r="AC304" s="60">
        <f>IF('10หลักสูตรระยะสั้น'!AC304&lt;15,0,IF('10หลักสูตรระยะสั้น'!AC304&lt;30,1,IF((MOD('10หลักสูตรระยะสั้น'!AC304/30,1))&lt;0.3333,ROUNDDOWN('10หลักสูตรระยะสั้น'!AC304/30,0),ROUNDUP('10หลักสูตรระยะสั้น'!AC304/30,0))))</f>
        <v>0</v>
      </c>
      <c r="AD304" s="5">
        <f t="shared" si="8"/>
        <v>0</v>
      </c>
      <c r="AE304" s="5">
        <f t="shared" si="9"/>
        <v>0</v>
      </c>
    </row>
    <row r="305" spans="2:31" x14ac:dyDescent="0.55000000000000004">
      <c r="B305" s="5">
        <v>301</v>
      </c>
      <c r="C305" s="5">
        <f>'10หลักสูตรระยะสั้น'!C305</f>
        <v>0</v>
      </c>
      <c r="D305" s="5">
        <f>'10หลักสูตรระยะสั้น'!D305</f>
        <v>0</v>
      </c>
      <c r="E305" s="60">
        <f>IF('10หลักสูตรระยะสั้น'!E305&lt;15,0,IF('10หลักสูตรระยะสั้น'!E305&lt;30,1,IF((MOD('10หลักสูตรระยะสั้น'!E305/30,1))&lt;0.3333,ROUNDDOWN('10หลักสูตรระยะสั้น'!E305/30,0),ROUNDUP('10หลักสูตรระยะสั้น'!E305/30,0))))</f>
        <v>0</v>
      </c>
      <c r="F305" s="60">
        <f>IF('10หลักสูตรระยะสั้น'!F305&lt;15,0,IF('10หลักสูตรระยะสั้น'!F305&lt;30,1,IF((MOD('10หลักสูตรระยะสั้น'!F305/30,1))&lt;0.3333,ROUNDDOWN('10หลักสูตรระยะสั้น'!F305/30,0),ROUNDUP('10หลักสูตรระยะสั้น'!F305/30,0))))</f>
        <v>0</v>
      </c>
      <c r="G305" s="60">
        <f>IF('10หลักสูตรระยะสั้น'!G305&lt;15,0,IF('10หลักสูตรระยะสั้น'!G305&lt;30,1,IF((MOD('10หลักสูตรระยะสั้น'!G305/30,1))&lt;0.3333,ROUNDDOWN('10หลักสูตรระยะสั้น'!G305/30,0),ROUNDUP('10หลักสูตรระยะสั้น'!G305/30,0))))</f>
        <v>0</v>
      </c>
      <c r="H305" s="60">
        <f>IF('10หลักสูตรระยะสั้น'!H305&lt;15,0,IF('10หลักสูตรระยะสั้น'!H305&lt;30,1,IF((MOD('10หลักสูตรระยะสั้น'!H305/30,1))&lt;0.3333,ROUNDDOWN('10หลักสูตรระยะสั้น'!H305/30,0),ROUNDUP('10หลักสูตรระยะสั้น'!H305/30,0))))</f>
        <v>0</v>
      </c>
      <c r="I305" s="60">
        <f>IF('10หลักสูตรระยะสั้น'!I305&lt;15,0,IF('10หลักสูตรระยะสั้น'!I305&lt;30,1,IF((MOD('10หลักสูตรระยะสั้น'!I305/30,1))&lt;0.3333,ROUNDDOWN('10หลักสูตรระยะสั้น'!I305/30,0),ROUNDUP('10หลักสูตรระยะสั้น'!I305/30,0))))</f>
        <v>0</v>
      </c>
      <c r="J305" s="60">
        <f>IF('10หลักสูตรระยะสั้น'!J305&lt;15,0,IF('10หลักสูตรระยะสั้น'!J305&lt;30,1,IF((MOD('10หลักสูตรระยะสั้น'!J305/30,1))&lt;0.3333,ROUNDDOWN('10หลักสูตรระยะสั้น'!J305/30,0),ROUNDUP('10หลักสูตรระยะสั้น'!J305/30,0))))</f>
        <v>0</v>
      </c>
      <c r="K305" s="60">
        <f>IF('10หลักสูตรระยะสั้น'!K305&lt;15,0,IF('10หลักสูตรระยะสั้น'!K305&lt;30,1,IF((MOD('10หลักสูตรระยะสั้น'!K305/30,1))&lt;0.3333,ROUNDDOWN('10หลักสูตรระยะสั้น'!K305/30,0),ROUNDUP('10หลักสูตรระยะสั้น'!K305/30,0))))</f>
        <v>0</v>
      </c>
      <c r="L305" s="60">
        <f>IF('10หลักสูตรระยะสั้น'!L305&lt;15,0,IF('10หลักสูตรระยะสั้น'!L305&lt;30,1,IF((MOD('10หลักสูตรระยะสั้น'!L305/30,1))&lt;0.3333,ROUNDDOWN('10หลักสูตรระยะสั้น'!L305/30,0),ROUNDUP('10หลักสูตรระยะสั้น'!L305/30,0))))</f>
        <v>0</v>
      </c>
      <c r="M305" s="60">
        <f>IF('10หลักสูตรระยะสั้น'!M305&lt;15,0,IF('10หลักสูตรระยะสั้น'!M305&lt;30,1,IF((MOD('10หลักสูตรระยะสั้น'!M305/30,1))&lt;0.3333,ROUNDDOWN('10หลักสูตรระยะสั้น'!M305/30,0),ROUNDUP('10หลักสูตรระยะสั้น'!M305/30,0))))</f>
        <v>0</v>
      </c>
      <c r="N305" s="60">
        <f>IF('10หลักสูตรระยะสั้น'!N305&lt;15,0,IF('10หลักสูตรระยะสั้น'!N305&lt;30,1,IF((MOD('10หลักสูตรระยะสั้น'!N305/30,1))&lt;0.3333,ROUNDDOWN('10หลักสูตรระยะสั้น'!N305/30,0),ROUNDUP('10หลักสูตรระยะสั้น'!N305/30,0))))</f>
        <v>0</v>
      </c>
      <c r="O305" s="60">
        <f>IF('10หลักสูตรระยะสั้น'!O305&lt;15,0,IF('10หลักสูตรระยะสั้น'!O305&lt;30,1,IF((MOD('10หลักสูตรระยะสั้น'!O305/30,1))&lt;0.3333,ROUNDDOWN('10หลักสูตรระยะสั้น'!O305/30,0),ROUNDUP('10หลักสูตรระยะสั้น'!O305/30,0))))</f>
        <v>0</v>
      </c>
      <c r="P305" s="60">
        <f>IF('10หลักสูตรระยะสั้น'!P305&lt;15,0,IF('10หลักสูตรระยะสั้น'!P305&lt;30,1,IF((MOD('10หลักสูตรระยะสั้น'!P305/30,1))&lt;0.3333,ROUNDDOWN('10หลักสูตรระยะสั้น'!P305/30,0),ROUNDUP('10หลักสูตรระยะสั้น'!P305/30,0))))</f>
        <v>0</v>
      </c>
      <c r="Q305" s="60">
        <f>IF('10หลักสูตรระยะสั้น'!Q305&lt;15,0,IF('10หลักสูตรระยะสั้น'!Q305&lt;30,1,IF((MOD('10หลักสูตรระยะสั้น'!Q305/30,1))&lt;0.3333,ROUNDDOWN('10หลักสูตรระยะสั้น'!Q305/30,0),ROUNDUP('10หลักสูตรระยะสั้น'!Q305/30,0))))</f>
        <v>0</v>
      </c>
      <c r="R305" s="60">
        <f>IF('10หลักสูตรระยะสั้น'!R305&lt;15,0,IF('10หลักสูตรระยะสั้น'!R305&lt;30,1,IF((MOD('10หลักสูตรระยะสั้น'!R305/30,1))&lt;0.3333,ROUNDDOWN('10หลักสูตรระยะสั้น'!R305/30,0),ROUNDUP('10หลักสูตรระยะสั้น'!R305/30,0))))</f>
        <v>0</v>
      </c>
      <c r="S305" s="60">
        <f>IF('10หลักสูตรระยะสั้น'!S305&lt;15,0,IF('10หลักสูตรระยะสั้น'!S305&lt;30,1,IF((MOD('10หลักสูตรระยะสั้น'!S305/30,1))&lt;0.3333,ROUNDDOWN('10หลักสูตรระยะสั้น'!S305/30,0),ROUNDUP('10หลักสูตรระยะสั้น'!S305/30,0))))</f>
        <v>0</v>
      </c>
      <c r="T305" s="60">
        <f>IF('10หลักสูตรระยะสั้น'!T305&lt;15,0,IF('10หลักสูตรระยะสั้น'!T305&lt;30,1,IF((MOD('10หลักสูตรระยะสั้น'!T305/30,1))&lt;0.3333,ROUNDDOWN('10หลักสูตรระยะสั้น'!T305/30,0),ROUNDUP('10หลักสูตรระยะสั้น'!T305/30,0))))</f>
        <v>0</v>
      </c>
      <c r="U305" s="60">
        <f>IF('10หลักสูตรระยะสั้น'!U305&lt;15,0,IF('10หลักสูตรระยะสั้น'!U305&lt;30,1,IF((MOD('10หลักสูตรระยะสั้น'!U305/30,1))&lt;0.3333,ROUNDDOWN('10หลักสูตรระยะสั้น'!U305/30,0),ROUNDUP('10หลักสูตรระยะสั้น'!U305/30,0))))</f>
        <v>0</v>
      </c>
      <c r="V305" s="60">
        <f>IF('10หลักสูตรระยะสั้น'!V305&lt;15,0,IF('10หลักสูตรระยะสั้น'!V305&lt;30,1,IF((MOD('10หลักสูตรระยะสั้น'!V305/30,1))&lt;0.3333,ROUNDDOWN('10หลักสูตรระยะสั้น'!V305/30,0),ROUNDUP('10หลักสูตรระยะสั้น'!V305/30,0))))</f>
        <v>0</v>
      </c>
      <c r="W305" s="60">
        <f>IF('10หลักสูตรระยะสั้น'!W305&lt;15,0,IF('10หลักสูตรระยะสั้น'!W305&lt;30,1,IF((MOD('10หลักสูตรระยะสั้น'!W305/30,1))&lt;0.3333,ROUNDDOWN('10หลักสูตรระยะสั้น'!W305/30,0),ROUNDUP('10หลักสูตรระยะสั้น'!W305/30,0))))</f>
        <v>0</v>
      </c>
      <c r="X305" s="60">
        <f>IF('10หลักสูตรระยะสั้น'!X305&lt;15,0,IF('10หลักสูตรระยะสั้น'!X305&lt;30,1,IF((MOD('10หลักสูตรระยะสั้น'!X305/30,1))&lt;0.3333,ROUNDDOWN('10หลักสูตรระยะสั้น'!X305/30,0),ROUNDUP('10หลักสูตรระยะสั้น'!X305/30,0))))</f>
        <v>0</v>
      </c>
      <c r="Y305" s="60">
        <f>IF('10หลักสูตรระยะสั้น'!Y305&lt;15,0,IF('10หลักสูตรระยะสั้น'!Y305&lt;30,1,IF((MOD('10หลักสูตรระยะสั้น'!Y305/30,1))&lt;0.3333,ROUNDDOWN('10หลักสูตรระยะสั้น'!Y305/30,0),ROUNDUP('10หลักสูตรระยะสั้น'!Y305/30,0))))</f>
        <v>0</v>
      </c>
      <c r="Z305" s="60">
        <f>IF('10หลักสูตรระยะสั้น'!Z305&lt;15,0,IF('10หลักสูตรระยะสั้น'!Z305&lt;30,1,IF((MOD('10หลักสูตรระยะสั้น'!Z305/30,1))&lt;0.3333,ROUNDDOWN('10หลักสูตรระยะสั้น'!Z305/30,0),ROUNDUP('10หลักสูตรระยะสั้น'!Z305/30,0))))</f>
        <v>0</v>
      </c>
      <c r="AA305" s="60">
        <f>IF('10หลักสูตรระยะสั้น'!AA305&lt;15,0,IF('10หลักสูตรระยะสั้น'!AA305&lt;30,1,IF((MOD('10หลักสูตรระยะสั้น'!AA305/30,1))&lt;0.3333,ROUNDDOWN('10หลักสูตรระยะสั้น'!AA305/30,0),ROUNDUP('10หลักสูตรระยะสั้น'!AA305/30,0))))</f>
        <v>0</v>
      </c>
      <c r="AB305" s="60">
        <f>IF('10หลักสูตรระยะสั้น'!AB305&lt;15,0,IF('10หลักสูตรระยะสั้น'!AB305&lt;30,1,IF((MOD('10หลักสูตรระยะสั้น'!AB305/30,1))&lt;0.3333,ROUNDDOWN('10หลักสูตรระยะสั้น'!AB305/30,0),ROUNDUP('10หลักสูตรระยะสั้น'!AB305/30,0))))</f>
        <v>0</v>
      </c>
      <c r="AC305" s="60">
        <f>IF('10หลักสูตรระยะสั้น'!AC305&lt;15,0,IF('10หลักสูตรระยะสั้น'!AC305&lt;30,1,IF((MOD('10หลักสูตรระยะสั้น'!AC305/30,1))&lt;0.3333,ROUNDDOWN('10หลักสูตรระยะสั้น'!AC305/30,0),ROUNDUP('10หลักสูตรระยะสั้น'!AC305/30,0))))</f>
        <v>0</v>
      </c>
      <c r="AD305" s="5">
        <f t="shared" si="8"/>
        <v>0</v>
      </c>
      <c r="AE305" s="5">
        <f t="shared" si="9"/>
        <v>0</v>
      </c>
    </row>
    <row r="306" spans="2:31" x14ac:dyDescent="0.55000000000000004">
      <c r="B306" s="5">
        <v>302</v>
      </c>
      <c r="C306" s="5">
        <f>'10หลักสูตรระยะสั้น'!C306</f>
        <v>0</v>
      </c>
      <c r="D306" s="5">
        <f>'10หลักสูตรระยะสั้น'!D306</f>
        <v>0</v>
      </c>
      <c r="E306" s="60">
        <f>IF('10หลักสูตรระยะสั้น'!E306&lt;15,0,IF('10หลักสูตรระยะสั้น'!E306&lt;30,1,IF((MOD('10หลักสูตรระยะสั้น'!E306/30,1))&lt;0.3333,ROUNDDOWN('10หลักสูตรระยะสั้น'!E306/30,0),ROUNDUP('10หลักสูตรระยะสั้น'!E306/30,0))))</f>
        <v>0</v>
      </c>
      <c r="F306" s="60">
        <f>IF('10หลักสูตรระยะสั้น'!F306&lt;15,0,IF('10หลักสูตรระยะสั้น'!F306&lt;30,1,IF((MOD('10หลักสูตรระยะสั้น'!F306/30,1))&lt;0.3333,ROUNDDOWN('10หลักสูตรระยะสั้น'!F306/30,0),ROUNDUP('10หลักสูตรระยะสั้น'!F306/30,0))))</f>
        <v>0</v>
      </c>
      <c r="G306" s="60">
        <f>IF('10หลักสูตรระยะสั้น'!G306&lt;15,0,IF('10หลักสูตรระยะสั้น'!G306&lt;30,1,IF((MOD('10หลักสูตรระยะสั้น'!G306/30,1))&lt;0.3333,ROUNDDOWN('10หลักสูตรระยะสั้น'!G306/30,0),ROUNDUP('10หลักสูตรระยะสั้น'!G306/30,0))))</f>
        <v>0</v>
      </c>
      <c r="H306" s="60">
        <f>IF('10หลักสูตรระยะสั้น'!H306&lt;15,0,IF('10หลักสูตรระยะสั้น'!H306&lt;30,1,IF((MOD('10หลักสูตรระยะสั้น'!H306/30,1))&lt;0.3333,ROUNDDOWN('10หลักสูตรระยะสั้น'!H306/30,0),ROUNDUP('10หลักสูตรระยะสั้น'!H306/30,0))))</f>
        <v>0</v>
      </c>
      <c r="I306" s="60">
        <f>IF('10หลักสูตรระยะสั้น'!I306&lt;15,0,IF('10หลักสูตรระยะสั้น'!I306&lt;30,1,IF((MOD('10หลักสูตรระยะสั้น'!I306/30,1))&lt;0.3333,ROUNDDOWN('10หลักสูตรระยะสั้น'!I306/30,0),ROUNDUP('10หลักสูตรระยะสั้น'!I306/30,0))))</f>
        <v>0</v>
      </c>
      <c r="J306" s="60">
        <f>IF('10หลักสูตรระยะสั้น'!J306&lt;15,0,IF('10หลักสูตรระยะสั้น'!J306&lt;30,1,IF((MOD('10หลักสูตรระยะสั้น'!J306/30,1))&lt;0.3333,ROUNDDOWN('10หลักสูตรระยะสั้น'!J306/30,0),ROUNDUP('10หลักสูตรระยะสั้น'!J306/30,0))))</f>
        <v>0</v>
      </c>
      <c r="K306" s="60">
        <f>IF('10หลักสูตรระยะสั้น'!K306&lt;15,0,IF('10หลักสูตรระยะสั้น'!K306&lt;30,1,IF((MOD('10หลักสูตรระยะสั้น'!K306/30,1))&lt;0.3333,ROUNDDOWN('10หลักสูตรระยะสั้น'!K306/30,0),ROUNDUP('10หลักสูตรระยะสั้น'!K306/30,0))))</f>
        <v>0</v>
      </c>
      <c r="L306" s="60">
        <f>IF('10หลักสูตรระยะสั้น'!L306&lt;15,0,IF('10หลักสูตรระยะสั้น'!L306&lt;30,1,IF((MOD('10หลักสูตรระยะสั้น'!L306/30,1))&lt;0.3333,ROUNDDOWN('10หลักสูตรระยะสั้น'!L306/30,0),ROUNDUP('10หลักสูตรระยะสั้น'!L306/30,0))))</f>
        <v>0</v>
      </c>
      <c r="M306" s="60">
        <f>IF('10หลักสูตรระยะสั้น'!M306&lt;15,0,IF('10หลักสูตรระยะสั้น'!M306&lt;30,1,IF((MOD('10หลักสูตรระยะสั้น'!M306/30,1))&lt;0.3333,ROUNDDOWN('10หลักสูตรระยะสั้น'!M306/30,0),ROUNDUP('10หลักสูตรระยะสั้น'!M306/30,0))))</f>
        <v>0</v>
      </c>
      <c r="N306" s="60">
        <f>IF('10หลักสูตรระยะสั้น'!N306&lt;15,0,IF('10หลักสูตรระยะสั้น'!N306&lt;30,1,IF((MOD('10หลักสูตรระยะสั้น'!N306/30,1))&lt;0.3333,ROUNDDOWN('10หลักสูตรระยะสั้น'!N306/30,0),ROUNDUP('10หลักสูตรระยะสั้น'!N306/30,0))))</f>
        <v>0</v>
      </c>
      <c r="O306" s="60">
        <f>IF('10หลักสูตรระยะสั้น'!O306&lt;15,0,IF('10หลักสูตรระยะสั้น'!O306&lt;30,1,IF((MOD('10หลักสูตรระยะสั้น'!O306/30,1))&lt;0.3333,ROUNDDOWN('10หลักสูตรระยะสั้น'!O306/30,0),ROUNDUP('10หลักสูตรระยะสั้น'!O306/30,0))))</f>
        <v>0</v>
      </c>
      <c r="P306" s="60">
        <f>IF('10หลักสูตรระยะสั้น'!P306&lt;15,0,IF('10หลักสูตรระยะสั้น'!P306&lt;30,1,IF((MOD('10หลักสูตรระยะสั้น'!P306/30,1))&lt;0.3333,ROUNDDOWN('10หลักสูตรระยะสั้น'!P306/30,0),ROUNDUP('10หลักสูตรระยะสั้น'!P306/30,0))))</f>
        <v>0</v>
      </c>
      <c r="Q306" s="60">
        <f>IF('10หลักสูตรระยะสั้น'!Q306&lt;15,0,IF('10หลักสูตรระยะสั้น'!Q306&lt;30,1,IF((MOD('10หลักสูตรระยะสั้น'!Q306/30,1))&lt;0.3333,ROUNDDOWN('10หลักสูตรระยะสั้น'!Q306/30,0),ROUNDUP('10หลักสูตรระยะสั้น'!Q306/30,0))))</f>
        <v>0</v>
      </c>
      <c r="R306" s="60">
        <f>IF('10หลักสูตรระยะสั้น'!R306&lt;15,0,IF('10หลักสูตรระยะสั้น'!R306&lt;30,1,IF((MOD('10หลักสูตรระยะสั้น'!R306/30,1))&lt;0.3333,ROUNDDOWN('10หลักสูตรระยะสั้น'!R306/30,0),ROUNDUP('10หลักสูตรระยะสั้น'!R306/30,0))))</f>
        <v>0</v>
      </c>
      <c r="S306" s="60">
        <f>IF('10หลักสูตรระยะสั้น'!S306&lt;15,0,IF('10หลักสูตรระยะสั้น'!S306&lt;30,1,IF((MOD('10หลักสูตรระยะสั้น'!S306/30,1))&lt;0.3333,ROUNDDOWN('10หลักสูตรระยะสั้น'!S306/30,0),ROUNDUP('10หลักสูตรระยะสั้น'!S306/30,0))))</f>
        <v>0</v>
      </c>
      <c r="T306" s="60">
        <f>IF('10หลักสูตรระยะสั้น'!T306&lt;15,0,IF('10หลักสูตรระยะสั้น'!T306&lt;30,1,IF((MOD('10หลักสูตรระยะสั้น'!T306/30,1))&lt;0.3333,ROUNDDOWN('10หลักสูตรระยะสั้น'!T306/30,0),ROUNDUP('10หลักสูตรระยะสั้น'!T306/30,0))))</f>
        <v>0</v>
      </c>
      <c r="U306" s="60">
        <f>IF('10หลักสูตรระยะสั้น'!U306&lt;15,0,IF('10หลักสูตรระยะสั้น'!U306&lt;30,1,IF((MOD('10หลักสูตรระยะสั้น'!U306/30,1))&lt;0.3333,ROUNDDOWN('10หลักสูตรระยะสั้น'!U306/30,0),ROUNDUP('10หลักสูตรระยะสั้น'!U306/30,0))))</f>
        <v>0</v>
      </c>
      <c r="V306" s="60">
        <f>IF('10หลักสูตรระยะสั้น'!V306&lt;15,0,IF('10หลักสูตรระยะสั้น'!V306&lt;30,1,IF((MOD('10หลักสูตรระยะสั้น'!V306/30,1))&lt;0.3333,ROUNDDOWN('10หลักสูตรระยะสั้น'!V306/30,0),ROUNDUP('10หลักสูตรระยะสั้น'!V306/30,0))))</f>
        <v>0</v>
      </c>
      <c r="W306" s="60">
        <f>IF('10หลักสูตรระยะสั้น'!W306&lt;15,0,IF('10หลักสูตรระยะสั้น'!W306&lt;30,1,IF((MOD('10หลักสูตรระยะสั้น'!W306/30,1))&lt;0.3333,ROUNDDOWN('10หลักสูตรระยะสั้น'!W306/30,0),ROUNDUP('10หลักสูตรระยะสั้น'!W306/30,0))))</f>
        <v>0</v>
      </c>
      <c r="X306" s="60">
        <f>IF('10หลักสูตรระยะสั้น'!X306&lt;15,0,IF('10หลักสูตรระยะสั้น'!X306&lt;30,1,IF((MOD('10หลักสูตรระยะสั้น'!X306/30,1))&lt;0.3333,ROUNDDOWN('10หลักสูตรระยะสั้น'!X306/30,0),ROUNDUP('10หลักสูตรระยะสั้น'!X306/30,0))))</f>
        <v>0</v>
      </c>
      <c r="Y306" s="60">
        <f>IF('10หลักสูตรระยะสั้น'!Y306&lt;15,0,IF('10หลักสูตรระยะสั้น'!Y306&lt;30,1,IF((MOD('10หลักสูตรระยะสั้น'!Y306/30,1))&lt;0.3333,ROUNDDOWN('10หลักสูตรระยะสั้น'!Y306/30,0),ROUNDUP('10หลักสูตรระยะสั้น'!Y306/30,0))))</f>
        <v>0</v>
      </c>
      <c r="Z306" s="60">
        <f>IF('10หลักสูตรระยะสั้น'!Z306&lt;15,0,IF('10หลักสูตรระยะสั้น'!Z306&lt;30,1,IF((MOD('10หลักสูตรระยะสั้น'!Z306/30,1))&lt;0.3333,ROUNDDOWN('10หลักสูตรระยะสั้น'!Z306/30,0),ROUNDUP('10หลักสูตรระยะสั้น'!Z306/30,0))))</f>
        <v>0</v>
      </c>
      <c r="AA306" s="60">
        <f>IF('10หลักสูตรระยะสั้น'!AA306&lt;15,0,IF('10หลักสูตรระยะสั้น'!AA306&lt;30,1,IF((MOD('10หลักสูตรระยะสั้น'!AA306/30,1))&lt;0.3333,ROUNDDOWN('10หลักสูตรระยะสั้น'!AA306/30,0),ROUNDUP('10หลักสูตรระยะสั้น'!AA306/30,0))))</f>
        <v>0</v>
      </c>
      <c r="AB306" s="60">
        <f>IF('10หลักสูตรระยะสั้น'!AB306&lt;15,0,IF('10หลักสูตรระยะสั้น'!AB306&lt;30,1,IF((MOD('10หลักสูตรระยะสั้น'!AB306/30,1))&lt;0.3333,ROUNDDOWN('10หลักสูตรระยะสั้น'!AB306/30,0),ROUNDUP('10หลักสูตรระยะสั้น'!AB306/30,0))))</f>
        <v>0</v>
      </c>
      <c r="AC306" s="60">
        <f>IF('10หลักสูตรระยะสั้น'!AC306&lt;15,0,IF('10หลักสูตรระยะสั้น'!AC306&lt;30,1,IF((MOD('10หลักสูตรระยะสั้น'!AC306/30,1))&lt;0.3333,ROUNDDOWN('10หลักสูตรระยะสั้น'!AC306/30,0),ROUNDUP('10หลักสูตรระยะสั้น'!AC306/30,0))))</f>
        <v>0</v>
      </c>
      <c r="AD306" s="5">
        <f t="shared" si="8"/>
        <v>0</v>
      </c>
      <c r="AE306" s="5">
        <f t="shared" si="9"/>
        <v>0</v>
      </c>
    </row>
    <row r="307" spans="2:31" x14ac:dyDescent="0.55000000000000004">
      <c r="B307" s="5">
        <v>303</v>
      </c>
      <c r="C307" s="5">
        <f>'10หลักสูตรระยะสั้น'!C307</f>
        <v>0</v>
      </c>
      <c r="D307" s="5">
        <f>'10หลักสูตรระยะสั้น'!D307</f>
        <v>0</v>
      </c>
      <c r="E307" s="60">
        <f>IF('10หลักสูตรระยะสั้น'!E307&lt;15,0,IF('10หลักสูตรระยะสั้น'!E307&lt;30,1,IF((MOD('10หลักสูตรระยะสั้น'!E307/30,1))&lt;0.3333,ROUNDDOWN('10หลักสูตรระยะสั้น'!E307/30,0),ROUNDUP('10หลักสูตรระยะสั้น'!E307/30,0))))</f>
        <v>0</v>
      </c>
      <c r="F307" s="60">
        <f>IF('10หลักสูตรระยะสั้น'!F307&lt;15,0,IF('10หลักสูตรระยะสั้น'!F307&lt;30,1,IF((MOD('10หลักสูตรระยะสั้น'!F307/30,1))&lt;0.3333,ROUNDDOWN('10หลักสูตรระยะสั้น'!F307/30,0),ROUNDUP('10หลักสูตรระยะสั้น'!F307/30,0))))</f>
        <v>0</v>
      </c>
      <c r="G307" s="60">
        <f>IF('10หลักสูตรระยะสั้น'!G307&lt;15,0,IF('10หลักสูตรระยะสั้น'!G307&lt;30,1,IF((MOD('10หลักสูตรระยะสั้น'!G307/30,1))&lt;0.3333,ROUNDDOWN('10หลักสูตรระยะสั้น'!G307/30,0),ROUNDUP('10หลักสูตรระยะสั้น'!G307/30,0))))</f>
        <v>0</v>
      </c>
      <c r="H307" s="60">
        <f>IF('10หลักสูตรระยะสั้น'!H307&lt;15,0,IF('10หลักสูตรระยะสั้น'!H307&lt;30,1,IF((MOD('10หลักสูตรระยะสั้น'!H307/30,1))&lt;0.3333,ROUNDDOWN('10หลักสูตรระยะสั้น'!H307/30,0),ROUNDUP('10หลักสูตรระยะสั้น'!H307/30,0))))</f>
        <v>0</v>
      </c>
      <c r="I307" s="60">
        <f>IF('10หลักสูตรระยะสั้น'!I307&lt;15,0,IF('10หลักสูตรระยะสั้น'!I307&lt;30,1,IF((MOD('10หลักสูตรระยะสั้น'!I307/30,1))&lt;0.3333,ROUNDDOWN('10หลักสูตรระยะสั้น'!I307/30,0),ROUNDUP('10หลักสูตรระยะสั้น'!I307/30,0))))</f>
        <v>0</v>
      </c>
      <c r="J307" s="60">
        <f>IF('10หลักสูตรระยะสั้น'!J307&lt;15,0,IF('10หลักสูตรระยะสั้น'!J307&lt;30,1,IF((MOD('10หลักสูตรระยะสั้น'!J307/30,1))&lt;0.3333,ROUNDDOWN('10หลักสูตรระยะสั้น'!J307/30,0),ROUNDUP('10หลักสูตรระยะสั้น'!J307/30,0))))</f>
        <v>0</v>
      </c>
      <c r="K307" s="60">
        <f>IF('10หลักสูตรระยะสั้น'!K307&lt;15,0,IF('10หลักสูตรระยะสั้น'!K307&lt;30,1,IF((MOD('10หลักสูตรระยะสั้น'!K307/30,1))&lt;0.3333,ROUNDDOWN('10หลักสูตรระยะสั้น'!K307/30,0),ROUNDUP('10หลักสูตรระยะสั้น'!K307/30,0))))</f>
        <v>0</v>
      </c>
      <c r="L307" s="60">
        <f>IF('10หลักสูตรระยะสั้น'!L307&lt;15,0,IF('10หลักสูตรระยะสั้น'!L307&lt;30,1,IF((MOD('10หลักสูตรระยะสั้น'!L307/30,1))&lt;0.3333,ROUNDDOWN('10หลักสูตรระยะสั้น'!L307/30,0),ROUNDUP('10หลักสูตรระยะสั้น'!L307/30,0))))</f>
        <v>0</v>
      </c>
      <c r="M307" s="60">
        <f>IF('10หลักสูตรระยะสั้น'!M307&lt;15,0,IF('10หลักสูตรระยะสั้น'!M307&lt;30,1,IF((MOD('10หลักสูตรระยะสั้น'!M307/30,1))&lt;0.3333,ROUNDDOWN('10หลักสูตรระยะสั้น'!M307/30,0),ROUNDUP('10หลักสูตรระยะสั้น'!M307/30,0))))</f>
        <v>0</v>
      </c>
      <c r="N307" s="60">
        <f>IF('10หลักสูตรระยะสั้น'!N307&lt;15,0,IF('10หลักสูตรระยะสั้น'!N307&lt;30,1,IF((MOD('10หลักสูตรระยะสั้น'!N307/30,1))&lt;0.3333,ROUNDDOWN('10หลักสูตรระยะสั้น'!N307/30,0),ROUNDUP('10หลักสูตรระยะสั้น'!N307/30,0))))</f>
        <v>0</v>
      </c>
      <c r="O307" s="60">
        <f>IF('10หลักสูตรระยะสั้น'!O307&lt;15,0,IF('10หลักสูตรระยะสั้น'!O307&lt;30,1,IF((MOD('10หลักสูตรระยะสั้น'!O307/30,1))&lt;0.3333,ROUNDDOWN('10หลักสูตรระยะสั้น'!O307/30,0),ROUNDUP('10หลักสูตรระยะสั้น'!O307/30,0))))</f>
        <v>0</v>
      </c>
      <c r="P307" s="60">
        <f>IF('10หลักสูตรระยะสั้น'!P307&lt;15,0,IF('10หลักสูตรระยะสั้น'!P307&lt;30,1,IF((MOD('10หลักสูตรระยะสั้น'!P307/30,1))&lt;0.3333,ROUNDDOWN('10หลักสูตรระยะสั้น'!P307/30,0),ROUNDUP('10หลักสูตรระยะสั้น'!P307/30,0))))</f>
        <v>0</v>
      </c>
      <c r="Q307" s="60">
        <f>IF('10หลักสูตรระยะสั้น'!Q307&lt;15,0,IF('10หลักสูตรระยะสั้น'!Q307&lt;30,1,IF((MOD('10หลักสูตรระยะสั้น'!Q307/30,1))&lt;0.3333,ROUNDDOWN('10หลักสูตรระยะสั้น'!Q307/30,0),ROUNDUP('10หลักสูตรระยะสั้น'!Q307/30,0))))</f>
        <v>0</v>
      </c>
      <c r="R307" s="60">
        <f>IF('10หลักสูตรระยะสั้น'!R307&lt;15,0,IF('10หลักสูตรระยะสั้น'!R307&lt;30,1,IF((MOD('10หลักสูตรระยะสั้น'!R307/30,1))&lt;0.3333,ROUNDDOWN('10หลักสูตรระยะสั้น'!R307/30,0),ROUNDUP('10หลักสูตรระยะสั้น'!R307/30,0))))</f>
        <v>0</v>
      </c>
      <c r="S307" s="60">
        <f>IF('10หลักสูตรระยะสั้น'!S307&lt;15,0,IF('10หลักสูตรระยะสั้น'!S307&lt;30,1,IF((MOD('10หลักสูตรระยะสั้น'!S307/30,1))&lt;0.3333,ROUNDDOWN('10หลักสูตรระยะสั้น'!S307/30,0),ROUNDUP('10หลักสูตรระยะสั้น'!S307/30,0))))</f>
        <v>0</v>
      </c>
      <c r="T307" s="60">
        <f>IF('10หลักสูตรระยะสั้น'!T307&lt;15,0,IF('10หลักสูตรระยะสั้น'!T307&lt;30,1,IF((MOD('10หลักสูตรระยะสั้น'!T307/30,1))&lt;0.3333,ROUNDDOWN('10หลักสูตรระยะสั้น'!T307/30,0),ROUNDUP('10หลักสูตรระยะสั้น'!T307/30,0))))</f>
        <v>0</v>
      </c>
      <c r="U307" s="60">
        <f>IF('10หลักสูตรระยะสั้น'!U307&lt;15,0,IF('10หลักสูตรระยะสั้น'!U307&lt;30,1,IF((MOD('10หลักสูตรระยะสั้น'!U307/30,1))&lt;0.3333,ROUNDDOWN('10หลักสูตรระยะสั้น'!U307/30,0),ROUNDUP('10หลักสูตรระยะสั้น'!U307/30,0))))</f>
        <v>0</v>
      </c>
      <c r="V307" s="60">
        <f>IF('10หลักสูตรระยะสั้น'!V307&lt;15,0,IF('10หลักสูตรระยะสั้น'!V307&lt;30,1,IF((MOD('10หลักสูตรระยะสั้น'!V307/30,1))&lt;0.3333,ROUNDDOWN('10หลักสูตรระยะสั้น'!V307/30,0),ROUNDUP('10หลักสูตรระยะสั้น'!V307/30,0))))</f>
        <v>0</v>
      </c>
      <c r="W307" s="60">
        <f>IF('10หลักสูตรระยะสั้น'!W307&lt;15,0,IF('10หลักสูตรระยะสั้น'!W307&lt;30,1,IF((MOD('10หลักสูตรระยะสั้น'!W307/30,1))&lt;0.3333,ROUNDDOWN('10หลักสูตรระยะสั้น'!W307/30,0),ROUNDUP('10หลักสูตรระยะสั้น'!W307/30,0))))</f>
        <v>0</v>
      </c>
      <c r="X307" s="60">
        <f>IF('10หลักสูตรระยะสั้น'!X307&lt;15,0,IF('10หลักสูตรระยะสั้น'!X307&lt;30,1,IF((MOD('10หลักสูตรระยะสั้น'!X307/30,1))&lt;0.3333,ROUNDDOWN('10หลักสูตรระยะสั้น'!X307/30,0),ROUNDUP('10หลักสูตรระยะสั้น'!X307/30,0))))</f>
        <v>0</v>
      </c>
      <c r="Y307" s="60">
        <f>IF('10หลักสูตรระยะสั้น'!Y307&lt;15,0,IF('10หลักสูตรระยะสั้น'!Y307&lt;30,1,IF((MOD('10หลักสูตรระยะสั้น'!Y307/30,1))&lt;0.3333,ROUNDDOWN('10หลักสูตรระยะสั้น'!Y307/30,0),ROUNDUP('10หลักสูตรระยะสั้น'!Y307/30,0))))</f>
        <v>0</v>
      </c>
      <c r="Z307" s="60">
        <f>IF('10หลักสูตรระยะสั้น'!Z307&lt;15,0,IF('10หลักสูตรระยะสั้น'!Z307&lt;30,1,IF((MOD('10หลักสูตรระยะสั้น'!Z307/30,1))&lt;0.3333,ROUNDDOWN('10หลักสูตรระยะสั้น'!Z307/30,0),ROUNDUP('10หลักสูตรระยะสั้น'!Z307/30,0))))</f>
        <v>0</v>
      </c>
      <c r="AA307" s="60">
        <f>IF('10หลักสูตรระยะสั้น'!AA307&lt;15,0,IF('10หลักสูตรระยะสั้น'!AA307&lt;30,1,IF((MOD('10หลักสูตรระยะสั้น'!AA307/30,1))&lt;0.3333,ROUNDDOWN('10หลักสูตรระยะสั้น'!AA307/30,0),ROUNDUP('10หลักสูตรระยะสั้น'!AA307/30,0))))</f>
        <v>0</v>
      </c>
      <c r="AB307" s="60">
        <f>IF('10หลักสูตรระยะสั้น'!AB307&lt;15,0,IF('10หลักสูตรระยะสั้น'!AB307&lt;30,1,IF((MOD('10หลักสูตรระยะสั้น'!AB307/30,1))&lt;0.3333,ROUNDDOWN('10หลักสูตรระยะสั้น'!AB307/30,0),ROUNDUP('10หลักสูตรระยะสั้น'!AB307/30,0))))</f>
        <v>0</v>
      </c>
      <c r="AC307" s="60">
        <f>IF('10หลักสูตรระยะสั้น'!AC307&lt;15,0,IF('10หลักสูตรระยะสั้น'!AC307&lt;30,1,IF((MOD('10หลักสูตรระยะสั้น'!AC307/30,1))&lt;0.3333,ROUNDDOWN('10หลักสูตรระยะสั้น'!AC307/30,0),ROUNDUP('10หลักสูตรระยะสั้น'!AC307/30,0))))</f>
        <v>0</v>
      </c>
      <c r="AD307" s="5">
        <f t="shared" si="8"/>
        <v>0</v>
      </c>
      <c r="AE307" s="5">
        <f t="shared" si="9"/>
        <v>0</v>
      </c>
    </row>
    <row r="308" spans="2:31" x14ac:dyDescent="0.55000000000000004">
      <c r="B308" s="5">
        <v>304</v>
      </c>
      <c r="C308" s="5">
        <f>'10หลักสูตรระยะสั้น'!C308</f>
        <v>0</v>
      </c>
      <c r="D308" s="5">
        <f>'10หลักสูตรระยะสั้น'!D308</f>
        <v>0</v>
      </c>
      <c r="E308" s="60">
        <f>IF('10หลักสูตรระยะสั้น'!E308&lt;15,0,IF('10หลักสูตรระยะสั้น'!E308&lt;30,1,IF((MOD('10หลักสูตรระยะสั้น'!E308/30,1))&lt;0.3333,ROUNDDOWN('10หลักสูตรระยะสั้น'!E308/30,0),ROUNDUP('10หลักสูตรระยะสั้น'!E308/30,0))))</f>
        <v>0</v>
      </c>
      <c r="F308" s="60">
        <f>IF('10หลักสูตรระยะสั้น'!F308&lt;15,0,IF('10หลักสูตรระยะสั้น'!F308&lt;30,1,IF((MOD('10หลักสูตรระยะสั้น'!F308/30,1))&lt;0.3333,ROUNDDOWN('10หลักสูตรระยะสั้น'!F308/30,0),ROUNDUP('10หลักสูตรระยะสั้น'!F308/30,0))))</f>
        <v>0</v>
      </c>
      <c r="G308" s="60">
        <f>IF('10หลักสูตรระยะสั้น'!G308&lt;15,0,IF('10หลักสูตรระยะสั้น'!G308&lt;30,1,IF((MOD('10หลักสูตรระยะสั้น'!G308/30,1))&lt;0.3333,ROUNDDOWN('10หลักสูตรระยะสั้น'!G308/30,0),ROUNDUP('10หลักสูตรระยะสั้น'!G308/30,0))))</f>
        <v>0</v>
      </c>
      <c r="H308" s="60">
        <f>IF('10หลักสูตรระยะสั้น'!H308&lt;15,0,IF('10หลักสูตรระยะสั้น'!H308&lt;30,1,IF((MOD('10หลักสูตรระยะสั้น'!H308/30,1))&lt;0.3333,ROUNDDOWN('10หลักสูตรระยะสั้น'!H308/30,0),ROUNDUP('10หลักสูตรระยะสั้น'!H308/30,0))))</f>
        <v>0</v>
      </c>
      <c r="I308" s="60">
        <f>IF('10หลักสูตรระยะสั้น'!I308&lt;15,0,IF('10หลักสูตรระยะสั้น'!I308&lt;30,1,IF((MOD('10หลักสูตรระยะสั้น'!I308/30,1))&lt;0.3333,ROUNDDOWN('10หลักสูตรระยะสั้น'!I308/30,0),ROUNDUP('10หลักสูตรระยะสั้น'!I308/30,0))))</f>
        <v>0</v>
      </c>
      <c r="J308" s="60">
        <f>IF('10หลักสูตรระยะสั้น'!J308&lt;15,0,IF('10หลักสูตรระยะสั้น'!J308&lt;30,1,IF((MOD('10หลักสูตรระยะสั้น'!J308/30,1))&lt;0.3333,ROUNDDOWN('10หลักสูตรระยะสั้น'!J308/30,0),ROUNDUP('10หลักสูตรระยะสั้น'!J308/30,0))))</f>
        <v>0</v>
      </c>
      <c r="K308" s="60">
        <f>IF('10หลักสูตรระยะสั้น'!K308&lt;15,0,IF('10หลักสูตรระยะสั้น'!K308&lt;30,1,IF((MOD('10หลักสูตรระยะสั้น'!K308/30,1))&lt;0.3333,ROUNDDOWN('10หลักสูตรระยะสั้น'!K308/30,0),ROUNDUP('10หลักสูตรระยะสั้น'!K308/30,0))))</f>
        <v>0</v>
      </c>
      <c r="L308" s="60">
        <f>IF('10หลักสูตรระยะสั้น'!L308&lt;15,0,IF('10หลักสูตรระยะสั้น'!L308&lt;30,1,IF((MOD('10หลักสูตรระยะสั้น'!L308/30,1))&lt;0.3333,ROUNDDOWN('10หลักสูตรระยะสั้น'!L308/30,0),ROUNDUP('10หลักสูตรระยะสั้น'!L308/30,0))))</f>
        <v>0</v>
      </c>
      <c r="M308" s="60">
        <f>IF('10หลักสูตรระยะสั้น'!M308&lt;15,0,IF('10หลักสูตรระยะสั้น'!M308&lt;30,1,IF((MOD('10หลักสูตรระยะสั้น'!M308/30,1))&lt;0.3333,ROUNDDOWN('10หลักสูตรระยะสั้น'!M308/30,0),ROUNDUP('10หลักสูตรระยะสั้น'!M308/30,0))))</f>
        <v>0</v>
      </c>
      <c r="N308" s="60">
        <f>IF('10หลักสูตรระยะสั้น'!N308&lt;15,0,IF('10หลักสูตรระยะสั้น'!N308&lt;30,1,IF((MOD('10หลักสูตรระยะสั้น'!N308/30,1))&lt;0.3333,ROUNDDOWN('10หลักสูตรระยะสั้น'!N308/30,0),ROUNDUP('10หลักสูตรระยะสั้น'!N308/30,0))))</f>
        <v>0</v>
      </c>
      <c r="O308" s="60">
        <f>IF('10หลักสูตรระยะสั้น'!O308&lt;15,0,IF('10หลักสูตรระยะสั้น'!O308&lt;30,1,IF((MOD('10หลักสูตรระยะสั้น'!O308/30,1))&lt;0.3333,ROUNDDOWN('10หลักสูตรระยะสั้น'!O308/30,0),ROUNDUP('10หลักสูตรระยะสั้น'!O308/30,0))))</f>
        <v>0</v>
      </c>
      <c r="P308" s="60">
        <f>IF('10หลักสูตรระยะสั้น'!P308&lt;15,0,IF('10หลักสูตรระยะสั้น'!P308&lt;30,1,IF((MOD('10หลักสูตรระยะสั้น'!P308/30,1))&lt;0.3333,ROUNDDOWN('10หลักสูตรระยะสั้น'!P308/30,0),ROUNDUP('10หลักสูตรระยะสั้น'!P308/30,0))))</f>
        <v>0</v>
      </c>
      <c r="Q308" s="60">
        <f>IF('10หลักสูตรระยะสั้น'!Q308&lt;15,0,IF('10หลักสูตรระยะสั้น'!Q308&lt;30,1,IF((MOD('10หลักสูตรระยะสั้น'!Q308/30,1))&lt;0.3333,ROUNDDOWN('10หลักสูตรระยะสั้น'!Q308/30,0),ROUNDUP('10หลักสูตรระยะสั้น'!Q308/30,0))))</f>
        <v>0</v>
      </c>
      <c r="R308" s="60">
        <f>IF('10หลักสูตรระยะสั้น'!R308&lt;15,0,IF('10หลักสูตรระยะสั้น'!R308&lt;30,1,IF((MOD('10หลักสูตรระยะสั้น'!R308/30,1))&lt;0.3333,ROUNDDOWN('10หลักสูตรระยะสั้น'!R308/30,0),ROUNDUP('10หลักสูตรระยะสั้น'!R308/30,0))))</f>
        <v>0</v>
      </c>
      <c r="S308" s="60">
        <f>IF('10หลักสูตรระยะสั้น'!S308&lt;15,0,IF('10หลักสูตรระยะสั้น'!S308&lt;30,1,IF((MOD('10หลักสูตรระยะสั้น'!S308/30,1))&lt;0.3333,ROUNDDOWN('10หลักสูตรระยะสั้น'!S308/30,0),ROUNDUP('10หลักสูตรระยะสั้น'!S308/30,0))))</f>
        <v>0</v>
      </c>
      <c r="T308" s="60">
        <f>IF('10หลักสูตรระยะสั้น'!T308&lt;15,0,IF('10หลักสูตรระยะสั้น'!T308&lt;30,1,IF((MOD('10หลักสูตรระยะสั้น'!T308/30,1))&lt;0.3333,ROUNDDOWN('10หลักสูตรระยะสั้น'!T308/30,0),ROUNDUP('10หลักสูตรระยะสั้น'!T308/30,0))))</f>
        <v>0</v>
      </c>
      <c r="U308" s="60">
        <f>IF('10หลักสูตรระยะสั้น'!U308&lt;15,0,IF('10หลักสูตรระยะสั้น'!U308&lt;30,1,IF((MOD('10หลักสูตรระยะสั้น'!U308/30,1))&lt;0.3333,ROUNDDOWN('10หลักสูตรระยะสั้น'!U308/30,0),ROUNDUP('10หลักสูตรระยะสั้น'!U308/30,0))))</f>
        <v>0</v>
      </c>
      <c r="V308" s="60">
        <f>IF('10หลักสูตรระยะสั้น'!V308&lt;15,0,IF('10หลักสูตรระยะสั้น'!V308&lt;30,1,IF((MOD('10หลักสูตรระยะสั้น'!V308/30,1))&lt;0.3333,ROUNDDOWN('10หลักสูตรระยะสั้น'!V308/30,0),ROUNDUP('10หลักสูตรระยะสั้น'!V308/30,0))))</f>
        <v>0</v>
      </c>
      <c r="W308" s="60">
        <f>IF('10หลักสูตรระยะสั้น'!W308&lt;15,0,IF('10หลักสูตรระยะสั้น'!W308&lt;30,1,IF((MOD('10หลักสูตรระยะสั้น'!W308/30,1))&lt;0.3333,ROUNDDOWN('10หลักสูตรระยะสั้น'!W308/30,0),ROUNDUP('10หลักสูตรระยะสั้น'!W308/30,0))))</f>
        <v>0</v>
      </c>
      <c r="X308" s="60">
        <f>IF('10หลักสูตรระยะสั้น'!X308&lt;15,0,IF('10หลักสูตรระยะสั้น'!X308&lt;30,1,IF((MOD('10หลักสูตรระยะสั้น'!X308/30,1))&lt;0.3333,ROUNDDOWN('10หลักสูตรระยะสั้น'!X308/30,0),ROUNDUP('10หลักสูตรระยะสั้น'!X308/30,0))))</f>
        <v>0</v>
      </c>
      <c r="Y308" s="60">
        <f>IF('10หลักสูตรระยะสั้น'!Y308&lt;15,0,IF('10หลักสูตรระยะสั้น'!Y308&lt;30,1,IF((MOD('10หลักสูตรระยะสั้น'!Y308/30,1))&lt;0.3333,ROUNDDOWN('10หลักสูตรระยะสั้น'!Y308/30,0),ROUNDUP('10หลักสูตรระยะสั้น'!Y308/30,0))))</f>
        <v>0</v>
      </c>
      <c r="Z308" s="60">
        <f>IF('10หลักสูตรระยะสั้น'!Z308&lt;15,0,IF('10หลักสูตรระยะสั้น'!Z308&lt;30,1,IF((MOD('10หลักสูตรระยะสั้น'!Z308/30,1))&lt;0.3333,ROUNDDOWN('10หลักสูตรระยะสั้น'!Z308/30,0),ROUNDUP('10หลักสูตรระยะสั้น'!Z308/30,0))))</f>
        <v>0</v>
      </c>
      <c r="AA308" s="60">
        <f>IF('10หลักสูตรระยะสั้น'!AA308&lt;15,0,IF('10หลักสูตรระยะสั้น'!AA308&lt;30,1,IF((MOD('10หลักสูตรระยะสั้น'!AA308/30,1))&lt;0.3333,ROUNDDOWN('10หลักสูตรระยะสั้น'!AA308/30,0),ROUNDUP('10หลักสูตรระยะสั้น'!AA308/30,0))))</f>
        <v>0</v>
      </c>
      <c r="AB308" s="60">
        <f>IF('10หลักสูตรระยะสั้น'!AB308&lt;15,0,IF('10หลักสูตรระยะสั้น'!AB308&lt;30,1,IF((MOD('10หลักสูตรระยะสั้น'!AB308/30,1))&lt;0.3333,ROUNDDOWN('10หลักสูตรระยะสั้น'!AB308/30,0),ROUNDUP('10หลักสูตรระยะสั้น'!AB308/30,0))))</f>
        <v>0</v>
      </c>
      <c r="AC308" s="60">
        <f>IF('10หลักสูตรระยะสั้น'!AC308&lt;15,0,IF('10หลักสูตรระยะสั้น'!AC308&lt;30,1,IF((MOD('10หลักสูตรระยะสั้น'!AC308/30,1))&lt;0.3333,ROUNDDOWN('10หลักสูตรระยะสั้น'!AC308/30,0),ROUNDUP('10หลักสูตรระยะสั้น'!AC308/30,0))))</f>
        <v>0</v>
      </c>
      <c r="AD308" s="5">
        <f t="shared" si="8"/>
        <v>0</v>
      </c>
      <c r="AE308" s="5">
        <f t="shared" si="9"/>
        <v>0</v>
      </c>
    </row>
    <row r="309" spans="2:31" x14ac:dyDescent="0.55000000000000004">
      <c r="B309" s="5">
        <v>305</v>
      </c>
      <c r="C309" s="5">
        <f>'10หลักสูตรระยะสั้น'!C309</f>
        <v>0</v>
      </c>
      <c r="D309" s="5">
        <f>'10หลักสูตรระยะสั้น'!D309</f>
        <v>0</v>
      </c>
      <c r="E309" s="60">
        <f>IF('10หลักสูตรระยะสั้น'!E309&lt;15,0,IF('10หลักสูตรระยะสั้น'!E309&lt;30,1,IF((MOD('10หลักสูตรระยะสั้น'!E309/30,1))&lt;0.3333,ROUNDDOWN('10หลักสูตรระยะสั้น'!E309/30,0),ROUNDUP('10หลักสูตรระยะสั้น'!E309/30,0))))</f>
        <v>0</v>
      </c>
      <c r="F309" s="60">
        <f>IF('10หลักสูตรระยะสั้น'!F309&lt;15,0,IF('10หลักสูตรระยะสั้น'!F309&lt;30,1,IF((MOD('10หลักสูตรระยะสั้น'!F309/30,1))&lt;0.3333,ROUNDDOWN('10หลักสูตรระยะสั้น'!F309/30,0),ROUNDUP('10หลักสูตรระยะสั้น'!F309/30,0))))</f>
        <v>0</v>
      </c>
      <c r="G309" s="60">
        <f>IF('10หลักสูตรระยะสั้น'!G309&lt;15,0,IF('10หลักสูตรระยะสั้น'!G309&lt;30,1,IF((MOD('10หลักสูตรระยะสั้น'!G309/30,1))&lt;0.3333,ROUNDDOWN('10หลักสูตรระยะสั้น'!G309/30,0),ROUNDUP('10หลักสูตรระยะสั้น'!G309/30,0))))</f>
        <v>0</v>
      </c>
      <c r="H309" s="60">
        <f>IF('10หลักสูตรระยะสั้น'!H309&lt;15,0,IF('10หลักสูตรระยะสั้น'!H309&lt;30,1,IF((MOD('10หลักสูตรระยะสั้น'!H309/30,1))&lt;0.3333,ROUNDDOWN('10หลักสูตรระยะสั้น'!H309/30,0),ROUNDUP('10หลักสูตรระยะสั้น'!H309/30,0))))</f>
        <v>0</v>
      </c>
      <c r="I309" s="60">
        <f>IF('10หลักสูตรระยะสั้น'!I309&lt;15,0,IF('10หลักสูตรระยะสั้น'!I309&lt;30,1,IF((MOD('10หลักสูตรระยะสั้น'!I309/30,1))&lt;0.3333,ROUNDDOWN('10หลักสูตรระยะสั้น'!I309/30,0),ROUNDUP('10หลักสูตรระยะสั้น'!I309/30,0))))</f>
        <v>0</v>
      </c>
      <c r="J309" s="60">
        <f>IF('10หลักสูตรระยะสั้น'!J309&lt;15,0,IF('10หลักสูตรระยะสั้น'!J309&lt;30,1,IF((MOD('10หลักสูตรระยะสั้น'!J309/30,1))&lt;0.3333,ROUNDDOWN('10หลักสูตรระยะสั้น'!J309/30,0),ROUNDUP('10หลักสูตรระยะสั้น'!J309/30,0))))</f>
        <v>0</v>
      </c>
      <c r="K309" s="60">
        <f>IF('10หลักสูตรระยะสั้น'!K309&lt;15,0,IF('10หลักสูตรระยะสั้น'!K309&lt;30,1,IF((MOD('10หลักสูตรระยะสั้น'!K309/30,1))&lt;0.3333,ROUNDDOWN('10หลักสูตรระยะสั้น'!K309/30,0),ROUNDUP('10หลักสูตรระยะสั้น'!K309/30,0))))</f>
        <v>0</v>
      </c>
      <c r="L309" s="60">
        <f>IF('10หลักสูตรระยะสั้น'!L309&lt;15,0,IF('10หลักสูตรระยะสั้น'!L309&lt;30,1,IF((MOD('10หลักสูตรระยะสั้น'!L309/30,1))&lt;0.3333,ROUNDDOWN('10หลักสูตรระยะสั้น'!L309/30,0),ROUNDUP('10หลักสูตรระยะสั้น'!L309/30,0))))</f>
        <v>0</v>
      </c>
      <c r="M309" s="60">
        <f>IF('10หลักสูตรระยะสั้น'!M309&lt;15,0,IF('10หลักสูตรระยะสั้น'!M309&lt;30,1,IF((MOD('10หลักสูตรระยะสั้น'!M309/30,1))&lt;0.3333,ROUNDDOWN('10หลักสูตรระยะสั้น'!M309/30,0),ROUNDUP('10หลักสูตรระยะสั้น'!M309/30,0))))</f>
        <v>0</v>
      </c>
      <c r="N309" s="60">
        <f>IF('10หลักสูตรระยะสั้น'!N309&lt;15,0,IF('10หลักสูตรระยะสั้น'!N309&lt;30,1,IF((MOD('10หลักสูตรระยะสั้น'!N309/30,1))&lt;0.3333,ROUNDDOWN('10หลักสูตรระยะสั้น'!N309/30,0),ROUNDUP('10หลักสูตรระยะสั้น'!N309/30,0))))</f>
        <v>0</v>
      </c>
      <c r="O309" s="60">
        <f>IF('10หลักสูตรระยะสั้น'!O309&lt;15,0,IF('10หลักสูตรระยะสั้น'!O309&lt;30,1,IF((MOD('10หลักสูตรระยะสั้น'!O309/30,1))&lt;0.3333,ROUNDDOWN('10หลักสูตรระยะสั้น'!O309/30,0),ROUNDUP('10หลักสูตรระยะสั้น'!O309/30,0))))</f>
        <v>0</v>
      </c>
      <c r="P309" s="60">
        <f>IF('10หลักสูตรระยะสั้น'!P309&lt;15,0,IF('10หลักสูตรระยะสั้น'!P309&lt;30,1,IF((MOD('10หลักสูตรระยะสั้น'!P309/30,1))&lt;0.3333,ROUNDDOWN('10หลักสูตรระยะสั้น'!P309/30,0),ROUNDUP('10หลักสูตรระยะสั้น'!P309/30,0))))</f>
        <v>0</v>
      </c>
      <c r="Q309" s="60">
        <f>IF('10หลักสูตรระยะสั้น'!Q309&lt;15,0,IF('10หลักสูตรระยะสั้น'!Q309&lt;30,1,IF((MOD('10หลักสูตรระยะสั้น'!Q309/30,1))&lt;0.3333,ROUNDDOWN('10หลักสูตรระยะสั้น'!Q309/30,0),ROUNDUP('10หลักสูตรระยะสั้น'!Q309/30,0))))</f>
        <v>0</v>
      </c>
      <c r="R309" s="60">
        <f>IF('10หลักสูตรระยะสั้น'!R309&lt;15,0,IF('10หลักสูตรระยะสั้น'!R309&lt;30,1,IF((MOD('10หลักสูตรระยะสั้น'!R309/30,1))&lt;0.3333,ROUNDDOWN('10หลักสูตรระยะสั้น'!R309/30,0),ROUNDUP('10หลักสูตรระยะสั้น'!R309/30,0))))</f>
        <v>0</v>
      </c>
      <c r="S309" s="60">
        <f>IF('10หลักสูตรระยะสั้น'!S309&lt;15,0,IF('10หลักสูตรระยะสั้น'!S309&lt;30,1,IF((MOD('10หลักสูตรระยะสั้น'!S309/30,1))&lt;0.3333,ROUNDDOWN('10หลักสูตรระยะสั้น'!S309/30,0),ROUNDUP('10หลักสูตรระยะสั้น'!S309/30,0))))</f>
        <v>0</v>
      </c>
      <c r="T309" s="60">
        <f>IF('10หลักสูตรระยะสั้น'!T309&lt;15,0,IF('10หลักสูตรระยะสั้น'!T309&lt;30,1,IF((MOD('10หลักสูตรระยะสั้น'!T309/30,1))&lt;0.3333,ROUNDDOWN('10หลักสูตรระยะสั้น'!T309/30,0),ROUNDUP('10หลักสูตรระยะสั้น'!T309/30,0))))</f>
        <v>0</v>
      </c>
      <c r="U309" s="60">
        <f>IF('10หลักสูตรระยะสั้น'!U309&lt;15,0,IF('10หลักสูตรระยะสั้น'!U309&lt;30,1,IF((MOD('10หลักสูตรระยะสั้น'!U309/30,1))&lt;0.3333,ROUNDDOWN('10หลักสูตรระยะสั้น'!U309/30,0),ROUNDUP('10หลักสูตรระยะสั้น'!U309/30,0))))</f>
        <v>0</v>
      </c>
      <c r="V309" s="60">
        <f>IF('10หลักสูตรระยะสั้น'!V309&lt;15,0,IF('10หลักสูตรระยะสั้น'!V309&lt;30,1,IF((MOD('10หลักสูตรระยะสั้น'!V309/30,1))&lt;0.3333,ROUNDDOWN('10หลักสูตรระยะสั้น'!V309/30,0),ROUNDUP('10หลักสูตรระยะสั้น'!V309/30,0))))</f>
        <v>0</v>
      </c>
      <c r="W309" s="60">
        <f>IF('10หลักสูตรระยะสั้น'!W309&lt;15,0,IF('10หลักสูตรระยะสั้น'!W309&lt;30,1,IF((MOD('10หลักสูตรระยะสั้น'!W309/30,1))&lt;0.3333,ROUNDDOWN('10หลักสูตรระยะสั้น'!W309/30,0),ROUNDUP('10หลักสูตรระยะสั้น'!W309/30,0))))</f>
        <v>0</v>
      </c>
      <c r="X309" s="60">
        <f>IF('10หลักสูตรระยะสั้น'!X309&lt;15,0,IF('10หลักสูตรระยะสั้น'!X309&lt;30,1,IF((MOD('10หลักสูตรระยะสั้น'!X309/30,1))&lt;0.3333,ROUNDDOWN('10หลักสูตรระยะสั้น'!X309/30,0),ROUNDUP('10หลักสูตรระยะสั้น'!X309/30,0))))</f>
        <v>0</v>
      </c>
      <c r="Y309" s="60">
        <f>IF('10หลักสูตรระยะสั้น'!Y309&lt;15,0,IF('10หลักสูตรระยะสั้น'!Y309&lt;30,1,IF((MOD('10หลักสูตรระยะสั้น'!Y309/30,1))&lt;0.3333,ROUNDDOWN('10หลักสูตรระยะสั้น'!Y309/30,0),ROUNDUP('10หลักสูตรระยะสั้น'!Y309/30,0))))</f>
        <v>0</v>
      </c>
      <c r="Z309" s="60">
        <f>IF('10หลักสูตรระยะสั้น'!Z309&lt;15,0,IF('10หลักสูตรระยะสั้น'!Z309&lt;30,1,IF((MOD('10หลักสูตรระยะสั้น'!Z309/30,1))&lt;0.3333,ROUNDDOWN('10หลักสูตรระยะสั้น'!Z309/30,0),ROUNDUP('10หลักสูตรระยะสั้น'!Z309/30,0))))</f>
        <v>0</v>
      </c>
      <c r="AA309" s="60">
        <f>IF('10หลักสูตรระยะสั้น'!AA309&lt;15,0,IF('10หลักสูตรระยะสั้น'!AA309&lt;30,1,IF((MOD('10หลักสูตรระยะสั้น'!AA309/30,1))&lt;0.3333,ROUNDDOWN('10หลักสูตรระยะสั้น'!AA309/30,0),ROUNDUP('10หลักสูตรระยะสั้น'!AA309/30,0))))</f>
        <v>0</v>
      </c>
      <c r="AB309" s="60">
        <f>IF('10หลักสูตรระยะสั้น'!AB309&lt;15,0,IF('10หลักสูตรระยะสั้น'!AB309&lt;30,1,IF((MOD('10หลักสูตรระยะสั้น'!AB309/30,1))&lt;0.3333,ROUNDDOWN('10หลักสูตรระยะสั้น'!AB309/30,0),ROUNDUP('10หลักสูตรระยะสั้น'!AB309/30,0))))</f>
        <v>0</v>
      </c>
      <c r="AC309" s="60">
        <f>IF('10หลักสูตรระยะสั้น'!AC309&lt;15,0,IF('10หลักสูตรระยะสั้น'!AC309&lt;30,1,IF((MOD('10หลักสูตรระยะสั้น'!AC309/30,1))&lt;0.3333,ROUNDDOWN('10หลักสูตรระยะสั้น'!AC309/30,0),ROUNDUP('10หลักสูตรระยะสั้น'!AC309/30,0))))</f>
        <v>0</v>
      </c>
      <c r="AD309" s="5">
        <f t="shared" si="8"/>
        <v>0</v>
      </c>
      <c r="AE309" s="5">
        <f t="shared" si="9"/>
        <v>0</v>
      </c>
    </row>
    <row r="310" spans="2:31" x14ac:dyDescent="0.55000000000000004">
      <c r="B310" s="5">
        <v>306</v>
      </c>
      <c r="C310" s="5">
        <f>'10หลักสูตรระยะสั้น'!C310</f>
        <v>0</v>
      </c>
      <c r="D310" s="5">
        <f>'10หลักสูตรระยะสั้น'!D310</f>
        <v>0</v>
      </c>
      <c r="E310" s="60">
        <f>IF('10หลักสูตรระยะสั้น'!E310&lt;15,0,IF('10หลักสูตรระยะสั้น'!E310&lt;30,1,IF((MOD('10หลักสูตรระยะสั้น'!E310/30,1))&lt;0.3333,ROUNDDOWN('10หลักสูตรระยะสั้น'!E310/30,0),ROUNDUP('10หลักสูตรระยะสั้น'!E310/30,0))))</f>
        <v>0</v>
      </c>
      <c r="F310" s="60">
        <f>IF('10หลักสูตรระยะสั้น'!F310&lt;15,0,IF('10หลักสูตรระยะสั้น'!F310&lt;30,1,IF((MOD('10หลักสูตรระยะสั้น'!F310/30,1))&lt;0.3333,ROUNDDOWN('10หลักสูตรระยะสั้น'!F310/30,0),ROUNDUP('10หลักสูตรระยะสั้น'!F310/30,0))))</f>
        <v>0</v>
      </c>
      <c r="G310" s="60">
        <f>IF('10หลักสูตรระยะสั้น'!G310&lt;15,0,IF('10หลักสูตรระยะสั้น'!G310&lt;30,1,IF((MOD('10หลักสูตรระยะสั้น'!G310/30,1))&lt;0.3333,ROUNDDOWN('10หลักสูตรระยะสั้น'!G310/30,0),ROUNDUP('10หลักสูตรระยะสั้น'!G310/30,0))))</f>
        <v>0</v>
      </c>
      <c r="H310" s="60">
        <f>IF('10หลักสูตรระยะสั้น'!H310&lt;15,0,IF('10หลักสูตรระยะสั้น'!H310&lt;30,1,IF((MOD('10หลักสูตรระยะสั้น'!H310/30,1))&lt;0.3333,ROUNDDOWN('10หลักสูตรระยะสั้น'!H310/30,0),ROUNDUP('10หลักสูตรระยะสั้น'!H310/30,0))))</f>
        <v>0</v>
      </c>
      <c r="I310" s="60">
        <f>IF('10หลักสูตรระยะสั้น'!I310&lt;15,0,IF('10หลักสูตรระยะสั้น'!I310&lt;30,1,IF((MOD('10หลักสูตรระยะสั้น'!I310/30,1))&lt;0.3333,ROUNDDOWN('10หลักสูตรระยะสั้น'!I310/30,0),ROUNDUP('10หลักสูตรระยะสั้น'!I310/30,0))))</f>
        <v>0</v>
      </c>
      <c r="J310" s="60">
        <f>IF('10หลักสูตรระยะสั้น'!J310&lt;15,0,IF('10หลักสูตรระยะสั้น'!J310&lt;30,1,IF((MOD('10หลักสูตรระยะสั้น'!J310/30,1))&lt;0.3333,ROUNDDOWN('10หลักสูตรระยะสั้น'!J310/30,0),ROUNDUP('10หลักสูตรระยะสั้น'!J310/30,0))))</f>
        <v>0</v>
      </c>
      <c r="K310" s="60">
        <f>IF('10หลักสูตรระยะสั้น'!K310&lt;15,0,IF('10หลักสูตรระยะสั้น'!K310&lt;30,1,IF((MOD('10หลักสูตรระยะสั้น'!K310/30,1))&lt;0.3333,ROUNDDOWN('10หลักสูตรระยะสั้น'!K310/30,0),ROUNDUP('10หลักสูตรระยะสั้น'!K310/30,0))))</f>
        <v>0</v>
      </c>
      <c r="L310" s="60">
        <f>IF('10หลักสูตรระยะสั้น'!L310&lt;15,0,IF('10หลักสูตรระยะสั้น'!L310&lt;30,1,IF((MOD('10หลักสูตรระยะสั้น'!L310/30,1))&lt;0.3333,ROUNDDOWN('10หลักสูตรระยะสั้น'!L310/30,0),ROUNDUP('10หลักสูตรระยะสั้น'!L310/30,0))))</f>
        <v>0</v>
      </c>
      <c r="M310" s="60">
        <f>IF('10หลักสูตรระยะสั้น'!M310&lt;15,0,IF('10หลักสูตรระยะสั้น'!M310&lt;30,1,IF((MOD('10หลักสูตรระยะสั้น'!M310/30,1))&lt;0.3333,ROUNDDOWN('10หลักสูตรระยะสั้น'!M310/30,0),ROUNDUP('10หลักสูตรระยะสั้น'!M310/30,0))))</f>
        <v>0</v>
      </c>
      <c r="N310" s="60">
        <f>IF('10หลักสูตรระยะสั้น'!N310&lt;15,0,IF('10หลักสูตรระยะสั้น'!N310&lt;30,1,IF((MOD('10หลักสูตรระยะสั้น'!N310/30,1))&lt;0.3333,ROUNDDOWN('10หลักสูตรระยะสั้น'!N310/30,0),ROUNDUP('10หลักสูตรระยะสั้น'!N310/30,0))))</f>
        <v>0</v>
      </c>
      <c r="O310" s="60">
        <f>IF('10หลักสูตรระยะสั้น'!O310&lt;15,0,IF('10หลักสูตรระยะสั้น'!O310&lt;30,1,IF((MOD('10หลักสูตรระยะสั้น'!O310/30,1))&lt;0.3333,ROUNDDOWN('10หลักสูตรระยะสั้น'!O310/30,0),ROUNDUP('10หลักสูตรระยะสั้น'!O310/30,0))))</f>
        <v>0</v>
      </c>
      <c r="P310" s="60">
        <f>IF('10หลักสูตรระยะสั้น'!P310&lt;15,0,IF('10หลักสูตรระยะสั้น'!P310&lt;30,1,IF((MOD('10หลักสูตรระยะสั้น'!P310/30,1))&lt;0.3333,ROUNDDOWN('10หลักสูตรระยะสั้น'!P310/30,0),ROUNDUP('10หลักสูตรระยะสั้น'!P310/30,0))))</f>
        <v>0</v>
      </c>
      <c r="Q310" s="60">
        <f>IF('10หลักสูตรระยะสั้น'!Q310&lt;15,0,IF('10หลักสูตรระยะสั้น'!Q310&lt;30,1,IF((MOD('10หลักสูตรระยะสั้น'!Q310/30,1))&lt;0.3333,ROUNDDOWN('10หลักสูตรระยะสั้น'!Q310/30,0),ROUNDUP('10หลักสูตรระยะสั้น'!Q310/30,0))))</f>
        <v>0</v>
      </c>
      <c r="R310" s="60">
        <f>IF('10หลักสูตรระยะสั้น'!R310&lt;15,0,IF('10หลักสูตรระยะสั้น'!R310&lt;30,1,IF((MOD('10หลักสูตรระยะสั้น'!R310/30,1))&lt;0.3333,ROUNDDOWN('10หลักสูตรระยะสั้น'!R310/30,0),ROUNDUP('10หลักสูตรระยะสั้น'!R310/30,0))))</f>
        <v>0</v>
      </c>
      <c r="S310" s="60">
        <f>IF('10หลักสูตรระยะสั้น'!S310&lt;15,0,IF('10หลักสูตรระยะสั้น'!S310&lt;30,1,IF((MOD('10หลักสูตรระยะสั้น'!S310/30,1))&lt;0.3333,ROUNDDOWN('10หลักสูตรระยะสั้น'!S310/30,0),ROUNDUP('10หลักสูตรระยะสั้น'!S310/30,0))))</f>
        <v>0</v>
      </c>
      <c r="T310" s="60">
        <f>IF('10หลักสูตรระยะสั้น'!T310&lt;15,0,IF('10หลักสูตรระยะสั้น'!T310&lt;30,1,IF((MOD('10หลักสูตรระยะสั้น'!T310/30,1))&lt;0.3333,ROUNDDOWN('10หลักสูตรระยะสั้น'!T310/30,0),ROUNDUP('10หลักสูตรระยะสั้น'!T310/30,0))))</f>
        <v>0</v>
      </c>
      <c r="U310" s="60">
        <f>IF('10หลักสูตรระยะสั้น'!U310&lt;15,0,IF('10หลักสูตรระยะสั้น'!U310&lt;30,1,IF((MOD('10หลักสูตรระยะสั้น'!U310/30,1))&lt;0.3333,ROUNDDOWN('10หลักสูตรระยะสั้น'!U310/30,0),ROUNDUP('10หลักสูตรระยะสั้น'!U310/30,0))))</f>
        <v>0</v>
      </c>
      <c r="V310" s="60">
        <f>IF('10หลักสูตรระยะสั้น'!V310&lt;15,0,IF('10หลักสูตรระยะสั้น'!V310&lt;30,1,IF((MOD('10หลักสูตรระยะสั้น'!V310/30,1))&lt;0.3333,ROUNDDOWN('10หลักสูตรระยะสั้น'!V310/30,0),ROUNDUP('10หลักสูตรระยะสั้น'!V310/30,0))))</f>
        <v>0</v>
      </c>
      <c r="W310" s="60">
        <f>IF('10หลักสูตรระยะสั้น'!W310&lt;15,0,IF('10หลักสูตรระยะสั้น'!W310&lt;30,1,IF((MOD('10หลักสูตรระยะสั้น'!W310/30,1))&lt;0.3333,ROUNDDOWN('10หลักสูตรระยะสั้น'!W310/30,0),ROUNDUP('10หลักสูตรระยะสั้น'!W310/30,0))))</f>
        <v>0</v>
      </c>
      <c r="X310" s="60">
        <f>IF('10หลักสูตรระยะสั้น'!X310&lt;15,0,IF('10หลักสูตรระยะสั้น'!X310&lt;30,1,IF((MOD('10หลักสูตรระยะสั้น'!X310/30,1))&lt;0.3333,ROUNDDOWN('10หลักสูตรระยะสั้น'!X310/30,0),ROUNDUP('10หลักสูตรระยะสั้น'!X310/30,0))))</f>
        <v>0</v>
      </c>
      <c r="Y310" s="60">
        <f>IF('10หลักสูตรระยะสั้น'!Y310&lt;15,0,IF('10หลักสูตรระยะสั้น'!Y310&lt;30,1,IF((MOD('10หลักสูตรระยะสั้น'!Y310/30,1))&lt;0.3333,ROUNDDOWN('10หลักสูตรระยะสั้น'!Y310/30,0),ROUNDUP('10หลักสูตรระยะสั้น'!Y310/30,0))))</f>
        <v>0</v>
      </c>
      <c r="Z310" s="60">
        <f>IF('10หลักสูตรระยะสั้น'!Z310&lt;15,0,IF('10หลักสูตรระยะสั้น'!Z310&lt;30,1,IF((MOD('10หลักสูตรระยะสั้น'!Z310/30,1))&lt;0.3333,ROUNDDOWN('10หลักสูตรระยะสั้น'!Z310/30,0),ROUNDUP('10หลักสูตรระยะสั้น'!Z310/30,0))))</f>
        <v>0</v>
      </c>
      <c r="AA310" s="60">
        <f>IF('10หลักสูตรระยะสั้น'!AA310&lt;15,0,IF('10หลักสูตรระยะสั้น'!AA310&lt;30,1,IF((MOD('10หลักสูตรระยะสั้น'!AA310/30,1))&lt;0.3333,ROUNDDOWN('10หลักสูตรระยะสั้น'!AA310/30,0),ROUNDUP('10หลักสูตรระยะสั้น'!AA310/30,0))))</f>
        <v>0</v>
      </c>
      <c r="AB310" s="60">
        <f>IF('10หลักสูตรระยะสั้น'!AB310&lt;15,0,IF('10หลักสูตรระยะสั้น'!AB310&lt;30,1,IF((MOD('10หลักสูตรระยะสั้น'!AB310/30,1))&lt;0.3333,ROUNDDOWN('10หลักสูตรระยะสั้น'!AB310/30,0),ROUNDUP('10หลักสูตรระยะสั้น'!AB310/30,0))))</f>
        <v>0</v>
      </c>
      <c r="AC310" s="60">
        <f>IF('10หลักสูตรระยะสั้น'!AC310&lt;15,0,IF('10หลักสูตรระยะสั้น'!AC310&lt;30,1,IF((MOD('10หลักสูตรระยะสั้น'!AC310/30,1))&lt;0.3333,ROUNDDOWN('10หลักสูตรระยะสั้น'!AC310/30,0),ROUNDUP('10หลักสูตรระยะสั้น'!AC310/30,0))))</f>
        <v>0</v>
      </c>
      <c r="AD310" s="5">
        <f t="shared" si="8"/>
        <v>0</v>
      </c>
      <c r="AE310" s="5">
        <f t="shared" si="9"/>
        <v>0</v>
      </c>
    </row>
    <row r="311" spans="2:31" x14ac:dyDescent="0.55000000000000004">
      <c r="B311" s="5">
        <v>307</v>
      </c>
      <c r="C311" s="5">
        <f>'10หลักสูตรระยะสั้น'!C311</f>
        <v>0</v>
      </c>
      <c r="D311" s="5">
        <f>'10หลักสูตรระยะสั้น'!D311</f>
        <v>0</v>
      </c>
      <c r="E311" s="60">
        <f>IF('10หลักสูตรระยะสั้น'!E311&lt;15,0,IF('10หลักสูตรระยะสั้น'!E311&lt;30,1,IF((MOD('10หลักสูตรระยะสั้น'!E311/30,1))&lt;0.3333,ROUNDDOWN('10หลักสูตรระยะสั้น'!E311/30,0),ROUNDUP('10หลักสูตรระยะสั้น'!E311/30,0))))</f>
        <v>0</v>
      </c>
      <c r="F311" s="60">
        <f>IF('10หลักสูตรระยะสั้น'!F311&lt;15,0,IF('10หลักสูตรระยะสั้น'!F311&lt;30,1,IF((MOD('10หลักสูตรระยะสั้น'!F311/30,1))&lt;0.3333,ROUNDDOWN('10หลักสูตรระยะสั้น'!F311/30,0),ROUNDUP('10หลักสูตรระยะสั้น'!F311/30,0))))</f>
        <v>0</v>
      </c>
      <c r="G311" s="60">
        <f>IF('10หลักสูตรระยะสั้น'!G311&lt;15,0,IF('10หลักสูตรระยะสั้น'!G311&lt;30,1,IF((MOD('10หลักสูตรระยะสั้น'!G311/30,1))&lt;0.3333,ROUNDDOWN('10หลักสูตรระยะสั้น'!G311/30,0),ROUNDUP('10หลักสูตรระยะสั้น'!G311/30,0))))</f>
        <v>0</v>
      </c>
      <c r="H311" s="60">
        <f>IF('10หลักสูตรระยะสั้น'!H311&lt;15,0,IF('10หลักสูตรระยะสั้น'!H311&lt;30,1,IF((MOD('10หลักสูตรระยะสั้น'!H311/30,1))&lt;0.3333,ROUNDDOWN('10หลักสูตรระยะสั้น'!H311/30,0),ROUNDUP('10หลักสูตรระยะสั้น'!H311/30,0))))</f>
        <v>0</v>
      </c>
      <c r="I311" s="60">
        <f>IF('10หลักสูตรระยะสั้น'!I311&lt;15,0,IF('10หลักสูตรระยะสั้น'!I311&lt;30,1,IF((MOD('10หลักสูตรระยะสั้น'!I311/30,1))&lt;0.3333,ROUNDDOWN('10หลักสูตรระยะสั้น'!I311/30,0),ROUNDUP('10หลักสูตรระยะสั้น'!I311/30,0))))</f>
        <v>0</v>
      </c>
      <c r="J311" s="60">
        <f>IF('10หลักสูตรระยะสั้น'!J311&lt;15,0,IF('10หลักสูตรระยะสั้น'!J311&lt;30,1,IF((MOD('10หลักสูตรระยะสั้น'!J311/30,1))&lt;0.3333,ROUNDDOWN('10หลักสูตรระยะสั้น'!J311/30,0),ROUNDUP('10หลักสูตรระยะสั้น'!J311/30,0))))</f>
        <v>0</v>
      </c>
      <c r="K311" s="60">
        <f>IF('10หลักสูตรระยะสั้น'!K311&lt;15,0,IF('10หลักสูตรระยะสั้น'!K311&lt;30,1,IF((MOD('10หลักสูตรระยะสั้น'!K311/30,1))&lt;0.3333,ROUNDDOWN('10หลักสูตรระยะสั้น'!K311/30,0),ROUNDUP('10หลักสูตรระยะสั้น'!K311/30,0))))</f>
        <v>0</v>
      </c>
      <c r="L311" s="60">
        <f>IF('10หลักสูตรระยะสั้น'!L311&lt;15,0,IF('10หลักสูตรระยะสั้น'!L311&lt;30,1,IF((MOD('10หลักสูตรระยะสั้น'!L311/30,1))&lt;0.3333,ROUNDDOWN('10หลักสูตรระยะสั้น'!L311/30,0),ROUNDUP('10หลักสูตรระยะสั้น'!L311/30,0))))</f>
        <v>0</v>
      </c>
      <c r="M311" s="60">
        <f>IF('10หลักสูตรระยะสั้น'!M311&lt;15,0,IF('10หลักสูตรระยะสั้น'!M311&lt;30,1,IF((MOD('10หลักสูตรระยะสั้น'!M311/30,1))&lt;0.3333,ROUNDDOWN('10หลักสูตรระยะสั้น'!M311/30,0),ROUNDUP('10หลักสูตรระยะสั้น'!M311/30,0))))</f>
        <v>0</v>
      </c>
      <c r="N311" s="60">
        <f>IF('10หลักสูตรระยะสั้น'!N311&lt;15,0,IF('10หลักสูตรระยะสั้น'!N311&lt;30,1,IF((MOD('10หลักสูตรระยะสั้น'!N311/30,1))&lt;0.3333,ROUNDDOWN('10หลักสูตรระยะสั้น'!N311/30,0),ROUNDUP('10หลักสูตรระยะสั้น'!N311/30,0))))</f>
        <v>0</v>
      </c>
      <c r="O311" s="60">
        <f>IF('10หลักสูตรระยะสั้น'!O311&lt;15,0,IF('10หลักสูตรระยะสั้น'!O311&lt;30,1,IF((MOD('10หลักสูตรระยะสั้น'!O311/30,1))&lt;0.3333,ROUNDDOWN('10หลักสูตรระยะสั้น'!O311/30,0),ROUNDUP('10หลักสูตรระยะสั้น'!O311/30,0))))</f>
        <v>0</v>
      </c>
      <c r="P311" s="60">
        <f>IF('10หลักสูตรระยะสั้น'!P311&lt;15,0,IF('10หลักสูตรระยะสั้น'!P311&lt;30,1,IF((MOD('10หลักสูตรระยะสั้น'!P311/30,1))&lt;0.3333,ROUNDDOWN('10หลักสูตรระยะสั้น'!P311/30,0),ROUNDUP('10หลักสูตรระยะสั้น'!P311/30,0))))</f>
        <v>0</v>
      </c>
      <c r="Q311" s="60">
        <f>IF('10หลักสูตรระยะสั้น'!Q311&lt;15,0,IF('10หลักสูตรระยะสั้น'!Q311&lt;30,1,IF((MOD('10หลักสูตรระยะสั้น'!Q311/30,1))&lt;0.3333,ROUNDDOWN('10หลักสูตรระยะสั้น'!Q311/30,0),ROUNDUP('10หลักสูตรระยะสั้น'!Q311/30,0))))</f>
        <v>0</v>
      </c>
      <c r="R311" s="60">
        <f>IF('10หลักสูตรระยะสั้น'!R311&lt;15,0,IF('10หลักสูตรระยะสั้น'!R311&lt;30,1,IF((MOD('10หลักสูตรระยะสั้น'!R311/30,1))&lt;0.3333,ROUNDDOWN('10หลักสูตรระยะสั้น'!R311/30,0),ROUNDUP('10หลักสูตรระยะสั้น'!R311/30,0))))</f>
        <v>0</v>
      </c>
      <c r="S311" s="60">
        <f>IF('10หลักสูตรระยะสั้น'!S311&lt;15,0,IF('10หลักสูตรระยะสั้น'!S311&lt;30,1,IF((MOD('10หลักสูตรระยะสั้น'!S311/30,1))&lt;0.3333,ROUNDDOWN('10หลักสูตรระยะสั้น'!S311/30,0),ROUNDUP('10หลักสูตรระยะสั้น'!S311/30,0))))</f>
        <v>0</v>
      </c>
      <c r="T311" s="60">
        <f>IF('10หลักสูตรระยะสั้น'!T311&lt;15,0,IF('10หลักสูตรระยะสั้น'!T311&lt;30,1,IF((MOD('10หลักสูตรระยะสั้น'!T311/30,1))&lt;0.3333,ROUNDDOWN('10หลักสูตรระยะสั้น'!T311/30,0),ROUNDUP('10หลักสูตรระยะสั้น'!T311/30,0))))</f>
        <v>0</v>
      </c>
      <c r="U311" s="60">
        <f>IF('10หลักสูตรระยะสั้น'!U311&lt;15,0,IF('10หลักสูตรระยะสั้น'!U311&lt;30,1,IF((MOD('10หลักสูตรระยะสั้น'!U311/30,1))&lt;0.3333,ROUNDDOWN('10หลักสูตรระยะสั้น'!U311/30,0),ROUNDUP('10หลักสูตรระยะสั้น'!U311/30,0))))</f>
        <v>0</v>
      </c>
      <c r="V311" s="60">
        <f>IF('10หลักสูตรระยะสั้น'!V311&lt;15,0,IF('10หลักสูตรระยะสั้น'!V311&lt;30,1,IF((MOD('10หลักสูตรระยะสั้น'!V311/30,1))&lt;0.3333,ROUNDDOWN('10หลักสูตรระยะสั้น'!V311/30,0),ROUNDUP('10หลักสูตรระยะสั้น'!V311/30,0))))</f>
        <v>0</v>
      </c>
      <c r="W311" s="60">
        <f>IF('10หลักสูตรระยะสั้น'!W311&lt;15,0,IF('10หลักสูตรระยะสั้น'!W311&lt;30,1,IF((MOD('10หลักสูตรระยะสั้น'!W311/30,1))&lt;0.3333,ROUNDDOWN('10หลักสูตรระยะสั้น'!W311/30,0),ROUNDUP('10หลักสูตรระยะสั้น'!W311/30,0))))</f>
        <v>0</v>
      </c>
      <c r="X311" s="60">
        <f>IF('10หลักสูตรระยะสั้น'!X311&lt;15,0,IF('10หลักสูตรระยะสั้น'!X311&lt;30,1,IF((MOD('10หลักสูตรระยะสั้น'!X311/30,1))&lt;0.3333,ROUNDDOWN('10หลักสูตรระยะสั้น'!X311/30,0),ROUNDUP('10หลักสูตรระยะสั้น'!X311/30,0))))</f>
        <v>0</v>
      </c>
      <c r="Y311" s="60">
        <f>IF('10หลักสูตรระยะสั้น'!Y311&lt;15,0,IF('10หลักสูตรระยะสั้น'!Y311&lt;30,1,IF((MOD('10หลักสูตรระยะสั้น'!Y311/30,1))&lt;0.3333,ROUNDDOWN('10หลักสูตรระยะสั้น'!Y311/30,0),ROUNDUP('10หลักสูตรระยะสั้น'!Y311/30,0))))</f>
        <v>0</v>
      </c>
      <c r="Z311" s="60">
        <f>IF('10หลักสูตรระยะสั้น'!Z311&lt;15,0,IF('10หลักสูตรระยะสั้น'!Z311&lt;30,1,IF((MOD('10หลักสูตรระยะสั้น'!Z311/30,1))&lt;0.3333,ROUNDDOWN('10หลักสูตรระยะสั้น'!Z311/30,0),ROUNDUP('10หลักสูตรระยะสั้น'!Z311/30,0))))</f>
        <v>0</v>
      </c>
      <c r="AA311" s="60">
        <f>IF('10หลักสูตรระยะสั้น'!AA311&lt;15,0,IF('10หลักสูตรระยะสั้น'!AA311&lt;30,1,IF((MOD('10หลักสูตรระยะสั้น'!AA311/30,1))&lt;0.3333,ROUNDDOWN('10หลักสูตรระยะสั้น'!AA311/30,0),ROUNDUP('10หลักสูตรระยะสั้น'!AA311/30,0))))</f>
        <v>0</v>
      </c>
      <c r="AB311" s="60">
        <f>IF('10หลักสูตรระยะสั้น'!AB311&lt;15,0,IF('10หลักสูตรระยะสั้น'!AB311&lt;30,1,IF((MOD('10หลักสูตรระยะสั้น'!AB311/30,1))&lt;0.3333,ROUNDDOWN('10หลักสูตรระยะสั้น'!AB311/30,0),ROUNDUP('10หลักสูตรระยะสั้น'!AB311/30,0))))</f>
        <v>0</v>
      </c>
      <c r="AC311" s="60">
        <f>IF('10หลักสูตรระยะสั้น'!AC311&lt;15,0,IF('10หลักสูตรระยะสั้น'!AC311&lt;30,1,IF((MOD('10หลักสูตรระยะสั้น'!AC311/30,1))&lt;0.3333,ROUNDDOWN('10หลักสูตรระยะสั้น'!AC311/30,0),ROUNDUP('10หลักสูตรระยะสั้น'!AC311/30,0))))</f>
        <v>0</v>
      </c>
      <c r="AD311" s="5">
        <f t="shared" si="8"/>
        <v>0</v>
      </c>
      <c r="AE311" s="5">
        <f t="shared" si="9"/>
        <v>0</v>
      </c>
    </row>
    <row r="312" spans="2:31" x14ac:dyDescent="0.55000000000000004">
      <c r="B312" s="5">
        <v>308</v>
      </c>
      <c r="C312" s="5">
        <f>'10หลักสูตรระยะสั้น'!C312</f>
        <v>0</v>
      </c>
      <c r="D312" s="5">
        <f>'10หลักสูตรระยะสั้น'!D312</f>
        <v>0</v>
      </c>
      <c r="E312" s="60">
        <f>IF('10หลักสูตรระยะสั้น'!E312&lt;15,0,IF('10หลักสูตรระยะสั้น'!E312&lt;30,1,IF((MOD('10หลักสูตรระยะสั้น'!E312/30,1))&lt;0.3333,ROUNDDOWN('10หลักสูตรระยะสั้น'!E312/30,0),ROUNDUP('10หลักสูตรระยะสั้น'!E312/30,0))))</f>
        <v>0</v>
      </c>
      <c r="F312" s="60">
        <f>IF('10หลักสูตรระยะสั้น'!F312&lt;15,0,IF('10หลักสูตรระยะสั้น'!F312&lt;30,1,IF((MOD('10หลักสูตรระยะสั้น'!F312/30,1))&lt;0.3333,ROUNDDOWN('10หลักสูตรระยะสั้น'!F312/30,0),ROUNDUP('10หลักสูตรระยะสั้น'!F312/30,0))))</f>
        <v>0</v>
      </c>
      <c r="G312" s="60">
        <f>IF('10หลักสูตรระยะสั้น'!G312&lt;15,0,IF('10หลักสูตรระยะสั้น'!G312&lt;30,1,IF((MOD('10หลักสูตรระยะสั้น'!G312/30,1))&lt;0.3333,ROUNDDOWN('10หลักสูตรระยะสั้น'!G312/30,0),ROUNDUP('10หลักสูตรระยะสั้น'!G312/30,0))))</f>
        <v>0</v>
      </c>
      <c r="H312" s="60">
        <f>IF('10หลักสูตรระยะสั้น'!H312&lt;15,0,IF('10หลักสูตรระยะสั้น'!H312&lt;30,1,IF((MOD('10หลักสูตรระยะสั้น'!H312/30,1))&lt;0.3333,ROUNDDOWN('10หลักสูตรระยะสั้น'!H312/30,0),ROUNDUP('10หลักสูตรระยะสั้น'!H312/30,0))))</f>
        <v>0</v>
      </c>
      <c r="I312" s="60">
        <f>IF('10หลักสูตรระยะสั้น'!I312&lt;15,0,IF('10หลักสูตรระยะสั้น'!I312&lt;30,1,IF((MOD('10หลักสูตรระยะสั้น'!I312/30,1))&lt;0.3333,ROUNDDOWN('10หลักสูตรระยะสั้น'!I312/30,0),ROUNDUP('10หลักสูตรระยะสั้น'!I312/30,0))))</f>
        <v>0</v>
      </c>
      <c r="J312" s="60">
        <f>IF('10หลักสูตรระยะสั้น'!J312&lt;15,0,IF('10หลักสูตรระยะสั้น'!J312&lt;30,1,IF((MOD('10หลักสูตรระยะสั้น'!J312/30,1))&lt;0.3333,ROUNDDOWN('10หลักสูตรระยะสั้น'!J312/30,0),ROUNDUP('10หลักสูตรระยะสั้น'!J312/30,0))))</f>
        <v>0</v>
      </c>
      <c r="K312" s="60">
        <f>IF('10หลักสูตรระยะสั้น'!K312&lt;15,0,IF('10หลักสูตรระยะสั้น'!K312&lt;30,1,IF((MOD('10หลักสูตรระยะสั้น'!K312/30,1))&lt;0.3333,ROUNDDOWN('10หลักสูตรระยะสั้น'!K312/30,0),ROUNDUP('10หลักสูตรระยะสั้น'!K312/30,0))))</f>
        <v>0</v>
      </c>
      <c r="L312" s="60">
        <f>IF('10หลักสูตรระยะสั้น'!L312&lt;15,0,IF('10หลักสูตรระยะสั้น'!L312&lt;30,1,IF((MOD('10หลักสูตรระยะสั้น'!L312/30,1))&lt;0.3333,ROUNDDOWN('10หลักสูตรระยะสั้น'!L312/30,0),ROUNDUP('10หลักสูตรระยะสั้น'!L312/30,0))))</f>
        <v>0</v>
      </c>
      <c r="M312" s="60">
        <f>IF('10หลักสูตรระยะสั้น'!M312&lt;15,0,IF('10หลักสูตรระยะสั้น'!M312&lt;30,1,IF((MOD('10หลักสูตรระยะสั้น'!M312/30,1))&lt;0.3333,ROUNDDOWN('10หลักสูตรระยะสั้น'!M312/30,0),ROUNDUP('10หลักสูตรระยะสั้น'!M312/30,0))))</f>
        <v>0</v>
      </c>
      <c r="N312" s="60">
        <f>IF('10หลักสูตรระยะสั้น'!N312&lt;15,0,IF('10หลักสูตรระยะสั้น'!N312&lt;30,1,IF((MOD('10หลักสูตรระยะสั้น'!N312/30,1))&lt;0.3333,ROUNDDOWN('10หลักสูตรระยะสั้น'!N312/30,0),ROUNDUP('10หลักสูตรระยะสั้น'!N312/30,0))))</f>
        <v>0</v>
      </c>
      <c r="O312" s="60">
        <f>IF('10หลักสูตรระยะสั้น'!O312&lt;15,0,IF('10หลักสูตรระยะสั้น'!O312&lt;30,1,IF((MOD('10หลักสูตรระยะสั้น'!O312/30,1))&lt;0.3333,ROUNDDOWN('10หลักสูตรระยะสั้น'!O312/30,0),ROUNDUP('10หลักสูตรระยะสั้น'!O312/30,0))))</f>
        <v>0</v>
      </c>
      <c r="P312" s="60">
        <f>IF('10หลักสูตรระยะสั้น'!P312&lt;15,0,IF('10หลักสูตรระยะสั้น'!P312&lt;30,1,IF((MOD('10หลักสูตรระยะสั้น'!P312/30,1))&lt;0.3333,ROUNDDOWN('10หลักสูตรระยะสั้น'!P312/30,0),ROUNDUP('10หลักสูตรระยะสั้น'!P312/30,0))))</f>
        <v>0</v>
      </c>
      <c r="Q312" s="60">
        <f>IF('10หลักสูตรระยะสั้น'!Q312&lt;15,0,IF('10หลักสูตรระยะสั้น'!Q312&lt;30,1,IF((MOD('10หลักสูตรระยะสั้น'!Q312/30,1))&lt;0.3333,ROUNDDOWN('10หลักสูตรระยะสั้น'!Q312/30,0),ROUNDUP('10หลักสูตรระยะสั้น'!Q312/30,0))))</f>
        <v>0</v>
      </c>
      <c r="R312" s="60">
        <f>IF('10หลักสูตรระยะสั้น'!R312&lt;15,0,IF('10หลักสูตรระยะสั้น'!R312&lt;30,1,IF((MOD('10หลักสูตรระยะสั้น'!R312/30,1))&lt;0.3333,ROUNDDOWN('10หลักสูตรระยะสั้น'!R312/30,0),ROUNDUP('10หลักสูตรระยะสั้น'!R312/30,0))))</f>
        <v>0</v>
      </c>
      <c r="S312" s="60">
        <f>IF('10หลักสูตรระยะสั้น'!S312&lt;15,0,IF('10หลักสูตรระยะสั้น'!S312&lt;30,1,IF((MOD('10หลักสูตรระยะสั้น'!S312/30,1))&lt;0.3333,ROUNDDOWN('10หลักสูตรระยะสั้น'!S312/30,0),ROUNDUP('10หลักสูตรระยะสั้น'!S312/30,0))))</f>
        <v>0</v>
      </c>
      <c r="T312" s="60">
        <f>IF('10หลักสูตรระยะสั้น'!T312&lt;15,0,IF('10หลักสูตรระยะสั้น'!T312&lt;30,1,IF((MOD('10หลักสูตรระยะสั้น'!T312/30,1))&lt;0.3333,ROUNDDOWN('10หลักสูตรระยะสั้น'!T312/30,0),ROUNDUP('10หลักสูตรระยะสั้น'!T312/30,0))))</f>
        <v>0</v>
      </c>
      <c r="U312" s="60">
        <f>IF('10หลักสูตรระยะสั้น'!U312&lt;15,0,IF('10หลักสูตรระยะสั้น'!U312&lt;30,1,IF((MOD('10หลักสูตรระยะสั้น'!U312/30,1))&lt;0.3333,ROUNDDOWN('10หลักสูตรระยะสั้น'!U312/30,0),ROUNDUP('10หลักสูตรระยะสั้น'!U312/30,0))))</f>
        <v>0</v>
      </c>
      <c r="V312" s="60">
        <f>IF('10หลักสูตรระยะสั้น'!V312&lt;15,0,IF('10หลักสูตรระยะสั้น'!V312&lt;30,1,IF((MOD('10หลักสูตรระยะสั้น'!V312/30,1))&lt;0.3333,ROUNDDOWN('10หลักสูตรระยะสั้น'!V312/30,0),ROUNDUP('10หลักสูตรระยะสั้น'!V312/30,0))))</f>
        <v>0</v>
      </c>
      <c r="W312" s="60">
        <f>IF('10หลักสูตรระยะสั้น'!W312&lt;15,0,IF('10หลักสูตรระยะสั้น'!W312&lt;30,1,IF((MOD('10หลักสูตรระยะสั้น'!W312/30,1))&lt;0.3333,ROUNDDOWN('10หลักสูตรระยะสั้น'!W312/30,0),ROUNDUP('10หลักสูตรระยะสั้น'!W312/30,0))))</f>
        <v>0</v>
      </c>
      <c r="X312" s="60">
        <f>IF('10หลักสูตรระยะสั้น'!X312&lt;15,0,IF('10หลักสูตรระยะสั้น'!X312&lt;30,1,IF((MOD('10หลักสูตรระยะสั้น'!X312/30,1))&lt;0.3333,ROUNDDOWN('10หลักสูตรระยะสั้น'!X312/30,0),ROUNDUP('10หลักสูตรระยะสั้น'!X312/30,0))))</f>
        <v>0</v>
      </c>
      <c r="Y312" s="60">
        <f>IF('10หลักสูตรระยะสั้น'!Y312&lt;15,0,IF('10หลักสูตรระยะสั้น'!Y312&lt;30,1,IF((MOD('10หลักสูตรระยะสั้น'!Y312/30,1))&lt;0.3333,ROUNDDOWN('10หลักสูตรระยะสั้น'!Y312/30,0),ROUNDUP('10หลักสูตรระยะสั้น'!Y312/30,0))))</f>
        <v>0</v>
      </c>
      <c r="Z312" s="60">
        <f>IF('10หลักสูตรระยะสั้น'!Z312&lt;15,0,IF('10หลักสูตรระยะสั้น'!Z312&lt;30,1,IF((MOD('10หลักสูตรระยะสั้น'!Z312/30,1))&lt;0.3333,ROUNDDOWN('10หลักสูตรระยะสั้น'!Z312/30,0),ROUNDUP('10หลักสูตรระยะสั้น'!Z312/30,0))))</f>
        <v>0</v>
      </c>
      <c r="AA312" s="60">
        <f>IF('10หลักสูตรระยะสั้น'!AA312&lt;15,0,IF('10หลักสูตรระยะสั้น'!AA312&lt;30,1,IF((MOD('10หลักสูตรระยะสั้น'!AA312/30,1))&lt;0.3333,ROUNDDOWN('10หลักสูตรระยะสั้น'!AA312/30,0),ROUNDUP('10หลักสูตรระยะสั้น'!AA312/30,0))))</f>
        <v>0</v>
      </c>
      <c r="AB312" s="60">
        <f>IF('10หลักสูตรระยะสั้น'!AB312&lt;15,0,IF('10หลักสูตรระยะสั้น'!AB312&lt;30,1,IF((MOD('10หลักสูตรระยะสั้น'!AB312/30,1))&lt;0.3333,ROUNDDOWN('10หลักสูตรระยะสั้น'!AB312/30,0),ROUNDUP('10หลักสูตรระยะสั้น'!AB312/30,0))))</f>
        <v>0</v>
      </c>
      <c r="AC312" s="60">
        <f>IF('10หลักสูตรระยะสั้น'!AC312&lt;15,0,IF('10หลักสูตรระยะสั้น'!AC312&lt;30,1,IF((MOD('10หลักสูตรระยะสั้น'!AC312/30,1))&lt;0.3333,ROUNDDOWN('10หลักสูตรระยะสั้น'!AC312/30,0),ROUNDUP('10หลักสูตรระยะสั้น'!AC312/30,0))))</f>
        <v>0</v>
      </c>
      <c r="AD312" s="5">
        <f t="shared" si="8"/>
        <v>0</v>
      </c>
      <c r="AE312" s="5">
        <f t="shared" si="9"/>
        <v>0</v>
      </c>
    </row>
    <row r="313" spans="2:31" x14ac:dyDescent="0.55000000000000004">
      <c r="B313" s="5">
        <v>309</v>
      </c>
      <c r="C313" s="5">
        <f>'10หลักสูตรระยะสั้น'!C313</f>
        <v>0</v>
      </c>
      <c r="D313" s="5">
        <f>'10หลักสูตรระยะสั้น'!D313</f>
        <v>0</v>
      </c>
      <c r="E313" s="60">
        <f>IF('10หลักสูตรระยะสั้น'!E313&lt;15,0,IF('10หลักสูตรระยะสั้น'!E313&lt;30,1,IF((MOD('10หลักสูตรระยะสั้น'!E313/30,1))&lt;0.3333,ROUNDDOWN('10หลักสูตรระยะสั้น'!E313/30,0),ROUNDUP('10หลักสูตรระยะสั้น'!E313/30,0))))</f>
        <v>0</v>
      </c>
      <c r="F313" s="60">
        <f>IF('10หลักสูตรระยะสั้น'!F313&lt;15,0,IF('10หลักสูตรระยะสั้น'!F313&lt;30,1,IF((MOD('10หลักสูตรระยะสั้น'!F313/30,1))&lt;0.3333,ROUNDDOWN('10หลักสูตรระยะสั้น'!F313/30,0),ROUNDUP('10หลักสูตรระยะสั้น'!F313/30,0))))</f>
        <v>0</v>
      </c>
      <c r="G313" s="60">
        <f>IF('10หลักสูตรระยะสั้น'!G313&lt;15,0,IF('10หลักสูตรระยะสั้น'!G313&lt;30,1,IF((MOD('10หลักสูตรระยะสั้น'!G313/30,1))&lt;0.3333,ROUNDDOWN('10หลักสูตรระยะสั้น'!G313/30,0),ROUNDUP('10หลักสูตรระยะสั้น'!G313/30,0))))</f>
        <v>0</v>
      </c>
      <c r="H313" s="60">
        <f>IF('10หลักสูตรระยะสั้น'!H313&lt;15,0,IF('10หลักสูตรระยะสั้น'!H313&lt;30,1,IF((MOD('10หลักสูตรระยะสั้น'!H313/30,1))&lt;0.3333,ROUNDDOWN('10หลักสูตรระยะสั้น'!H313/30,0),ROUNDUP('10หลักสูตรระยะสั้น'!H313/30,0))))</f>
        <v>0</v>
      </c>
      <c r="I313" s="60">
        <f>IF('10หลักสูตรระยะสั้น'!I313&lt;15,0,IF('10หลักสูตรระยะสั้น'!I313&lt;30,1,IF((MOD('10หลักสูตรระยะสั้น'!I313/30,1))&lt;0.3333,ROUNDDOWN('10หลักสูตรระยะสั้น'!I313/30,0),ROUNDUP('10หลักสูตรระยะสั้น'!I313/30,0))))</f>
        <v>0</v>
      </c>
      <c r="J313" s="60">
        <f>IF('10หลักสูตรระยะสั้น'!J313&lt;15,0,IF('10หลักสูตรระยะสั้น'!J313&lt;30,1,IF((MOD('10หลักสูตรระยะสั้น'!J313/30,1))&lt;0.3333,ROUNDDOWN('10หลักสูตรระยะสั้น'!J313/30,0),ROUNDUP('10หลักสูตรระยะสั้น'!J313/30,0))))</f>
        <v>0</v>
      </c>
      <c r="K313" s="60">
        <f>IF('10หลักสูตรระยะสั้น'!K313&lt;15,0,IF('10หลักสูตรระยะสั้น'!K313&lt;30,1,IF((MOD('10หลักสูตรระยะสั้น'!K313/30,1))&lt;0.3333,ROUNDDOWN('10หลักสูตรระยะสั้น'!K313/30,0),ROUNDUP('10หลักสูตรระยะสั้น'!K313/30,0))))</f>
        <v>0</v>
      </c>
      <c r="L313" s="60">
        <f>IF('10หลักสูตรระยะสั้น'!L313&lt;15,0,IF('10หลักสูตรระยะสั้น'!L313&lt;30,1,IF((MOD('10หลักสูตรระยะสั้น'!L313/30,1))&lt;0.3333,ROUNDDOWN('10หลักสูตรระยะสั้น'!L313/30,0),ROUNDUP('10หลักสูตรระยะสั้น'!L313/30,0))))</f>
        <v>0</v>
      </c>
      <c r="M313" s="60">
        <f>IF('10หลักสูตรระยะสั้น'!M313&lt;15,0,IF('10หลักสูตรระยะสั้น'!M313&lt;30,1,IF((MOD('10หลักสูตรระยะสั้น'!M313/30,1))&lt;0.3333,ROUNDDOWN('10หลักสูตรระยะสั้น'!M313/30,0),ROUNDUP('10หลักสูตรระยะสั้น'!M313/30,0))))</f>
        <v>0</v>
      </c>
      <c r="N313" s="60">
        <f>IF('10หลักสูตรระยะสั้น'!N313&lt;15,0,IF('10หลักสูตรระยะสั้น'!N313&lt;30,1,IF((MOD('10หลักสูตรระยะสั้น'!N313/30,1))&lt;0.3333,ROUNDDOWN('10หลักสูตรระยะสั้น'!N313/30,0),ROUNDUP('10หลักสูตรระยะสั้น'!N313/30,0))))</f>
        <v>0</v>
      </c>
      <c r="O313" s="60">
        <f>IF('10หลักสูตรระยะสั้น'!O313&lt;15,0,IF('10หลักสูตรระยะสั้น'!O313&lt;30,1,IF((MOD('10หลักสูตรระยะสั้น'!O313/30,1))&lt;0.3333,ROUNDDOWN('10หลักสูตรระยะสั้น'!O313/30,0),ROUNDUP('10หลักสูตรระยะสั้น'!O313/30,0))))</f>
        <v>0</v>
      </c>
      <c r="P313" s="60">
        <f>IF('10หลักสูตรระยะสั้น'!P313&lt;15,0,IF('10หลักสูตรระยะสั้น'!P313&lt;30,1,IF((MOD('10หลักสูตรระยะสั้น'!P313/30,1))&lt;0.3333,ROUNDDOWN('10หลักสูตรระยะสั้น'!P313/30,0),ROUNDUP('10หลักสูตรระยะสั้น'!P313/30,0))))</f>
        <v>0</v>
      </c>
      <c r="Q313" s="60">
        <f>IF('10หลักสูตรระยะสั้น'!Q313&lt;15,0,IF('10หลักสูตรระยะสั้น'!Q313&lt;30,1,IF((MOD('10หลักสูตรระยะสั้น'!Q313/30,1))&lt;0.3333,ROUNDDOWN('10หลักสูตรระยะสั้น'!Q313/30,0),ROUNDUP('10หลักสูตรระยะสั้น'!Q313/30,0))))</f>
        <v>0</v>
      </c>
      <c r="R313" s="60">
        <f>IF('10หลักสูตรระยะสั้น'!R313&lt;15,0,IF('10หลักสูตรระยะสั้น'!R313&lt;30,1,IF((MOD('10หลักสูตรระยะสั้น'!R313/30,1))&lt;0.3333,ROUNDDOWN('10หลักสูตรระยะสั้น'!R313/30,0),ROUNDUP('10หลักสูตรระยะสั้น'!R313/30,0))))</f>
        <v>0</v>
      </c>
      <c r="S313" s="60">
        <f>IF('10หลักสูตรระยะสั้น'!S313&lt;15,0,IF('10หลักสูตรระยะสั้น'!S313&lt;30,1,IF((MOD('10หลักสูตรระยะสั้น'!S313/30,1))&lt;0.3333,ROUNDDOWN('10หลักสูตรระยะสั้น'!S313/30,0),ROUNDUP('10หลักสูตรระยะสั้น'!S313/30,0))))</f>
        <v>0</v>
      </c>
      <c r="T313" s="60">
        <f>IF('10หลักสูตรระยะสั้น'!T313&lt;15,0,IF('10หลักสูตรระยะสั้น'!T313&lt;30,1,IF((MOD('10หลักสูตรระยะสั้น'!T313/30,1))&lt;0.3333,ROUNDDOWN('10หลักสูตรระยะสั้น'!T313/30,0),ROUNDUP('10หลักสูตรระยะสั้น'!T313/30,0))))</f>
        <v>0</v>
      </c>
      <c r="U313" s="60">
        <f>IF('10หลักสูตรระยะสั้น'!U313&lt;15,0,IF('10หลักสูตรระยะสั้น'!U313&lt;30,1,IF((MOD('10หลักสูตรระยะสั้น'!U313/30,1))&lt;0.3333,ROUNDDOWN('10หลักสูตรระยะสั้น'!U313/30,0),ROUNDUP('10หลักสูตรระยะสั้น'!U313/30,0))))</f>
        <v>0</v>
      </c>
      <c r="V313" s="60">
        <f>IF('10หลักสูตรระยะสั้น'!V313&lt;15,0,IF('10หลักสูตรระยะสั้น'!V313&lt;30,1,IF((MOD('10หลักสูตรระยะสั้น'!V313/30,1))&lt;0.3333,ROUNDDOWN('10หลักสูตรระยะสั้น'!V313/30,0),ROUNDUP('10หลักสูตรระยะสั้น'!V313/30,0))))</f>
        <v>0</v>
      </c>
      <c r="W313" s="60">
        <f>IF('10หลักสูตรระยะสั้น'!W313&lt;15,0,IF('10หลักสูตรระยะสั้น'!W313&lt;30,1,IF((MOD('10หลักสูตรระยะสั้น'!W313/30,1))&lt;0.3333,ROUNDDOWN('10หลักสูตรระยะสั้น'!W313/30,0),ROUNDUP('10หลักสูตรระยะสั้น'!W313/30,0))))</f>
        <v>0</v>
      </c>
      <c r="X313" s="60">
        <f>IF('10หลักสูตรระยะสั้น'!X313&lt;15,0,IF('10หลักสูตรระยะสั้น'!X313&lt;30,1,IF((MOD('10หลักสูตรระยะสั้น'!X313/30,1))&lt;0.3333,ROUNDDOWN('10หลักสูตรระยะสั้น'!X313/30,0),ROUNDUP('10หลักสูตรระยะสั้น'!X313/30,0))))</f>
        <v>0</v>
      </c>
      <c r="Y313" s="60">
        <f>IF('10หลักสูตรระยะสั้น'!Y313&lt;15,0,IF('10หลักสูตรระยะสั้น'!Y313&lt;30,1,IF((MOD('10หลักสูตรระยะสั้น'!Y313/30,1))&lt;0.3333,ROUNDDOWN('10หลักสูตรระยะสั้น'!Y313/30,0),ROUNDUP('10หลักสูตรระยะสั้น'!Y313/30,0))))</f>
        <v>0</v>
      </c>
      <c r="Z313" s="60">
        <f>IF('10หลักสูตรระยะสั้น'!Z313&lt;15,0,IF('10หลักสูตรระยะสั้น'!Z313&lt;30,1,IF((MOD('10หลักสูตรระยะสั้น'!Z313/30,1))&lt;0.3333,ROUNDDOWN('10หลักสูตรระยะสั้น'!Z313/30,0),ROUNDUP('10หลักสูตรระยะสั้น'!Z313/30,0))))</f>
        <v>0</v>
      </c>
      <c r="AA313" s="60">
        <f>IF('10หลักสูตรระยะสั้น'!AA313&lt;15,0,IF('10หลักสูตรระยะสั้น'!AA313&lt;30,1,IF((MOD('10หลักสูตรระยะสั้น'!AA313/30,1))&lt;0.3333,ROUNDDOWN('10หลักสูตรระยะสั้น'!AA313/30,0),ROUNDUP('10หลักสูตรระยะสั้น'!AA313/30,0))))</f>
        <v>0</v>
      </c>
      <c r="AB313" s="60">
        <f>IF('10หลักสูตรระยะสั้น'!AB313&lt;15,0,IF('10หลักสูตรระยะสั้น'!AB313&lt;30,1,IF((MOD('10หลักสูตรระยะสั้น'!AB313/30,1))&lt;0.3333,ROUNDDOWN('10หลักสูตรระยะสั้น'!AB313/30,0),ROUNDUP('10หลักสูตรระยะสั้น'!AB313/30,0))))</f>
        <v>0</v>
      </c>
      <c r="AC313" s="60">
        <f>IF('10หลักสูตรระยะสั้น'!AC313&lt;15,0,IF('10หลักสูตรระยะสั้น'!AC313&lt;30,1,IF((MOD('10หลักสูตรระยะสั้น'!AC313/30,1))&lt;0.3333,ROUNDDOWN('10หลักสูตรระยะสั้น'!AC313/30,0),ROUNDUP('10หลักสูตรระยะสั้น'!AC313/30,0))))</f>
        <v>0</v>
      </c>
      <c r="AD313" s="5">
        <f t="shared" si="8"/>
        <v>0</v>
      </c>
      <c r="AE313" s="5">
        <f t="shared" si="9"/>
        <v>0</v>
      </c>
    </row>
    <row r="314" spans="2:31" x14ac:dyDescent="0.55000000000000004">
      <c r="B314" s="5">
        <v>310</v>
      </c>
      <c r="C314" s="5">
        <f>'10หลักสูตรระยะสั้น'!C314</f>
        <v>0</v>
      </c>
      <c r="D314" s="5">
        <f>'10หลักสูตรระยะสั้น'!D314</f>
        <v>0</v>
      </c>
      <c r="E314" s="60">
        <f>IF('10หลักสูตรระยะสั้น'!E314&lt;15,0,IF('10หลักสูตรระยะสั้น'!E314&lt;30,1,IF((MOD('10หลักสูตรระยะสั้น'!E314/30,1))&lt;0.3333,ROUNDDOWN('10หลักสูตรระยะสั้น'!E314/30,0),ROUNDUP('10หลักสูตรระยะสั้น'!E314/30,0))))</f>
        <v>0</v>
      </c>
      <c r="F314" s="60">
        <f>IF('10หลักสูตรระยะสั้น'!F314&lt;15,0,IF('10หลักสูตรระยะสั้น'!F314&lt;30,1,IF((MOD('10หลักสูตรระยะสั้น'!F314/30,1))&lt;0.3333,ROUNDDOWN('10หลักสูตรระยะสั้น'!F314/30,0),ROUNDUP('10หลักสูตรระยะสั้น'!F314/30,0))))</f>
        <v>0</v>
      </c>
      <c r="G314" s="60">
        <f>IF('10หลักสูตรระยะสั้น'!G314&lt;15,0,IF('10หลักสูตรระยะสั้น'!G314&lt;30,1,IF((MOD('10หลักสูตรระยะสั้น'!G314/30,1))&lt;0.3333,ROUNDDOWN('10หลักสูตรระยะสั้น'!G314/30,0),ROUNDUP('10หลักสูตรระยะสั้น'!G314/30,0))))</f>
        <v>0</v>
      </c>
      <c r="H314" s="60">
        <f>IF('10หลักสูตรระยะสั้น'!H314&lt;15,0,IF('10หลักสูตรระยะสั้น'!H314&lt;30,1,IF((MOD('10หลักสูตรระยะสั้น'!H314/30,1))&lt;0.3333,ROUNDDOWN('10หลักสูตรระยะสั้น'!H314/30,0),ROUNDUP('10หลักสูตรระยะสั้น'!H314/30,0))))</f>
        <v>0</v>
      </c>
      <c r="I314" s="60">
        <f>IF('10หลักสูตรระยะสั้น'!I314&lt;15,0,IF('10หลักสูตรระยะสั้น'!I314&lt;30,1,IF((MOD('10หลักสูตรระยะสั้น'!I314/30,1))&lt;0.3333,ROUNDDOWN('10หลักสูตรระยะสั้น'!I314/30,0),ROUNDUP('10หลักสูตรระยะสั้น'!I314/30,0))))</f>
        <v>0</v>
      </c>
      <c r="J314" s="60">
        <f>IF('10หลักสูตรระยะสั้น'!J314&lt;15,0,IF('10หลักสูตรระยะสั้น'!J314&lt;30,1,IF((MOD('10หลักสูตรระยะสั้น'!J314/30,1))&lt;0.3333,ROUNDDOWN('10หลักสูตรระยะสั้น'!J314/30,0),ROUNDUP('10หลักสูตรระยะสั้น'!J314/30,0))))</f>
        <v>0</v>
      </c>
      <c r="K314" s="60">
        <f>IF('10หลักสูตรระยะสั้น'!K314&lt;15,0,IF('10หลักสูตรระยะสั้น'!K314&lt;30,1,IF((MOD('10หลักสูตรระยะสั้น'!K314/30,1))&lt;0.3333,ROUNDDOWN('10หลักสูตรระยะสั้น'!K314/30,0),ROUNDUP('10หลักสูตรระยะสั้น'!K314/30,0))))</f>
        <v>0</v>
      </c>
      <c r="L314" s="60">
        <f>IF('10หลักสูตรระยะสั้น'!L314&lt;15,0,IF('10หลักสูตรระยะสั้น'!L314&lt;30,1,IF((MOD('10หลักสูตรระยะสั้น'!L314/30,1))&lt;0.3333,ROUNDDOWN('10หลักสูตรระยะสั้น'!L314/30,0),ROUNDUP('10หลักสูตรระยะสั้น'!L314/30,0))))</f>
        <v>0</v>
      </c>
      <c r="M314" s="60">
        <f>IF('10หลักสูตรระยะสั้น'!M314&lt;15,0,IF('10หลักสูตรระยะสั้น'!M314&lt;30,1,IF((MOD('10หลักสูตรระยะสั้น'!M314/30,1))&lt;0.3333,ROUNDDOWN('10หลักสูตรระยะสั้น'!M314/30,0),ROUNDUP('10หลักสูตรระยะสั้น'!M314/30,0))))</f>
        <v>0</v>
      </c>
      <c r="N314" s="60">
        <f>IF('10หลักสูตรระยะสั้น'!N314&lt;15,0,IF('10หลักสูตรระยะสั้น'!N314&lt;30,1,IF((MOD('10หลักสูตรระยะสั้น'!N314/30,1))&lt;0.3333,ROUNDDOWN('10หลักสูตรระยะสั้น'!N314/30,0),ROUNDUP('10หลักสูตรระยะสั้น'!N314/30,0))))</f>
        <v>0</v>
      </c>
      <c r="O314" s="60">
        <f>IF('10หลักสูตรระยะสั้น'!O314&lt;15,0,IF('10หลักสูตรระยะสั้น'!O314&lt;30,1,IF((MOD('10หลักสูตรระยะสั้น'!O314/30,1))&lt;0.3333,ROUNDDOWN('10หลักสูตรระยะสั้น'!O314/30,0),ROUNDUP('10หลักสูตรระยะสั้น'!O314/30,0))))</f>
        <v>0</v>
      </c>
      <c r="P314" s="60">
        <f>IF('10หลักสูตรระยะสั้น'!P314&lt;15,0,IF('10หลักสูตรระยะสั้น'!P314&lt;30,1,IF((MOD('10หลักสูตรระยะสั้น'!P314/30,1))&lt;0.3333,ROUNDDOWN('10หลักสูตรระยะสั้น'!P314/30,0),ROUNDUP('10หลักสูตรระยะสั้น'!P314/30,0))))</f>
        <v>0</v>
      </c>
      <c r="Q314" s="60">
        <f>IF('10หลักสูตรระยะสั้น'!Q314&lt;15,0,IF('10หลักสูตรระยะสั้น'!Q314&lt;30,1,IF((MOD('10หลักสูตรระยะสั้น'!Q314/30,1))&lt;0.3333,ROUNDDOWN('10หลักสูตรระยะสั้น'!Q314/30,0),ROUNDUP('10หลักสูตรระยะสั้น'!Q314/30,0))))</f>
        <v>0</v>
      </c>
      <c r="R314" s="60">
        <f>IF('10หลักสูตรระยะสั้น'!R314&lt;15,0,IF('10หลักสูตรระยะสั้น'!R314&lt;30,1,IF((MOD('10หลักสูตรระยะสั้น'!R314/30,1))&lt;0.3333,ROUNDDOWN('10หลักสูตรระยะสั้น'!R314/30,0),ROUNDUP('10หลักสูตรระยะสั้น'!R314/30,0))))</f>
        <v>0</v>
      </c>
      <c r="S314" s="60">
        <f>IF('10หลักสูตรระยะสั้น'!S314&lt;15,0,IF('10หลักสูตรระยะสั้น'!S314&lt;30,1,IF((MOD('10หลักสูตรระยะสั้น'!S314/30,1))&lt;0.3333,ROUNDDOWN('10หลักสูตรระยะสั้น'!S314/30,0),ROUNDUP('10หลักสูตรระยะสั้น'!S314/30,0))))</f>
        <v>0</v>
      </c>
      <c r="T314" s="60">
        <f>IF('10หลักสูตรระยะสั้น'!T314&lt;15,0,IF('10หลักสูตรระยะสั้น'!T314&lt;30,1,IF((MOD('10หลักสูตรระยะสั้น'!T314/30,1))&lt;0.3333,ROUNDDOWN('10หลักสูตรระยะสั้น'!T314/30,0),ROUNDUP('10หลักสูตรระยะสั้น'!T314/30,0))))</f>
        <v>0</v>
      </c>
      <c r="U314" s="60">
        <f>IF('10หลักสูตรระยะสั้น'!U314&lt;15,0,IF('10หลักสูตรระยะสั้น'!U314&lt;30,1,IF((MOD('10หลักสูตรระยะสั้น'!U314/30,1))&lt;0.3333,ROUNDDOWN('10หลักสูตรระยะสั้น'!U314/30,0),ROUNDUP('10หลักสูตรระยะสั้น'!U314/30,0))))</f>
        <v>0</v>
      </c>
      <c r="V314" s="60">
        <f>IF('10หลักสูตรระยะสั้น'!V314&lt;15,0,IF('10หลักสูตรระยะสั้น'!V314&lt;30,1,IF((MOD('10หลักสูตรระยะสั้น'!V314/30,1))&lt;0.3333,ROUNDDOWN('10หลักสูตรระยะสั้น'!V314/30,0),ROUNDUP('10หลักสูตรระยะสั้น'!V314/30,0))))</f>
        <v>0</v>
      </c>
      <c r="W314" s="60">
        <f>IF('10หลักสูตรระยะสั้น'!W314&lt;15,0,IF('10หลักสูตรระยะสั้น'!W314&lt;30,1,IF((MOD('10หลักสูตรระยะสั้น'!W314/30,1))&lt;0.3333,ROUNDDOWN('10หลักสูตรระยะสั้น'!W314/30,0),ROUNDUP('10หลักสูตรระยะสั้น'!W314/30,0))))</f>
        <v>0</v>
      </c>
      <c r="X314" s="60">
        <f>IF('10หลักสูตรระยะสั้น'!X314&lt;15,0,IF('10หลักสูตรระยะสั้น'!X314&lt;30,1,IF((MOD('10หลักสูตรระยะสั้น'!X314/30,1))&lt;0.3333,ROUNDDOWN('10หลักสูตรระยะสั้น'!X314/30,0),ROUNDUP('10หลักสูตรระยะสั้น'!X314/30,0))))</f>
        <v>0</v>
      </c>
      <c r="Y314" s="60">
        <f>IF('10หลักสูตรระยะสั้น'!Y314&lt;15,0,IF('10หลักสูตรระยะสั้น'!Y314&lt;30,1,IF((MOD('10หลักสูตรระยะสั้น'!Y314/30,1))&lt;0.3333,ROUNDDOWN('10หลักสูตรระยะสั้น'!Y314/30,0),ROUNDUP('10หลักสูตรระยะสั้น'!Y314/30,0))))</f>
        <v>0</v>
      </c>
      <c r="Z314" s="60">
        <f>IF('10หลักสูตรระยะสั้น'!Z314&lt;15,0,IF('10หลักสูตรระยะสั้น'!Z314&lt;30,1,IF((MOD('10หลักสูตรระยะสั้น'!Z314/30,1))&lt;0.3333,ROUNDDOWN('10หลักสูตรระยะสั้น'!Z314/30,0),ROUNDUP('10หลักสูตรระยะสั้น'!Z314/30,0))))</f>
        <v>0</v>
      </c>
      <c r="AA314" s="60">
        <f>IF('10หลักสูตรระยะสั้น'!AA314&lt;15,0,IF('10หลักสูตรระยะสั้น'!AA314&lt;30,1,IF((MOD('10หลักสูตรระยะสั้น'!AA314/30,1))&lt;0.3333,ROUNDDOWN('10หลักสูตรระยะสั้น'!AA314/30,0),ROUNDUP('10หลักสูตรระยะสั้น'!AA314/30,0))))</f>
        <v>0</v>
      </c>
      <c r="AB314" s="60">
        <f>IF('10หลักสูตรระยะสั้น'!AB314&lt;15,0,IF('10หลักสูตรระยะสั้น'!AB314&lt;30,1,IF((MOD('10หลักสูตรระยะสั้น'!AB314/30,1))&lt;0.3333,ROUNDDOWN('10หลักสูตรระยะสั้น'!AB314/30,0),ROUNDUP('10หลักสูตรระยะสั้น'!AB314/30,0))))</f>
        <v>0</v>
      </c>
      <c r="AC314" s="60">
        <f>IF('10หลักสูตรระยะสั้น'!AC314&lt;15,0,IF('10หลักสูตรระยะสั้น'!AC314&lt;30,1,IF((MOD('10หลักสูตรระยะสั้น'!AC314/30,1))&lt;0.3333,ROUNDDOWN('10หลักสูตรระยะสั้น'!AC314/30,0),ROUNDUP('10หลักสูตรระยะสั้น'!AC314/30,0))))</f>
        <v>0</v>
      </c>
      <c r="AD314" s="5">
        <f t="shared" si="8"/>
        <v>0</v>
      </c>
      <c r="AE314" s="5">
        <f t="shared" si="9"/>
        <v>0</v>
      </c>
    </row>
    <row r="315" spans="2:31" x14ac:dyDescent="0.55000000000000004">
      <c r="B315" s="5">
        <v>311</v>
      </c>
      <c r="C315" s="5">
        <f>'10หลักสูตรระยะสั้น'!C315</f>
        <v>0</v>
      </c>
      <c r="D315" s="5">
        <f>'10หลักสูตรระยะสั้น'!D315</f>
        <v>0</v>
      </c>
      <c r="E315" s="60">
        <f>IF('10หลักสูตรระยะสั้น'!E315&lt;15,0,IF('10หลักสูตรระยะสั้น'!E315&lt;30,1,IF((MOD('10หลักสูตรระยะสั้น'!E315/30,1))&lt;0.3333,ROUNDDOWN('10หลักสูตรระยะสั้น'!E315/30,0),ROUNDUP('10หลักสูตรระยะสั้น'!E315/30,0))))</f>
        <v>0</v>
      </c>
      <c r="F315" s="60">
        <f>IF('10หลักสูตรระยะสั้น'!F315&lt;15,0,IF('10หลักสูตรระยะสั้น'!F315&lt;30,1,IF((MOD('10หลักสูตรระยะสั้น'!F315/30,1))&lt;0.3333,ROUNDDOWN('10หลักสูตรระยะสั้น'!F315/30,0),ROUNDUP('10หลักสูตรระยะสั้น'!F315/30,0))))</f>
        <v>0</v>
      </c>
      <c r="G315" s="60">
        <f>IF('10หลักสูตรระยะสั้น'!G315&lt;15,0,IF('10หลักสูตรระยะสั้น'!G315&lt;30,1,IF((MOD('10หลักสูตรระยะสั้น'!G315/30,1))&lt;0.3333,ROUNDDOWN('10หลักสูตรระยะสั้น'!G315/30,0),ROUNDUP('10หลักสูตรระยะสั้น'!G315/30,0))))</f>
        <v>0</v>
      </c>
      <c r="H315" s="60">
        <f>IF('10หลักสูตรระยะสั้น'!H315&lt;15,0,IF('10หลักสูตรระยะสั้น'!H315&lt;30,1,IF((MOD('10หลักสูตรระยะสั้น'!H315/30,1))&lt;0.3333,ROUNDDOWN('10หลักสูตรระยะสั้น'!H315/30,0),ROUNDUP('10หลักสูตรระยะสั้น'!H315/30,0))))</f>
        <v>0</v>
      </c>
      <c r="I315" s="60">
        <f>IF('10หลักสูตรระยะสั้น'!I315&lt;15,0,IF('10หลักสูตรระยะสั้น'!I315&lt;30,1,IF((MOD('10หลักสูตรระยะสั้น'!I315/30,1))&lt;0.3333,ROUNDDOWN('10หลักสูตรระยะสั้น'!I315/30,0),ROUNDUP('10หลักสูตรระยะสั้น'!I315/30,0))))</f>
        <v>0</v>
      </c>
      <c r="J315" s="60">
        <f>IF('10หลักสูตรระยะสั้น'!J315&lt;15,0,IF('10หลักสูตรระยะสั้น'!J315&lt;30,1,IF((MOD('10หลักสูตรระยะสั้น'!J315/30,1))&lt;0.3333,ROUNDDOWN('10หลักสูตรระยะสั้น'!J315/30,0),ROUNDUP('10หลักสูตรระยะสั้น'!J315/30,0))))</f>
        <v>0</v>
      </c>
      <c r="K315" s="60">
        <f>IF('10หลักสูตรระยะสั้น'!K315&lt;15,0,IF('10หลักสูตรระยะสั้น'!K315&lt;30,1,IF((MOD('10หลักสูตรระยะสั้น'!K315/30,1))&lt;0.3333,ROUNDDOWN('10หลักสูตรระยะสั้น'!K315/30,0),ROUNDUP('10หลักสูตรระยะสั้น'!K315/30,0))))</f>
        <v>0</v>
      </c>
      <c r="L315" s="60">
        <f>IF('10หลักสูตรระยะสั้น'!L315&lt;15,0,IF('10หลักสูตรระยะสั้น'!L315&lt;30,1,IF((MOD('10หลักสูตรระยะสั้น'!L315/30,1))&lt;0.3333,ROUNDDOWN('10หลักสูตรระยะสั้น'!L315/30,0),ROUNDUP('10หลักสูตรระยะสั้น'!L315/30,0))))</f>
        <v>0</v>
      </c>
      <c r="M315" s="60">
        <f>IF('10หลักสูตรระยะสั้น'!M315&lt;15,0,IF('10หลักสูตรระยะสั้น'!M315&lt;30,1,IF((MOD('10หลักสูตรระยะสั้น'!M315/30,1))&lt;0.3333,ROUNDDOWN('10หลักสูตรระยะสั้น'!M315/30,0),ROUNDUP('10หลักสูตรระยะสั้น'!M315/30,0))))</f>
        <v>0</v>
      </c>
      <c r="N315" s="60">
        <f>IF('10หลักสูตรระยะสั้น'!N315&lt;15,0,IF('10หลักสูตรระยะสั้น'!N315&lt;30,1,IF((MOD('10หลักสูตรระยะสั้น'!N315/30,1))&lt;0.3333,ROUNDDOWN('10หลักสูตรระยะสั้น'!N315/30,0),ROUNDUP('10หลักสูตรระยะสั้น'!N315/30,0))))</f>
        <v>0</v>
      </c>
      <c r="O315" s="60">
        <f>IF('10หลักสูตรระยะสั้น'!O315&lt;15,0,IF('10หลักสูตรระยะสั้น'!O315&lt;30,1,IF((MOD('10หลักสูตรระยะสั้น'!O315/30,1))&lt;0.3333,ROUNDDOWN('10หลักสูตรระยะสั้น'!O315/30,0),ROUNDUP('10หลักสูตรระยะสั้น'!O315/30,0))))</f>
        <v>0</v>
      </c>
      <c r="P315" s="60">
        <f>IF('10หลักสูตรระยะสั้น'!P315&lt;15,0,IF('10หลักสูตรระยะสั้น'!P315&lt;30,1,IF((MOD('10หลักสูตรระยะสั้น'!P315/30,1))&lt;0.3333,ROUNDDOWN('10หลักสูตรระยะสั้น'!P315/30,0),ROUNDUP('10หลักสูตรระยะสั้น'!P315/30,0))))</f>
        <v>0</v>
      </c>
      <c r="Q315" s="60">
        <f>IF('10หลักสูตรระยะสั้น'!Q315&lt;15,0,IF('10หลักสูตรระยะสั้น'!Q315&lt;30,1,IF((MOD('10หลักสูตรระยะสั้น'!Q315/30,1))&lt;0.3333,ROUNDDOWN('10หลักสูตรระยะสั้น'!Q315/30,0),ROUNDUP('10หลักสูตรระยะสั้น'!Q315/30,0))))</f>
        <v>0</v>
      </c>
      <c r="R315" s="60">
        <f>IF('10หลักสูตรระยะสั้น'!R315&lt;15,0,IF('10หลักสูตรระยะสั้น'!R315&lt;30,1,IF((MOD('10หลักสูตรระยะสั้น'!R315/30,1))&lt;0.3333,ROUNDDOWN('10หลักสูตรระยะสั้น'!R315/30,0),ROUNDUP('10หลักสูตรระยะสั้น'!R315/30,0))))</f>
        <v>0</v>
      </c>
      <c r="S315" s="60">
        <f>IF('10หลักสูตรระยะสั้น'!S315&lt;15,0,IF('10หลักสูตรระยะสั้น'!S315&lt;30,1,IF((MOD('10หลักสูตรระยะสั้น'!S315/30,1))&lt;0.3333,ROUNDDOWN('10หลักสูตรระยะสั้น'!S315/30,0),ROUNDUP('10หลักสูตรระยะสั้น'!S315/30,0))))</f>
        <v>0</v>
      </c>
      <c r="T315" s="60">
        <f>IF('10หลักสูตรระยะสั้น'!T315&lt;15,0,IF('10หลักสูตรระยะสั้น'!T315&lt;30,1,IF((MOD('10หลักสูตรระยะสั้น'!T315/30,1))&lt;0.3333,ROUNDDOWN('10หลักสูตรระยะสั้น'!T315/30,0),ROUNDUP('10หลักสูตรระยะสั้น'!T315/30,0))))</f>
        <v>0</v>
      </c>
      <c r="U315" s="60">
        <f>IF('10หลักสูตรระยะสั้น'!U315&lt;15,0,IF('10หลักสูตรระยะสั้น'!U315&lt;30,1,IF((MOD('10หลักสูตรระยะสั้น'!U315/30,1))&lt;0.3333,ROUNDDOWN('10หลักสูตรระยะสั้น'!U315/30,0),ROUNDUP('10หลักสูตรระยะสั้น'!U315/30,0))))</f>
        <v>0</v>
      </c>
      <c r="V315" s="60">
        <f>IF('10หลักสูตรระยะสั้น'!V315&lt;15,0,IF('10หลักสูตรระยะสั้น'!V315&lt;30,1,IF((MOD('10หลักสูตรระยะสั้น'!V315/30,1))&lt;0.3333,ROUNDDOWN('10หลักสูตรระยะสั้น'!V315/30,0),ROUNDUP('10หลักสูตรระยะสั้น'!V315/30,0))))</f>
        <v>0</v>
      </c>
      <c r="W315" s="60">
        <f>IF('10หลักสูตรระยะสั้น'!W315&lt;15,0,IF('10หลักสูตรระยะสั้น'!W315&lt;30,1,IF((MOD('10หลักสูตรระยะสั้น'!W315/30,1))&lt;0.3333,ROUNDDOWN('10หลักสูตรระยะสั้น'!W315/30,0),ROUNDUP('10หลักสูตรระยะสั้น'!W315/30,0))))</f>
        <v>0</v>
      </c>
      <c r="X315" s="60">
        <f>IF('10หลักสูตรระยะสั้น'!X315&lt;15,0,IF('10หลักสูตรระยะสั้น'!X315&lt;30,1,IF((MOD('10หลักสูตรระยะสั้น'!X315/30,1))&lt;0.3333,ROUNDDOWN('10หลักสูตรระยะสั้น'!X315/30,0),ROUNDUP('10หลักสูตรระยะสั้น'!X315/30,0))))</f>
        <v>0</v>
      </c>
      <c r="Y315" s="60">
        <f>IF('10หลักสูตรระยะสั้น'!Y315&lt;15,0,IF('10หลักสูตรระยะสั้น'!Y315&lt;30,1,IF((MOD('10หลักสูตรระยะสั้น'!Y315/30,1))&lt;0.3333,ROUNDDOWN('10หลักสูตรระยะสั้น'!Y315/30,0),ROUNDUP('10หลักสูตรระยะสั้น'!Y315/30,0))))</f>
        <v>0</v>
      </c>
      <c r="Z315" s="60">
        <f>IF('10หลักสูตรระยะสั้น'!Z315&lt;15,0,IF('10หลักสูตรระยะสั้น'!Z315&lt;30,1,IF((MOD('10หลักสูตรระยะสั้น'!Z315/30,1))&lt;0.3333,ROUNDDOWN('10หลักสูตรระยะสั้น'!Z315/30,0),ROUNDUP('10หลักสูตรระยะสั้น'!Z315/30,0))))</f>
        <v>0</v>
      </c>
      <c r="AA315" s="60">
        <f>IF('10หลักสูตรระยะสั้น'!AA315&lt;15,0,IF('10หลักสูตรระยะสั้น'!AA315&lt;30,1,IF((MOD('10หลักสูตรระยะสั้น'!AA315/30,1))&lt;0.3333,ROUNDDOWN('10หลักสูตรระยะสั้น'!AA315/30,0),ROUNDUP('10หลักสูตรระยะสั้น'!AA315/30,0))))</f>
        <v>0</v>
      </c>
      <c r="AB315" s="60">
        <f>IF('10หลักสูตรระยะสั้น'!AB315&lt;15,0,IF('10หลักสูตรระยะสั้น'!AB315&lt;30,1,IF((MOD('10หลักสูตรระยะสั้น'!AB315/30,1))&lt;0.3333,ROUNDDOWN('10หลักสูตรระยะสั้น'!AB315/30,0),ROUNDUP('10หลักสูตรระยะสั้น'!AB315/30,0))))</f>
        <v>0</v>
      </c>
      <c r="AC315" s="60">
        <f>IF('10หลักสูตรระยะสั้น'!AC315&lt;15,0,IF('10หลักสูตรระยะสั้น'!AC315&lt;30,1,IF((MOD('10หลักสูตรระยะสั้น'!AC315/30,1))&lt;0.3333,ROUNDDOWN('10หลักสูตรระยะสั้น'!AC315/30,0),ROUNDUP('10หลักสูตรระยะสั้น'!AC315/30,0))))</f>
        <v>0</v>
      </c>
      <c r="AD315" s="5">
        <f t="shared" si="8"/>
        <v>0</v>
      </c>
      <c r="AE315" s="5">
        <f t="shared" si="9"/>
        <v>0</v>
      </c>
    </row>
    <row r="316" spans="2:31" x14ac:dyDescent="0.55000000000000004">
      <c r="B316" s="5">
        <v>312</v>
      </c>
      <c r="C316" s="5">
        <f>'10หลักสูตรระยะสั้น'!C316</f>
        <v>0</v>
      </c>
      <c r="D316" s="5">
        <f>'10หลักสูตรระยะสั้น'!D316</f>
        <v>0</v>
      </c>
      <c r="E316" s="60">
        <f>IF('10หลักสูตรระยะสั้น'!E316&lt;15,0,IF('10หลักสูตรระยะสั้น'!E316&lt;30,1,IF((MOD('10หลักสูตรระยะสั้น'!E316/30,1))&lt;0.3333,ROUNDDOWN('10หลักสูตรระยะสั้น'!E316/30,0),ROUNDUP('10หลักสูตรระยะสั้น'!E316/30,0))))</f>
        <v>0</v>
      </c>
      <c r="F316" s="60">
        <f>IF('10หลักสูตรระยะสั้น'!F316&lt;15,0,IF('10หลักสูตรระยะสั้น'!F316&lt;30,1,IF((MOD('10หลักสูตรระยะสั้น'!F316/30,1))&lt;0.3333,ROUNDDOWN('10หลักสูตรระยะสั้น'!F316/30,0),ROUNDUP('10หลักสูตรระยะสั้น'!F316/30,0))))</f>
        <v>0</v>
      </c>
      <c r="G316" s="60">
        <f>IF('10หลักสูตรระยะสั้น'!G316&lt;15,0,IF('10หลักสูตรระยะสั้น'!G316&lt;30,1,IF((MOD('10หลักสูตรระยะสั้น'!G316/30,1))&lt;0.3333,ROUNDDOWN('10หลักสูตรระยะสั้น'!G316/30,0),ROUNDUP('10หลักสูตรระยะสั้น'!G316/30,0))))</f>
        <v>0</v>
      </c>
      <c r="H316" s="60">
        <f>IF('10หลักสูตรระยะสั้น'!H316&lt;15,0,IF('10หลักสูตรระยะสั้น'!H316&lt;30,1,IF((MOD('10หลักสูตรระยะสั้น'!H316/30,1))&lt;0.3333,ROUNDDOWN('10หลักสูตรระยะสั้น'!H316/30,0),ROUNDUP('10หลักสูตรระยะสั้น'!H316/30,0))))</f>
        <v>0</v>
      </c>
      <c r="I316" s="60">
        <f>IF('10หลักสูตรระยะสั้น'!I316&lt;15,0,IF('10หลักสูตรระยะสั้น'!I316&lt;30,1,IF((MOD('10หลักสูตรระยะสั้น'!I316/30,1))&lt;0.3333,ROUNDDOWN('10หลักสูตรระยะสั้น'!I316/30,0),ROUNDUP('10หลักสูตรระยะสั้น'!I316/30,0))))</f>
        <v>0</v>
      </c>
      <c r="J316" s="60">
        <f>IF('10หลักสูตรระยะสั้น'!J316&lt;15,0,IF('10หลักสูตรระยะสั้น'!J316&lt;30,1,IF((MOD('10หลักสูตรระยะสั้น'!J316/30,1))&lt;0.3333,ROUNDDOWN('10หลักสูตรระยะสั้น'!J316/30,0),ROUNDUP('10หลักสูตรระยะสั้น'!J316/30,0))))</f>
        <v>0</v>
      </c>
      <c r="K316" s="60">
        <f>IF('10หลักสูตรระยะสั้น'!K316&lt;15,0,IF('10หลักสูตรระยะสั้น'!K316&lt;30,1,IF((MOD('10หลักสูตรระยะสั้น'!K316/30,1))&lt;0.3333,ROUNDDOWN('10หลักสูตรระยะสั้น'!K316/30,0),ROUNDUP('10หลักสูตรระยะสั้น'!K316/30,0))))</f>
        <v>0</v>
      </c>
      <c r="L316" s="60">
        <f>IF('10หลักสูตรระยะสั้น'!L316&lt;15,0,IF('10หลักสูตรระยะสั้น'!L316&lt;30,1,IF((MOD('10หลักสูตรระยะสั้น'!L316/30,1))&lt;0.3333,ROUNDDOWN('10หลักสูตรระยะสั้น'!L316/30,0),ROUNDUP('10หลักสูตรระยะสั้น'!L316/30,0))))</f>
        <v>0</v>
      </c>
      <c r="M316" s="60">
        <f>IF('10หลักสูตรระยะสั้น'!M316&lt;15,0,IF('10หลักสูตรระยะสั้น'!M316&lt;30,1,IF((MOD('10หลักสูตรระยะสั้น'!M316/30,1))&lt;0.3333,ROUNDDOWN('10หลักสูตรระยะสั้น'!M316/30,0),ROUNDUP('10หลักสูตรระยะสั้น'!M316/30,0))))</f>
        <v>0</v>
      </c>
      <c r="N316" s="60">
        <f>IF('10หลักสูตรระยะสั้น'!N316&lt;15,0,IF('10หลักสูตรระยะสั้น'!N316&lt;30,1,IF((MOD('10หลักสูตรระยะสั้น'!N316/30,1))&lt;0.3333,ROUNDDOWN('10หลักสูตรระยะสั้น'!N316/30,0),ROUNDUP('10หลักสูตรระยะสั้น'!N316/30,0))))</f>
        <v>0</v>
      </c>
      <c r="O316" s="60">
        <f>IF('10หลักสูตรระยะสั้น'!O316&lt;15,0,IF('10หลักสูตรระยะสั้น'!O316&lt;30,1,IF((MOD('10หลักสูตรระยะสั้น'!O316/30,1))&lt;0.3333,ROUNDDOWN('10หลักสูตรระยะสั้น'!O316/30,0),ROUNDUP('10หลักสูตรระยะสั้น'!O316/30,0))))</f>
        <v>0</v>
      </c>
      <c r="P316" s="60">
        <f>IF('10หลักสูตรระยะสั้น'!P316&lt;15,0,IF('10หลักสูตรระยะสั้น'!P316&lt;30,1,IF((MOD('10หลักสูตรระยะสั้น'!P316/30,1))&lt;0.3333,ROUNDDOWN('10หลักสูตรระยะสั้น'!P316/30,0),ROUNDUP('10หลักสูตรระยะสั้น'!P316/30,0))))</f>
        <v>0</v>
      </c>
      <c r="Q316" s="60">
        <f>IF('10หลักสูตรระยะสั้น'!Q316&lt;15,0,IF('10หลักสูตรระยะสั้น'!Q316&lt;30,1,IF((MOD('10หลักสูตรระยะสั้น'!Q316/30,1))&lt;0.3333,ROUNDDOWN('10หลักสูตรระยะสั้น'!Q316/30,0),ROUNDUP('10หลักสูตรระยะสั้น'!Q316/30,0))))</f>
        <v>0</v>
      </c>
      <c r="R316" s="60">
        <f>IF('10หลักสูตรระยะสั้น'!R316&lt;15,0,IF('10หลักสูตรระยะสั้น'!R316&lt;30,1,IF((MOD('10หลักสูตรระยะสั้น'!R316/30,1))&lt;0.3333,ROUNDDOWN('10หลักสูตรระยะสั้น'!R316/30,0),ROUNDUP('10หลักสูตรระยะสั้น'!R316/30,0))))</f>
        <v>0</v>
      </c>
      <c r="S316" s="60">
        <f>IF('10หลักสูตรระยะสั้น'!S316&lt;15,0,IF('10หลักสูตรระยะสั้น'!S316&lt;30,1,IF((MOD('10หลักสูตรระยะสั้น'!S316/30,1))&lt;0.3333,ROUNDDOWN('10หลักสูตรระยะสั้น'!S316/30,0),ROUNDUP('10หลักสูตรระยะสั้น'!S316/30,0))))</f>
        <v>0</v>
      </c>
      <c r="T316" s="60">
        <f>IF('10หลักสูตรระยะสั้น'!T316&lt;15,0,IF('10หลักสูตรระยะสั้น'!T316&lt;30,1,IF((MOD('10หลักสูตรระยะสั้น'!T316/30,1))&lt;0.3333,ROUNDDOWN('10หลักสูตรระยะสั้น'!T316/30,0),ROUNDUP('10หลักสูตรระยะสั้น'!T316/30,0))))</f>
        <v>0</v>
      </c>
      <c r="U316" s="60">
        <f>IF('10หลักสูตรระยะสั้น'!U316&lt;15,0,IF('10หลักสูตรระยะสั้น'!U316&lt;30,1,IF((MOD('10หลักสูตรระยะสั้น'!U316/30,1))&lt;0.3333,ROUNDDOWN('10หลักสูตรระยะสั้น'!U316/30,0),ROUNDUP('10หลักสูตรระยะสั้น'!U316/30,0))))</f>
        <v>0</v>
      </c>
      <c r="V316" s="60">
        <f>IF('10หลักสูตรระยะสั้น'!V316&lt;15,0,IF('10หลักสูตรระยะสั้น'!V316&lt;30,1,IF((MOD('10หลักสูตรระยะสั้น'!V316/30,1))&lt;0.3333,ROUNDDOWN('10หลักสูตรระยะสั้น'!V316/30,0),ROUNDUP('10หลักสูตรระยะสั้น'!V316/30,0))))</f>
        <v>0</v>
      </c>
      <c r="W316" s="60">
        <f>IF('10หลักสูตรระยะสั้น'!W316&lt;15,0,IF('10หลักสูตรระยะสั้น'!W316&lt;30,1,IF((MOD('10หลักสูตรระยะสั้น'!W316/30,1))&lt;0.3333,ROUNDDOWN('10หลักสูตรระยะสั้น'!W316/30,0),ROUNDUP('10หลักสูตรระยะสั้น'!W316/30,0))))</f>
        <v>0</v>
      </c>
      <c r="X316" s="60">
        <f>IF('10หลักสูตรระยะสั้น'!X316&lt;15,0,IF('10หลักสูตรระยะสั้น'!X316&lt;30,1,IF((MOD('10หลักสูตรระยะสั้น'!X316/30,1))&lt;0.3333,ROUNDDOWN('10หลักสูตรระยะสั้น'!X316/30,0),ROUNDUP('10หลักสูตรระยะสั้น'!X316/30,0))))</f>
        <v>0</v>
      </c>
      <c r="Y316" s="60">
        <f>IF('10หลักสูตรระยะสั้น'!Y316&lt;15,0,IF('10หลักสูตรระยะสั้น'!Y316&lt;30,1,IF((MOD('10หลักสูตรระยะสั้น'!Y316/30,1))&lt;0.3333,ROUNDDOWN('10หลักสูตรระยะสั้น'!Y316/30,0),ROUNDUP('10หลักสูตรระยะสั้น'!Y316/30,0))))</f>
        <v>0</v>
      </c>
      <c r="Z316" s="60">
        <f>IF('10หลักสูตรระยะสั้น'!Z316&lt;15,0,IF('10หลักสูตรระยะสั้น'!Z316&lt;30,1,IF((MOD('10หลักสูตรระยะสั้น'!Z316/30,1))&lt;0.3333,ROUNDDOWN('10หลักสูตรระยะสั้น'!Z316/30,0),ROUNDUP('10หลักสูตรระยะสั้น'!Z316/30,0))))</f>
        <v>0</v>
      </c>
      <c r="AA316" s="60">
        <f>IF('10หลักสูตรระยะสั้น'!AA316&lt;15,0,IF('10หลักสูตรระยะสั้น'!AA316&lt;30,1,IF((MOD('10หลักสูตรระยะสั้น'!AA316/30,1))&lt;0.3333,ROUNDDOWN('10หลักสูตรระยะสั้น'!AA316/30,0),ROUNDUP('10หลักสูตรระยะสั้น'!AA316/30,0))))</f>
        <v>0</v>
      </c>
      <c r="AB316" s="60">
        <f>IF('10หลักสูตรระยะสั้น'!AB316&lt;15,0,IF('10หลักสูตรระยะสั้น'!AB316&lt;30,1,IF((MOD('10หลักสูตรระยะสั้น'!AB316/30,1))&lt;0.3333,ROUNDDOWN('10หลักสูตรระยะสั้น'!AB316/30,0),ROUNDUP('10หลักสูตรระยะสั้น'!AB316/30,0))))</f>
        <v>0</v>
      </c>
      <c r="AC316" s="60">
        <f>IF('10หลักสูตรระยะสั้น'!AC316&lt;15,0,IF('10หลักสูตรระยะสั้น'!AC316&lt;30,1,IF((MOD('10หลักสูตรระยะสั้น'!AC316/30,1))&lt;0.3333,ROUNDDOWN('10หลักสูตรระยะสั้น'!AC316/30,0),ROUNDUP('10หลักสูตรระยะสั้น'!AC316/30,0))))</f>
        <v>0</v>
      </c>
      <c r="AD316" s="5">
        <f t="shared" si="8"/>
        <v>0</v>
      </c>
      <c r="AE316" s="5">
        <f t="shared" si="9"/>
        <v>0</v>
      </c>
    </row>
    <row r="317" spans="2:31" x14ac:dyDescent="0.55000000000000004">
      <c r="B317" s="5">
        <v>313</v>
      </c>
      <c r="C317" s="5">
        <f>'10หลักสูตรระยะสั้น'!C317</f>
        <v>0</v>
      </c>
      <c r="D317" s="5">
        <f>'10หลักสูตรระยะสั้น'!D317</f>
        <v>0</v>
      </c>
      <c r="E317" s="60">
        <f>IF('10หลักสูตรระยะสั้น'!E317&lt;15,0,IF('10หลักสูตรระยะสั้น'!E317&lt;30,1,IF((MOD('10หลักสูตรระยะสั้น'!E317/30,1))&lt;0.3333,ROUNDDOWN('10หลักสูตรระยะสั้น'!E317/30,0),ROUNDUP('10หลักสูตรระยะสั้น'!E317/30,0))))</f>
        <v>0</v>
      </c>
      <c r="F317" s="60">
        <f>IF('10หลักสูตรระยะสั้น'!F317&lt;15,0,IF('10หลักสูตรระยะสั้น'!F317&lt;30,1,IF((MOD('10หลักสูตรระยะสั้น'!F317/30,1))&lt;0.3333,ROUNDDOWN('10หลักสูตรระยะสั้น'!F317/30,0),ROUNDUP('10หลักสูตรระยะสั้น'!F317/30,0))))</f>
        <v>0</v>
      </c>
      <c r="G317" s="60">
        <f>IF('10หลักสูตรระยะสั้น'!G317&lt;15,0,IF('10หลักสูตรระยะสั้น'!G317&lt;30,1,IF((MOD('10หลักสูตรระยะสั้น'!G317/30,1))&lt;0.3333,ROUNDDOWN('10หลักสูตรระยะสั้น'!G317/30,0),ROUNDUP('10หลักสูตรระยะสั้น'!G317/30,0))))</f>
        <v>0</v>
      </c>
      <c r="H317" s="60">
        <f>IF('10หลักสูตรระยะสั้น'!H317&lt;15,0,IF('10หลักสูตรระยะสั้น'!H317&lt;30,1,IF((MOD('10หลักสูตรระยะสั้น'!H317/30,1))&lt;0.3333,ROUNDDOWN('10หลักสูตรระยะสั้น'!H317/30,0),ROUNDUP('10หลักสูตรระยะสั้น'!H317/30,0))))</f>
        <v>0</v>
      </c>
      <c r="I317" s="60">
        <f>IF('10หลักสูตรระยะสั้น'!I317&lt;15,0,IF('10หลักสูตรระยะสั้น'!I317&lt;30,1,IF((MOD('10หลักสูตรระยะสั้น'!I317/30,1))&lt;0.3333,ROUNDDOWN('10หลักสูตรระยะสั้น'!I317/30,0),ROUNDUP('10หลักสูตรระยะสั้น'!I317/30,0))))</f>
        <v>0</v>
      </c>
      <c r="J317" s="60">
        <f>IF('10หลักสูตรระยะสั้น'!J317&lt;15,0,IF('10หลักสูตรระยะสั้น'!J317&lt;30,1,IF((MOD('10หลักสูตรระยะสั้น'!J317/30,1))&lt;0.3333,ROUNDDOWN('10หลักสูตรระยะสั้น'!J317/30,0),ROUNDUP('10หลักสูตรระยะสั้น'!J317/30,0))))</f>
        <v>0</v>
      </c>
      <c r="K317" s="60">
        <f>IF('10หลักสูตรระยะสั้น'!K317&lt;15,0,IF('10หลักสูตรระยะสั้น'!K317&lt;30,1,IF((MOD('10หลักสูตรระยะสั้น'!K317/30,1))&lt;0.3333,ROUNDDOWN('10หลักสูตรระยะสั้น'!K317/30,0),ROUNDUP('10หลักสูตรระยะสั้น'!K317/30,0))))</f>
        <v>0</v>
      </c>
      <c r="L317" s="60">
        <f>IF('10หลักสูตรระยะสั้น'!L317&lt;15,0,IF('10หลักสูตรระยะสั้น'!L317&lt;30,1,IF((MOD('10หลักสูตรระยะสั้น'!L317/30,1))&lt;0.3333,ROUNDDOWN('10หลักสูตรระยะสั้น'!L317/30,0),ROUNDUP('10หลักสูตรระยะสั้น'!L317/30,0))))</f>
        <v>0</v>
      </c>
      <c r="M317" s="60">
        <f>IF('10หลักสูตรระยะสั้น'!M317&lt;15,0,IF('10หลักสูตรระยะสั้น'!M317&lt;30,1,IF((MOD('10หลักสูตรระยะสั้น'!M317/30,1))&lt;0.3333,ROUNDDOWN('10หลักสูตรระยะสั้น'!M317/30,0),ROUNDUP('10หลักสูตรระยะสั้น'!M317/30,0))))</f>
        <v>0</v>
      </c>
      <c r="N317" s="60">
        <f>IF('10หลักสูตรระยะสั้น'!N317&lt;15,0,IF('10หลักสูตรระยะสั้น'!N317&lt;30,1,IF((MOD('10หลักสูตรระยะสั้น'!N317/30,1))&lt;0.3333,ROUNDDOWN('10หลักสูตรระยะสั้น'!N317/30,0),ROUNDUP('10หลักสูตรระยะสั้น'!N317/30,0))))</f>
        <v>0</v>
      </c>
      <c r="O317" s="60">
        <f>IF('10หลักสูตรระยะสั้น'!O317&lt;15,0,IF('10หลักสูตรระยะสั้น'!O317&lt;30,1,IF((MOD('10หลักสูตรระยะสั้น'!O317/30,1))&lt;0.3333,ROUNDDOWN('10หลักสูตรระยะสั้น'!O317/30,0),ROUNDUP('10หลักสูตรระยะสั้น'!O317/30,0))))</f>
        <v>0</v>
      </c>
      <c r="P317" s="60">
        <f>IF('10หลักสูตรระยะสั้น'!P317&lt;15,0,IF('10หลักสูตรระยะสั้น'!P317&lt;30,1,IF((MOD('10หลักสูตรระยะสั้น'!P317/30,1))&lt;0.3333,ROUNDDOWN('10หลักสูตรระยะสั้น'!P317/30,0),ROUNDUP('10หลักสูตรระยะสั้น'!P317/30,0))))</f>
        <v>0</v>
      </c>
      <c r="Q317" s="60">
        <f>IF('10หลักสูตรระยะสั้น'!Q317&lt;15,0,IF('10หลักสูตรระยะสั้น'!Q317&lt;30,1,IF((MOD('10หลักสูตรระยะสั้น'!Q317/30,1))&lt;0.3333,ROUNDDOWN('10หลักสูตรระยะสั้น'!Q317/30,0),ROUNDUP('10หลักสูตรระยะสั้น'!Q317/30,0))))</f>
        <v>0</v>
      </c>
      <c r="R317" s="60">
        <f>IF('10หลักสูตรระยะสั้น'!R317&lt;15,0,IF('10หลักสูตรระยะสั้น'!R317&lt;30,1,IF((MOD('10หลักสูตรระยะสั้น'!R317/30,1))&lt;0.3333,ROUNDDOWN('10หลักสูตรระยะสั้น'!R317/30,0),ROUNDUP('10หลักสูตรระยะสั้น'!R317/30,0))))</f>
        <v>0</v>
      </c>
      <c r="S317" s="60">
        <f>IF('10หลักสูตรระยะสั้น'!S317&lt;15,0,IF('10หลักสูตรระยะสั้น'!S317&lt;30,1,IF((MOD('10หลักสูตรระยะสั้น'!S317/30,1))&lt;0.3333,ROUNDDOWN('10หลักสูตรระยะสั้น'!S317/30,0),ROUNDUP('10หลักสูตรระยะสั้น'!S317/30,0))))</f>
        <v>0</v>
      </c>
      <c r="T317" s="60">
        <f>IF('10หลักสูตรระยะสั้น'!T317&lt;15,0,IF('10หลักสูตรระยะสั้น'!T317&lt;30,1,IF((MOD('10หลักสูตรระยะสั้น'!T317/30,1))&lt;0.3333,ROUNDDOWN('10หลักสูตรระยะสั้น'!T317/30,0),ROUNDUP('10หลักสูตรระยะสั้น'!T317/30,0))))</f>
        <v>0</v>
      </c>
      <c r="U317" s="60">
        <f>IF('10หลักสูตรระยะสั้น'!U317&lt;15,0,IF('10หลักสูตรระยะสั้น'!U317&lt;30,1,IF((MOD('10หลักสูตรระยะสั้น'!U317/30,1))&lt;0.3333,ROUNDDOWN('10หลักสูตรระยะสั้น'!U317/30,0),ROUNDUP('10หลักสูตรระยะสั้น'!U317/30,0))))</f>
        <v>0</v>
      </c>
      <c r="V317" s="60">
        <f>IF('10หลักสูตรระยะสั้น'!V317&lt;15,0,IF('10หลักสูตรระยะสั้น'!V317&lt;30,1,IF((MOD('10หลักสูตรระยะสั้น'!V317/30,1))&lt;0.3333,ROUNDDOWN('10หลักสูตรระยะสั้น'!V317/30,0),ROUNDUP('10หลักสูตรระยะสั้น'!V317/30,0))))</f>
        <v>0</v>
      </c>
      <c r="W317" s="60">
        <f>IF('10หลักสูตรระยะสั้น'!W317&lt;15,0,IF('10หลักสูตรระยะสั้น'!W317&lt;30,1,IF((MOD('10หลักสูตรระยะสั้น'!W317/30,1))&lt;0.3333,ROUNDDOWN('10หลักสูตรระยะสั้น'!W317/30,0),ROUNDUP('10หลักสูตรระยะสั้น'!W317/30,0))))</f>
        <v>0</v>
      </c>
      <c r="X317" s="60">
        <f>IF('10หลักสูตรระยะสั้น'!X317&lt;15,0,IF('10หลักสูตรระยะสั้น'!X317&lt;30,1,IF((MOD('10หลักสูตรระยะสั้น'!X317/30,1))&lt;0.3333,ROUNDDOWN('10หลักสูตรระยะสั้น'!X317/30,0),ROUNDUP('10หลักสูตรระยะสั้น'!X317/30,0))))</f>
        <v>0</v>
      </c>
      <c r="Y317" s="60">
        <f>IF('10หลักสูตรระยะสั้น'!Y317&lt;15,0,IF('10หลักสูตรระยะสั้น'!Y317&lt;30,1,IF((MOD('10หลักสูตรระยะสั้น'!Y317/30,1))&lt;0.3333,ROUNDDOWN('10หลักสูตรระยะสั้น'!Y317/30,0),ROUNDUP('10หลักสูตรระยะสั้น'!Y317/30,0))))</f>
        <v>0</v>
      </c>
      <c r="Z317" s="60">
        <f>IF('10หลักสูตรระยะสั้น'!Z317&lt;15,0,IF('10หลักสูตรระยะสั้น'!Z317&lt;30,1,IF((MOD('10หลักสูตรระยะสั้น'!Z317/30,1))&lt;0.3333,ROUNDDOWN('10หลักสูตรระยะสั้น'!Z317/30,0),ROUNDUP('10หลักสูตรระยะสั้น'!Z317/30,0))))</f>
        <v>0</v>
      </c>
      <c r="AA317" s="60">
        <f>IF('10หลักสูตรระยะสั้น'!AA317&lt;15,0,IF('10หลักสูตรระยะสั้น'!AA317&lt;30,1,IF((MOD('10หลักสูตรระยะสั้น'!AA317/30,1))&lt;0.3333,ROUNDDOWN('10หลักสูตรระยะสั้น'!AA317/30,0),ROUNDUP('10หลักสูตรระยะสั้น'!AA317/30,0))))</f>
        <v>0</v>
      </c>
      <c r="AB317" s="60">
        <f>IF('10หลักสูตรระยะสั้น'!AB317&lt;15,0,IF('10หลักสูตรระยะสั้น'!AB317&lt;30,1,IF((MOD('10หลักสูตรระยะสั้น'!AB317/30,1))&lt;0.3333,ROUNDDOWN('10หลักสูตรระยะสั้น'!AB317/30,0),ROUNDUP('10หลักสูตรระยะสั้น'!AB317/30,0))))</f>
        <v>0</v>
      </c>
      <c r="AC317" s="60">
        <f>IF('10หลักสูตรระยะสั้น'!AC317&lt;15,0,IF('10หลักสูตรระยะสั้น'!AC317&lt;30,1,IF((MOD('10หลักสูตรระยะสั้น'!AC317/30,1))&lt;0.3333,ROUNDDOWN('10หลักสูตรระยะสั้น'!AC317/30,0),ROUNDUP('10หลักสูตรระยะสั้น'!AC317/30,0))))</f>
        <v>0</v>
      </c>
      <c r="AD317" s="5">
        <f t="shared" si="8"/>
        <v>0</v>
      </c>
      <c r="AE317" s="5">
        <f t="shared" si="9"/>
        <v>0</v>
      </c>
    </row>
    <row r="318" spans="2:31" x14ac:dyDescent="0.55000000000000004">
      <c r="B318" s="5">
        <v>314</v>
      </c>
      <c r="C318" s="5">
        <f>'10หลักสูตรระยะสั้น'!C318</f>
        <v>0</v>
      </c>
      <c r="D318" s="5">
        <f>'10หลักสูตรระยะสั้น'!D318</f>
        <v>0</v>
      </c>
      <c r="E318" s="60">
        <f>IF('10หลักสูตรระยะสั้น'!E318&lt;15,0,IF('10หลักสูตรระยะสั้น'!E318&lt;30,1,IF((MOD('10หลักสูตรระยะสั้น'!E318/30,1))&lt;0.3333,ROUNDDOWN('10หลักสูตรระยะสั้น'!E318/30,0),ROUNDUP('10หลักสูตรระยะสั้น'!E318/30,0))))</f>
        <v>0</v>
      </c>
      <c r="F318" s="60">
        <f>IF('10หลักสูตรระยะสั้น'!F318&lt;15,0,IF('10หลักสูตรระยะสั้น'!F318&lt;30,1,IF((MOD('10หลักสูตรระยะสั้น'!F318/30,1))&lt;0.3333,ROUNDDOWN('10หลักสูตรระยะสั้น'!F318/30,0),ROUNDUP('10หลักสูตรระยะสั้น'!F318/30,0))))</f>
        <v>0</v>
      </c>
      <c r="G318" s="60">
        <f>IF('10หลักสูตรระยะสั้น'!G318&lt;15,0,IF('10หลักสูตรระยะสั้น'!G318&lt;30,1,IF((MOD('10หลักสูตรระยะสั้น'!G318/30,1))&lt;0.3333,ROUNDDOWN('10หลักสูตรระยะสั้น'!G318/30,0),ROUNDUP('10หลักสูตรระยะสั้น'!G318/30,0))))</f>
        <v>0</v>
      </c>
      <c r="H318" s="60">
        <f>IF('10หลักสูตรระยะสั้น'!H318&lt;15,0,IF('10หลักสูตรระยะสั้น'!H318&lt;30,1,IF((MOD('10หลักสูตรระยะสั้น'!H318/30,1))&lt;0.3333,ROUNDDOWN('10หลักสูตรระยะสั้น'!H318/30,0),ROUNDUP('10หลักสูตรระยะสั้น'!H318/30,0))))</f>
        <v>0</v>
      </c>
      <c r="I318" s="60">
        <f>IF('10หลักสูตรระยะสั้น'!I318&lt;15,0,IF('10หลักสูตรระยะสั้น'!I318&lt;30,1,IF((MOD('10หลักสูตรระยะสั้น'!I318/30,1))&lt;0.3333,ROUNDDOWN('10หลักสูตรระยะสั้น'!I318/30,0),ROUNDUP('10หลักสูตรระยะสั้น'!I318/30,0))))</f>
        <v>0</v>
      </c>
      <c r="J318" s="60">
        <f>IF('10หลักสูตรระยะสั้น'!J318&lt;15,0,IF('10หลักสูตรระยะสั้น'!J318&lt;30,1,IF((MOD('10หลักสูตรระยะสั้น'!J318/30,1))&lt;0.3333,ROUNDDOWN('10หลักสูตรระยะสั้น'!J318/30,0),ROUNDUP('10หลักสูตรระยะสั้น'!J318/30,0))))</f>
        <v>0</v>
      </c>
      <c r="K318" s="60">
        <f>IF('10หลักสูตรระยะสั้น'!K318&lt;15,0,IF('10หลักสูตรระยะสั้น'!K318&lt;30,1,IF((MOD('10หลักสูตรระยะสั้น'!K318/30,1))&lt;0.3333,ROUNDDOWN('10หลักสูตรระยะสั้น'!K318/30,0),ROUNDUP('10หลักสูตรระยะสั้น'!K318/30,0))))</f>
        <v>0</v>
      </c>
      <c r="L318" s="60">
        <f>IF('10หลักสูตรระยะสั้น'!L318&lt;15,0,IF('10หลักสูตรระยะสั้น'!L318&lt;30,1,IF((MOD('10หลักสูตรระยะสั้น'!L318/30,1))&lt;0.3333,ROUNDDOWN('10หลักสูตรระยะสั้น'!L318/30,0),ROUNDUP('10หลักสูตรระยะสั้น'!L318/30,0))))</f>
        <v>0</v>
      </c>
      <c r="M318" s="60">
        <f>IF('10หลักสูตรระยะสั้น'!M318&lt;15,0,IF('10หลักสูตรระยะสั้น'!M318&lt;30,1,IF((MOD('10หลักสูตรระยะสั้น'!M318/30,1))&lt;0.3333,ROUNDDOWN('10หลักสูตรระยะสั้น'!M318/30,0),ROUNDUP('10หลักสูตรระยะสั้น'!M318/30,0))))</f>
        <v>0</v>
      </c>
      <c r="N318" s="60">
        <f>IF('10หลักสูตรระยะสั้น'!N318&lt;15,0,IF('10หลักสูตรระยะสั้น'!N318&lt;30,1,IF((MOD('10หลักสูตรระยะสั้น'!N318/30,1))&lt;0.3333,ROUNDDOWN('10หลักสูตรระยะสั้น'!N318/30,0),ROUNDUP('10หลักสูตรระยะสั้น'!N318/30,0))))</f>
        <v>0</v>
      </c>
      <c r="O318" s="60">
        <f>IF('10หลักสูตรระยะสั้น'!O318&lt;15,0,IF('10หลักสูตรระยะสั้น'!O318&lt;30,1,IF((MOD('10หลักสูตรระยะสั้น'!O318/30,1))&lt;0.3333,ROUNDDOWN('10หลักสูตรระยะสั้น'!O318/30,0),ROUNDUP('10หลักสูตรระยะสั้น'!O318/30,0))))</f>
        <v>0</v>
      </c>
      <c r="P318" s="60">
        <f>IF('10หลักสูตรระยะสั้น'!P318&lt;15,0,IF('10หลักสูตรระยะสั้น'!P318&lt;30,1,IF((MOD('10หลักสูตรระยะสั้น'!P318/30,1))&lt;0.3333,ROUNDDOWN('10หลักสูตรระยะสั้น'!P318/30,0),ROUNDUP('10หลักสูตรระยะสั้น'!P318/30,0))))</f>
        <v>0</v>
      </c>
      <c r="Q318" s="60">
        <f>IF('10หลักสูตรระยะสั้น'!Q318&lt;15,0,IF('10หลักสูตรระยะสั้น'!Q318&lt;30,1,IF((MOD('10หลักสูตรระยะสั้น'!Q318/30,1))&lt;0.3333,ROUNDDOWN('10หลักสูตรระยะสั้น'!Q318/30,0),ROUNDUP('10หลักสูตรระยะสั้น'!Q318/30,0))))</f>
        <v>0</v>
      </c>
      <c r="R318" s="60">
        <f>IF('10หลักสูตรระยะสั้น'!R318&lt;15,0,IF('10หลักสูตรระยะสั้น'!R318&lt;30,1,IF((MOD('10หลักสูตรระยะสั้น'!R318/30,1))&lt;0.3333,ROUNDDOWN('10หลักสูตรระยะสั้น'!R318/30,0),ROUNDUP('10หลักสูตรระยะสั้น'!R318/30,0))))</f>
        <v>0</v>
      </c>
      <c r="S318" s="60">
        <f>IF('10หลักสูตรระยะสั้น'!S318&lt;15,0,IF('10หลักสูตรระยะสั้น'!S318&lt;30,1,IF((MOD('10หลักสูตรระยะสั้น'!S318/30,1))&lt;0.3333,ROUNDDOWN('10หลักสูตรระยะสั้น'!S318/30,0),ROUNDUP('10หลักสูตรระยะสั้น'!S318/30,0))))</f>
        <v>0</v>
      </c>
      <c r="T318" s="60">
        <f>IF('10หลักสูตรระยะสั้น'!T318&lt;15,0,IF('10หลักสูตรระยะสั้น'!T318&lt;30,1,IF((MOD('10หลักสูตรระยะสั้น'!T318/30,1))&lt;0.3333,ROUNDDOWN('10หลักสูตรระยะสั้น'!T318/30,0),ROUNDUP('10หลักสูตรระยะสั้น'!T318/30,0))))</f>
        <v>0</v>
      </c>
      <c r="U318" s="60">
        <f>IF('10หลักสูตรระยะสั้น'!U318&lt;15,0,IF('10หลักสูตรระยะสั้น'!U318&lt;30,1,IF((MOD('10หลักสูตรระยะสั้น'!U318/30,1))&lt;0.3333,ROUNDDOWN('10หลักสูตรระยะสั้น'!U318/30,0),ROUNDUP('10หลักสูตรระยะสั้น'!U318/30,0))))</f>
        <v>0</v>
      </c>
      <c r="V318" s="60">
        <f>IF('10หลักสูตรระยะสั้น'!V318&lt;15,0,IF('10หลักสูตรระยะสั้น'!V318&lt;30,1,IF((MOD('10หลักสูตรระยะสั้น'!V318/30,1))&lt;0.3333,ROUNDDOWN('10หลักสูตรระยะสั้น'!V318/30,0),ROUNDUP('10หลักสูตรระยะสั้น'!V318/30,0))))</f>
        <v>0</v>
      </c>
      <c r="W318" s="60">
        <f>IF('10หลักสูตรระยะสั้น'!W318&lt;15,0,IF('10หลักสูตรระยะสั้น'!W318&lt;30,1,IF((MOD('10หลักสูตรระยะสั้น'!W318/30,1))&lt;0.3333,ROUNDDOWN('10หลักสูตรระยะสั้น'!W318/30,0),ROUNDUP('10หลักสูตรระยะสั้น'!W318/30,0))))</f>
        <v>0</v>
      </c>
      <c r="X318" s="60">
        <f>IF('10หลักสูตรระยะสั้น'!X318&lt;15,0,IF('10หลักสูตรระยะสั้น'!X318&lt;30,1,IF((MOD('10หลักสูตรระยะสั้น'!X318/30,1))&lt;0.3333,ROUNDDOWN('10หลักสูตรระยะสั้น'!X318/30,0),ROUNDUP('10หลักสูตรระยะสั้น'!X318/30,0))))</f>
        <v>0</v>
      </c>
      <c r="Y318" s="60">
        <f>IF('10หลักสูตรระยะสั้น'!Y318&lt;15,0,IF('10หลักสูตรระยะสั้น'!Y318&lt;30,1,IF((MOD('10หลักสูตรระยะสั้น'!Y318/30,1))&lt;0.3333,ROUNDDOWN('10หลักสูตรระยะสั้น'!Y318/30,0),ROUNDUP('10หลักสูตรระยะสั้น'!Y318/30,0))))</f>
        <v>0</v>
      </c>
      <c r="Z318" s="60">
        <f>IF('10หลักสูตรระยะสั้น'!Z318&lt;15,0,IF('10หลักสูตรระยะสั้น'!Z318&lt;30,1,IF((MOD('10หลักสูตรระยะสั้น'!Z318/30,1))&lt;0.3333,ROUNDDOWN('10หลักสูตรระยะสั้น'!Z318/30,0),ROUNDUP('10หลักสูตรระยะสั้น'!Z318/30,0))))</f>
        <v>0</v>
      </c>
      <c r="AA318" s="60">
        <f>IF('10หลักสูตรระยะสั้น'!AA318&lt;15,0,IF('10หลักสูตรระยะสั้น'!AA318&lt;30,1,IF((MOD('10หลักสูตรระยะสั้น'!AA318/30,1))&lt;0.3333,ROUNDDOWN('10หลักสูตรระยะสั้น'!AA318/30,0),ROUNDUP('10หลักสูตรระยะสั้น'!AA318/30,0))))</f>
        <v>0</v>
      </c>
      <c r="AB318" s="60">
        <f>IF('10หลักสูตรระยะสั้น'!AB318&lt;15,0,IF('10หลักสูตรระยะสั้น'!AB318&lt;30,1,IF((MOD('10หลักสูตรระยะสั้น'!AB318/30,1))&lt;0.3333,ROUNDDOWN('10หลักสูตรระยะสั้น'!AB318/30,0),ROUNDUP('10หลักสูตรระยะสั้น'!AB318/30,0))))</f>
        <v>0</v>
      </c>
      <c r="AC318" s="60">
        <f>IF('10หลักสูตรระยะสั้น'!AC318&lt;15,0,IF('10หลักสูตรระยะสั้น'!AC318&lt;30,1,IF((MOD('10หลักสูตรระยะสั้น'!AC318/30,1))&lt;0.3333,ROUNDDOWN('10หลักสูตรระยะสั้น'!AC318/30,0),ROUNDUP('10หลักสูตรระยะสั้น'!AC318/30,0))))</f>
        <v>0</v>
      </c>
      <c r="AD318" s="5">
        <f t="shared" si="8"/>
        <v>0</v>
      </c>
      <c r="AE318" s="5">
        <f t="shared" si="9"/>
        <v>0</v>
      </c>
    </row>
    <row r="319" spans="2:31" x14ac:dyDescent="0.55000000000000004">
      <c r="B319" s="5">
        <v>315</v>
      </c>
      <c r="C319" s="5">
        <f>'10หลักสูตรระยะสั้น'!C319</f>
        <v>0</v>
      </c>
      <c r="D319" s="5">
        <f>'10หลักสูตรระยะสั้น'!D319</f>
        <v>0</v>
      </c>
      <c r="E319" s="60">
        <f>IF('10หลักสูตรระยะสั้น'!E319&lt;15,0,IF('10หลักสูตรระยะสั้น'!E319&lt;30,1,IF((MOD('10หลักสูตรระยะสั้น'!E319/30,1))&lt;0.3333,ROUNDDOWN('10หลักสูตรระยะสั้น'!E319/30,0),ROUNDUP('10หลักสูตรระยะสั้น'!E319/30,0))))</f>
        <v>0</v>
      </c>
      <c r="F319" s="60">
        <f>IF('10หลักสูตรระยะสั้น'!F319&lt;15,0,IF('10หลักสูตรระยะสั้น'!F319&lt;30,1,IF((MOD('10หลักสูตรระยะสั้น'!F319/30,1))&lt;0.3333,ROUNDDOWN('10หลักสูตรระยะสั้น'!F319/30,0),ROUNDUP('10หลักสูตรระยะสั้น'!F319/30,0))))</f>
        <v>0</v>
      </c>
      <c r="G319" s="60">
        <f>IF('10หลักสูตรระยะสั้น'!G319&lt;15,0,IF('10หลักสูตรระยะสั้น'!G319&lt;30,1,IF((MOD('10หลักสูตรระยะสั้น'!G319/30,1))&lt;0.3333,ROUNDDOWN('10หลักสูตรระยะสั้น'!G319/30,0),ROUNDUP('10หลักสูตรระยะสั้น'!G319/30,0))))</f>
        <v>0</v>
      </c>
      <c r="H319" s="60">
        <f>IF('10หลักสูตรระยะสั้น'!H319&lt;15,0,IF('10หลักสูตรระยะสั้น'!H319&lt;30,1,IF((MOD('10หลักสูตรระยะสั้น'!H319/30,1))&lt;0.3333,ROUNDDOWN('10หลักสูตรระยะสั้น'!H319/30,0),ROUNDUP('10หลักสูตรระยะสั้น'!H319/30,0))))</f>
        <v>0</v>
      </c>
      <c r="I319" s="60">
        <f>IF('10หลักสูตรระยะสั้น'!I319&lt;15,0,IF('10หลักสูตรระยะสั้น'!I319&lt;30,1,IF((MOD('10หลักสูตรระยะสั้น'!I319/30,1))&lt;0.3333,ROUNDDOWN('10หลักสูตรระยะสั้น'!I319/30,0),ROUNDUP('10หลักสูตรระยะสั้น'!I319/30,0))))</f>
        <v>0</v>
      </c>
      <c r="J319" s="60">
        <f>IF('10หลักสูตรระยะสั้น'!J319&lt;15,0,IF('10หลักสูตรระยะสั้น'!J319&lt;30,1,IF((MOD('10หลักสูตรระยะสั้น'!J319/30,1))&lt;0.3333,ROUNDDOWN('10หลักสูตรระยะสั้น'!J319/30,0),ROUNDUP('10หลักสูตรระยะสั้น'!J319/30,0))))</f>
        <v>0</v>
      </c>
      <c r="K319" s="60">
        <f>IF('10หลักสูตรระยะสั้น'!K319&lt;15,0,IF('10หลักสูตรระยะสั้น'!K319&lt;30,1,IF((MOD('10หลักสูตรระยะสั้น'!K319/30,1))&lt;0.3333,ROUNDDOWN('10หลักสูตรระยะสั้น'!K319/30,0),ROUNDUP('10หลักสูตรระยะสั้น'!K319/30,0))))</f>
        <v>0</v>
      </c>
      <c r="L319" s="60">
        <f>IF('10หลักสูตรระยะสั้น'!L319&lt;15,0,IF('10หลักสูตรระยะสั้น'!L319&lt;30,1,IF((MOD('10หลักสูตรระยะสั้น'!L319/30,1))&lt;0.3333,ROUNDDOWN('10หลักสูตรระยะสั้น'!L319/30,0),ROUNDUP('10หลักสูตรระยะสั้น'!L319/30,0))))</f>
        <v>0</v>
      </c>
      <c r="M319" s="60">
        <f>IF('10หลักสูตรระยะสั้น'!M319&lt;15,0,IF('10หลักสูตรระยะสั้น'!M319&lt;30,1,IF((MOD('10หลักสูตรระยะสั้น'!M319/30,1))&lt;0.3333,ROUNDDOWN('10หลักสูตรระยะสั้น'!M319/30,0),ROUNDUP('10หลักสูตรระยะสั้น'!M319/30,0))))</f>
        <v>0</v>
      </c>
      <c r="N319" s="60">
        <f>IF('10หลักสูตรระยะสั้น'!N319&lt;15,0,IF('10หลักสูตรระยะสั้น'!N319&lt;30,1,IF((MOD('10หลักสูตรระยะสั้น'!N319/30,1))&lt;0.3333,ROUNDDOWN('10หลักสูตรระยะสั้น'!N319/30,0),ROUNDUP('10หลักสูตรระยะสั้น'!N319/30,0))))</f>
        <v>0</v>
      </c>
      <c r="O319" s="60">
        <f>IF('10หลักสูตรระยะสั้น'!O319&lt;15,0,IF('10หลักสูตรระยะสั้น'!O319&lt;30,1,IF((MOD('10หลักสูตรระยะสั้น'!O319/30,1))&lt;0.3333,ROUNDDOWN('10หลักสูตรระยะสั้น'!O319/30,0),ROUNDUP('10หลักสูตรระยะสั้น'!O319/30,0))))</f>
        <v>0</v>
      </c>
      <c r="P319" s="60">
        <f>IF('10หลักสูตรระยะสั้น'!P319&lt;15,0,IF('10หลักสูตรระยะสั้น'!P319&lt;30,1,IF((MOD('10หลักสูตรระยะสั้น'!P319/30,1))&lt;0.3333,ROUNDDOWN('10หลักสูตรระยะสั้น'!P319/30,0),ROUNDUP('10หลักสูตรระยะสั้น'!P319/30,0))))</f>
        <v>0</v>
      </c>
      <c r="Q319" s="60">
        <f>IF('10หลักสูตรระยะสั้น'!Q319&lt;15,0,IF('10หลักสูตรระยะสั้น'!Q319&lt;30,1,IF((MOD('10หลักสูตรระยะสั้น'!Q319/30,1))&lt;0.3333,ROUNDDOWN('10หลักสูตรระยะสั้น'!Q319/30,0),ROUNDUP('10หลักสูตรระยะสั้น'!Q319/30,0))))</f>
        <v>0</v>
      </c>
      <c r="R319" s="60">
        <f>IF('10หลักสูตรระยะสั้น'!R319&lt;15,0,IF('10หลักสูตรระยะสั้น'!R319&lt;30,1,IF((MOD('10หลักสูตรระยะสั้น'!R319/30,1))&lt;0.3333,ROUNDDOWN('10หลักสูตรระยะสั้น'!R319/30,0),ROUNDUP('10หลักสูตรระยะสั้น'!R319/30,0))))</f>
        <v>0</v>
      </c>
      <c r="S319" s="60">
        <f>IF('10หลักสูตรระยะสั้น'!S319&lt;15,0,IF('10หลักสูตรระยะสั้น'!S319&lt;30,1,IF((MOD('10หลักสูตรระยะสั้น'!S319/30,1))&lt;0.3333,ROUNDDOWN('10หลักสูตรระยะสั้น'!S319/30,0),ROUNDUP('10หลักสูตรระยะสั้น'!S319/30,0))))</f>
        <v>0</v>
      </c>
      <c r="T319" s="60">
        <f>IF('10หลักสูตรระยะสั้น'!T319&lt;15,0,IF('10หลักสูตรระยะสั้น'!T319&lt;30,1,IF((MOD('10หลักสูตรระยะสั้น'!T319/30,1))&lt;0.3333,ROUNDDOWN('10หลักสูตรระยะสั้น'!T319/30,0),ROUNDUP('10หลักสูตรระยะสั้น'!T319/30,0))))</f>
        <v>0</v>
      </c>
      <c r="U319" s="60">
        <f>IF('10หลักสูตรระยะสั้น'!U319&lt;15,0,IF('10หลักสูตรระยะสั้น'!U319&lt;30,1,IF((MOD('10หลักสูตรระยะสั้น'!U319/30,1))&lt;0.3333,ROUNDDOWN('10หลักสูตรระยะสั้น'!U319/30,0),ROUNDUP('10หลักสูตรระยะสั้น'!U319/30,0))))</f>
        <v>0</v>
      </c>
      <c r="V319" s="60">
        <f>IF('10หลักสูตรระยะสั้น'!V319&lt;15,0,IF('10หลักสูตรระยะสั้น'!V319&lt;30,1,IF((MOD('10หลักสูตรระยะสั้น'!V319/30,1))&lt;0.3333,ROUNDDOWN('10หลักสูตรระยะสั้น'!V319/30,0),ROUNDUP('10หลักสูตรระยะสั้น'!V319/30,0))))</f>
        <v>0</v>
      </c>
      <c r="W319" s="60">
        <f>IF('10หลักสูตรระยะสั้น'!W319&lt;15,0,IF('10หลักสูตรระยะสั้น'!W319&lt;30,1,IF((MOD('10หลักสูตรระยะสั้น'!W319/30,1))&lt;0.3333,ROUNDDOWN('10หลักสูตรระยะสั้น'!W319/30,0),ROUNDUP('10หลักสูตรระยะสั้น'!W319/30,0))))</f>
        <v>0</v>
      </c>
      <c r="X319" s="60">
        <f>IF('10หลักสูตรระยะสั้น'!X319&lt;15,0,IF('10หลักสูตรระยะสั้น'!X319&lt;30,1,IF((MOD('10หลักสูตรระยะสั้น'!X319/30,1))&lt;0.3333,ROUNDDOWN('10หลักสูตรระยะสั้น'!X319/30,0),ROUNDUP('10หลักสูตรระยะสั้น'!X319/30,0))))</f>
        <v>0</v>
      </c>
      <c r="Y319" s="60">
        <f>IF('10หลักสูตรระยะสั้น'!Y319&lt;15,0,IF('10หลักสูตรระยะสั้น'!Y319&lt;30,1,IF((MOD('10หลักสูตรระยะสั้น'!Y319/30,1))&lt;0.3333,ROUNDDOWN('10หลักสูตรระยะสั้น'!Y319/30,0),ROUNDUP('10หลักสูตรระยะสั้น'!Y319/30,0))))</f>
        <v>0</v>
      </c>
      <c r="Z319" s="60">
        <f>IF('10หลักสูตรระยะสั้น'!Z319&lt;15,0,IF('10หลักสูตรระยะสั้น'!Z319&lt;30,1,IF((MOD('10หลักสูตรระยะสั้น'!Z319/30,1))&lt;0.3333,ROUNDDOWN('10หลักสูตรระยะสั้น'!Z319/30,0),ROUNDUP('10หลักสูตรระยะสั้น'!Z319/30,0))))</f>
        <v>0</v>
      </c>
      <c r="AA319" s="60">
        <f>IF('10หลักสูตรระยะสั้น'!AA319&lt;15,0,IF('10หลักสูตรระยะสั้น'!AA319&lt;30,1,IF((MOD('10หลักสูตรระยะสั้น'!AA319/30,1))&lt;0.3333,ROUNDDOWN('10หลักสูตรระยะสั้น'!AA319/30,0),ROUNDUP('10หลักสูตรระยะสั้น'!AA319/30,0))))</f>
        <v>0</v>
      </c>
      <c r="AB319" s="60">
        <f>IF('10หลักสูตรระยะสั้น'!AB319&lt;15,0,IF('10หลักสูตรระยะสั้น'!AB319&lt;30,1,IF((MOD('10หลักสูตรระยะสั้น'!AB319/30,1))&lt;0.3333,ROUNDDOWN('10หลักสูตรระยะสั้น'!AB319/30,0),ROUNDUP('10หลักสูตรระยะสั้น'!AB319/30,0))))</f>
        <v>0</v>
      </c>
      <c r="AC319" s="60">
        <f>IF('10หลักสูตรระยะสั้น'!AC319&lt;15,0,IF('10หลักสูตรระยะสั้น'!AC319&lt;30,1,IF((MOD('10หลักสูตรระยะสั้น'!AC319/30,1))&lt;0.3333,ROUNDDOWN('10หลักสูตรระยะสั้น'!AC319/30,0),ROUNDUP('10หลักสูตรระยะสั้น'!AC319/30,0))))</f>
        <v>0</v>
      </c>
      <c r="AD319" s="5">
        <f t="shared" si="8"/>
        <v>0</v>
      </c>
      <c r="AE319" s="5">
        <f t="shared" si="9"/>
        <v>0</v>
      </c>
    </row>
    <row r="320" spans="2:31" x14ac:dyDescent="0.55000000000000004">
      <c r="B320" s="5">
        <v>316</v>
      </c>
      <c r="C320" s="5">
        <f>'10หลักสูตรระยะสั้น'!C320</f>
        <v>0</v>
      </c>
      <c r="D320" s="5">
        <f>'10หลักสูตรระยะสั้น'!D320</f>
        <v>0</v>
      </c>
      <c r="E320" s="60">
        <f>IF('10หลักสูตรระยะสั้น'!E320&lt;15,0,IF('10หลักสูตรระยะสั้น'!E320&lt;30,1,IF((MOD('10หลักสูตรระยะสั้น'!E320/30,1))&lt;0.3333,ROUNDDOWN('10หลักสูตรระยะสั้น'!E320/30,0),ROUNDUP('10หลักสูตรระยะสั้น'!E320/30,0))))</f>
        <v>0</v>
      </c>
      <c r="F320" s="60">
        <f>IF('10หลักสูตรระยะสั้น'!F320&lt;15,0,IF('10หลักสูตรระยะสั้น'!F320&lt;30,1,IF((MOD('10หลักสูตรระยะสั้น'!F320/30,1))&lt;0.3333,ROUNDDOWN('10หลักสูตรระยะสั้น'!F320/30,0),ROUNDUP('10หลักสูตรระยะสั้น'!F320/30,0))))</f>
        <v>0</v>
      </c>
      <c r="G320" s="60">
        <f>IF('10หลักสูตรระยะสั้น'!G320&lt;15,0,IF('10หลักสูตรระยะสั้น'!G320&lt;30,1,IF((MOD('10หลักสูตรระยะสั้น'!G320/30,1))&lt;0.3333,ROUNDDOWN('10หลักสูตรระยะสั้น'!G320/30,0),ROUNDUP('10หลักสูตรระยะสั้น'!G320/30,0))))</f>
        <v>0</v>
      </c>
      <c r="H320" s="60">
        <f>IF('10หลักสูตรระยะสั้น'!H320&lt;15,0,IF('10หลักสูตรระยะสั้น'!H320&lt;30,1,IF((MOD('10หลักสูตรระยะสั้น'!H320/30,1))&lt;0.3333,ROUNDDOWN('10หลักสูตรระยะสั้น'!H320/30,0),ROUNDUP('10หลักสูตรระยะสั้น'!H320/30,0))))</f>
        <v>0</v>
      </c>
      <c r="I320" s="60">
        <f>IF('10หลักสูตรระยะสั้น'!I320&lt;15,0,IF('10หลักสูตรระยะสั้น'!I320&lt;30,1,IF((MOD('10หลักสูตรระยะสั้น'!I320/30,1))&lt;0.3333,ROUNDDOWN('10หลักสูตรระยะสั้น'!I320/30,0),ROUNDUP('10หลักสูตรระยะสั้น'!I320/30,0))))</f>
        <v>0</v>
      </c>
      <c r="J320" s="60">
        <f>IF('10หลักสูตรระยะสั้น'!J320&lt;15,0,IF('10หลักสูตรระยะสั้น'!J320&lt;30,1,IF((MOD('10หลักสูตรระยะสั้น'!J320/30,1))&lt;0.3333,ROUNDDOWN('10หลักสูตรระยะสั้น'!J320/30,0),ROUNDUP('10หลักสูตรระยะสั้น'!J320/30,0))))</f>
        <v>0</v>
      </c>
      <c r="K320" s="60">
        <f>IF('10หลักสูตรระยะสั้น'!K320&lt;15,0,IF('10หลักสูตรระยะสั้น'!K320&lt;30,1,IF((MOD('10หลักสูตรระยะสั้น'!K320/30,1))&lt;0.3333,ROUNDDOWN('10หลักสูตรระยะสั้น'!K320/30,0),ROUNDUP('10หลักสูตรระยะสั้น'!K320/30,0))))</f>
        <v>0</v>
      </c>
      <c r="L320" s="60">
        <f>IF('10หลักสูตรระยะสั้น'!L320&lt;15,0,IF('10หลักสูตรระยะสั้น'!L320&lt;30,1,IF((MOD('10หลักสูตรระยะสั้น'!L320/30,1))&lt;0.3333,ROUNDDOWN('10หลักสูตรระยะสั้น'!L320/30,0),ROUNDUP('10หลักสูตรระยะสั้น'!L320/30,0))))</f>
        <v>0</v>
      </c>
      <c r="M320" s="60">
        <f>IF('10หลักสูตรระยะสั้น'!M320&lt;15,0,IF('10หลักสูตรระยะสั้น'!M320&lt;30,1,IF((MOD('10หลักสูตรระยะสั้น'!M320/30,1))&lt;0.3333,ROUNDDOWN('10หลักสูตรระยะสั้น'!M320/30,0),ROUNDUP('10หลักสูตรระยะสั้น'!M320/30,0))))</f>
        <v>0</v>
      </c>
      <c r="N320" s="60">
        <f>IF('10หลักสูตรระยะสั้น'!N320&lt;15,0,IF('10หลักสูตรระยะสั้น'!N320&lt;30,1,IF((MOD('10หลักสูตรระยะสั้น'!N320/30,1))&lt;0.3333,ROUNDDOWN('10หลักสูตรระยะสั้น'!N320/30,0),ROUNDUP('10หลักสูตรระยะสั้น'!N320/30,0))))</f>
        <v>0</v>
      </c>
      <c r="O320" s="60">
        <f>IF('10หลักสูตรระยะสั้น'!O320&lt;15,0,IF('10หลักสูตรระยะสั้น'!O320&lt;30,1,IF((MOD('10หลักสูตรระยะสั้น'!O320/30,1))&lt;0.3333,ROUNDDOWN('10หลักสูตรระยะสั้น'!O320/30,0),ROUNDUP('10หลักสูตรระยะสั้น'!O320/30,0))))</f>
        <v>0</v>
      </c>
      <c r="P320" s="60">
        <f>IF('10หลักสูตรระยะสั้น'!P320&lt;15,0,IF('10หลักสูตรระยะสั้น'!P320&lt;30,1,IF((MOD('10หลักสูตรระยะสั้น'!P320/30,1))&lt;0.3333,ROUNDDOWN('10หลักสูตรระยะสั้น'!P320/30,0),ROUNDUP('10หลักสูตรระยะสั้น'!P320/30,0))))</f>
        <v>0</v>
      </c>
      <c r="Q320" s="60">
        <f>IF('10หลักสูตรระยะสั้น'!Q320&lt;15,0,IF('10หลักสูตรระยะสั้น'!Q320&lt;30,1,IF((MOD('10หลักสูตรระยะสั้น'!Q320/30,1))&lt;0.3333,ROUNDDOWN('10หลักสูตรระยะสั้น'!Q320/30,0),ROUNDUP('10หลักสูตรระยะสั้น'!Q320/30,0))))</f>
        <v>0</v>
      </c>
      <c r="R320" s="60">
        <f>IF('10หลักสูตรระยะสั้น'!R320&lt;15,0,IF('10หลักสูตรระยะสั้น'!R320&lt;30,1,IF((MOD('10หลักสูตรระยะสั้น'!R320/30,1))&lt;0.3333,ROUNDDOWN('10หลักสูตรระยะสั้น'!R320/30,0),ROUNDUP('10หลักสูตรระยะสั้น'!R320/30,0))))</f>
        <v>0</v>
      </c>
      <c r="S320" s="60">
        <f>IF('10หลักสูตรระยะสั้น'!S320&lt;15,0,IF('10หลักสูตรระยะสั้น'!S320&lt;30,1,IF((MOD('10หลักสูตรระยะสั้น'!S320/30,1))&lt;0.3333,ROUNDDOWN('10หลักสูตรระยะสั้น'!S320/30,0),ROUNDUP('10หลักสูตรระยะสั้น'!S320/30,0))))</f>
        <v>0</v>
      </c>
      <c r="T320" s="60">
        <f>IF('10หลักสูตรระยะสั้น'!T320&lt;15,0,IF('10หลักสูตรระยะสั้น'!T320&lt;30,1,IF((MOD('10หลักสูตรระยะสั้น'!T320/30,1))&lt;0.3333,ROUNDDOWN('10หลักสูตรระยะสั้น'!T320/30,0),ROUNDUP('10หลักสูตรระยะสั้น'!T320/30,0))))</f>
        <v>0</v>
      </c>
      <c r="U320" s="60">
        <f>IF('10หลักสูตรระยะสั้น'!U320&lt;15,0,IF('10หลักสูตรระยะสั้น'!U320&lt;30,1,IF((MOD('10หลักสูตรระยะสั้น'!U320/30,1))&lt;0.3333,ROUNDDOWN('10หลักสูตรระยะสั้น'!U320/30,0),ROUNDUP('10หลักสูตรระยะสั้น'!U320/30,0))))</f>
        <v>0</v>
      </c>
      <c r="V320" s="60">
        <f>IF('10หลักสูตรระยะสั้น'!V320&lt;15,0,IF('10หลักสูตรระยะสั้น'!V320&lt;30,1,IF((MOD('10หลักสูตรระยะสั้น'!V320/30,1))&lt;0.3333,ROUNDDOWN('10หลักสูตรระยะสั้น'!V320/30,0),ROUNDUP('10หลักสูตรระยะสั้น'!V320/30,0))))</f>
        <v>0</v>
      </c>
      <c r="W320" s="60">
        <f>IF('10หลักสูตรระยะสั้น'!W320&lt;15,0,IF('10หลักสูตรระยะสั้น'!W320&lt;30,1,IF((MOD('10หลักสูตรระยะสั้น'!W320/30,1))&lt;0.3333,ROUNDDOWN('10หลักสูตรระยะสั้น'!W320/30,0),ROUNDUP('10หลักสูตรระยะสั้น'!W320/30,0))))</f>
        <v>0</v>
      </c>
      <c r="X320" s="60">
        <f>IF('10หลักสูตรระยะสั้น'!X320&lt;15,0,IF('10หลักสูตรระยะสั้น'!X320&lt;30,1,IF((MOD('10หลักสูตรระยะสั้น'!X320/30,1))&lt;0.3333,ROUNDDOWN('10หลักสูตรระยะสั้น'!X320/30,0),ROUNDUP('10หลักสูตรระยะสั้น'!X320/30,0))))</f>
        <v>0</v>
      </c>
      <c r="Y320" s="60">
        <f>IF('10หลักสูตรระยะสั้น'!Y320&lt;15,0,IF('10หลักสูตรระยะสั้น'!Y320&lt;30,1,IF((MOD('10หลักสูตรระยะสั้น'!Y320/30,1))&lt;0.3333,ROUNDDOWN('10หลักสูตรระยะสั้น'!Y320/30,0),ROUNDUP('10หลักสูตรระยะสั้น'!Y320/30,0))))</f>
        <v>0</v>
      </c>
      <c r="Z320" s="60">
        <f>IF('10หลักสูตรระยะสั้น'!Z320&lt;15,0,IF('10หลักสูตรระยะสั้น'!Z320&lt;30,1,IF((MOD('10หลักสูตรระยะสั้น'!Z320/30,1))&lt;0.3333,ROUNDDOWN('10หลักสูตรระยะสั้น'!Z320/30,0),ROUNDUP('10หลักสูตรระยะสั้น'!Z320/30,0))))</f>
        <v>0</v>
      </c>
      <c r="AA320" s="60">
        <f>IF('10หลักสูตรระยะสั้น'!AA320&lt;15,0,IF('10หลักสูตรระยะสั้น'!AA320&lt;30,1,IF((MOD('10หลักสูตรระยะสั้น'!AA320/30,1))&lt;0.3333,ROUNDDOWN('10หลักสูตรระยะสั้น'!AA320/30,0),ROUNDUP('10หลักสูตรระยะสั้น'!AA320/30,0))))</f>
        <v>0</v>
      </c>
      <c r="AB320" s="60">
        <f>IF('10หลักสูตรระยะสั้น'!AB320&lt;15,0,IF('10หลักสูตรระยะสั้น'!AB320&lt;30,1,IF((MOD('10หลักสูตรระยะสั้น'!AB320/30,1))&lt;0.3333,ROUNDDOWN('10หลักสูตรระยะสั้น'!AB320/30,0),ROUNDUP('10หลักสูตรระยะสั้น'!AB320/30,0))))</f>
        <v>0</v>
      </c>
      <c r="AC320" s="60">
        <f>IF('10หลักสูตรระยะสั้น'!AC320&lt;15,0,IF('10หลักสูตรระยะสั้น'!AC320&lt;30,1,IF((MOD('10หลักสูตรระยะสั้น'!AC320/30,1))&lt;0.3333,ROUNDDOWN('10หลักสูตรระยะสั้น'!AC320/30,0),ROUNDUP('10หลักสูตรระยะสั้น'!AC320/30,0))))</f>
        <v>0</v>
      </c>
      <c r="AD320" s="5">
        <f t="shared" si="8"/>
        <v>0</v>
      </c>
      <c r="AE320" s="5">
        <f t="shared" si="9"/>
        <v>0</v>
      </c>
    </row>
    <row r="321" spans="2:31" x14ac:dyDescent="0.55000000000000004">
      <c r="B321" s="5">
        <v>317</v>
      </c>
      <c r="C321" s="5">
        <f>'10หลักสูตรระยะสั้น'!C321</f>
        <v>0</v>
      </c>
      <c r="D321" s="5">
        <f>'10หลักสูตรระยะสั้น'!D321</f>
        <v>0</v>
      </c>
      <c r="E321" s="60">
        <f>IF('10หลักสูตรระยะสั้น'!E321&lt;15,0,IF('10หลักสูตรระยะสั้น'!E321&lt;30,1,IF((MOD('10หลักสูตรระยะสั้น'!E321/30,1))&lt;0.3333,ROUNDDOWN('10หลักสูตรระยะสั้น'!E321/30,0),ROUNDUP('10หลักสูตรระยะสั้น'!E321/30,0))))</f>
        <v>0</v>
      </c>
      <c r="F321" s="60">
        <f>IF('10หลักสูตรระยะสั้น'!F321&lt;15,0,IF('10หลักสูตรระยะสั้น'!F321&lt;30,1,IF((MOD('10หลักสูตรระยะสั้น'!F321/30,1))&lt;0.3333,ROUNDDOWN('10หลักสูตรระยะสั้น'!F321/30,0),ROUNDUP('10หลักสูตรระยะสั้น'!F321/30,0))))</f>
        <v>0</v>
      </c>
      <c r="G321" s="60">
        <f>IF('10หลักสูตรระยะสั้น'!G321&lt;15,0,IF('10หลักสูตรระยะสั้น'!G321&lt;30,1,IF((MOD('10หลักสูตรระยะสั้น'!G321/30,1))&lt;0.3333,ROUNDDOWN('10หลักสูตรระยะสั้น'!G321/30,0),ROUNDUP('10หลักสูตรระยะสั้น'!G321/30,0))))</f>
        <v>0</v>
      </c>
      <c r="H321" s="60">
        <f>IF('10หลักสูตรระยะสั้น'!H321&lt;15,0,IF('10หลักสูตรระยะสั้น'!H321&lt;30,1,IF((MOD('10หลักสูตรระยะสั้น'!H321/30,1))&lt;0.3333,ROUNDDOWN('10หลักสูตรระยะสั้น'!H321/30,0),ROUNDUP('10หลักสูตรระยะสั้น'!H321/30,0))))</f>
        <v>0</v>
      </c>
      <c r="I321" s="60">
        <f>IF('10หลักสูตรระยะสั้น'!I321&lt;15,0,IF('10หลักสูตรระยะสั้น'!I321&lt;30,1,IF((MOD('10หลักสูตรระยะสั้น'!I321/30,1))&lt;0.3333,ROUNDDOWN('10หลักสูตรระยะสั้น'!I321/30,0),ROUNDUP('10หลักสูตรระยะสั้น'!I321/30,0))))</f>
        <v>0</v>
      </c>
      <c r="J321" s="60">
        <f>IF('10หลักสูตรระยะสั้น'!J321&lt;15,0,IF('10หลักสูตรระยะสั้น'!J321&lt;30,1,IF((MOD('10หลักสูตรระยะสั้น'!J321/30,1))&lt;0.3333,ROUNDDOWN('10หลักสูตรระยะสั้น'!J321/30,0),ROUNDUP('10หลักสูตรระยะสั้น'!J321/30,0))))</f>
        <v>0</v>
      </c>
      <c r="K321" s="60">
        <f>IF('10หลักสูตรระยะสั้น'!K321&lt;15,0,IF('10หลักสูตรระยะสั้น'!K321&lt;30,1,IF((MOD('10หลักสูตรระยะสั้น'!K321/30,1))&lt;0.3333,ROUNDDOWN('10หลักสูตรระยะสั้น'!K321/30,0),ROUNDUP('10หลักสูตรระยะสั้น'!K321/30,0))))</f>
        <v>0</v>
      </c>
      <c r="L321" s="60">
        <f>IF('10หลักสูตรระยะสั้น'!L321&lt;15,0,IF('10หลักสูตรระยะสั้น'!L321&lt;30,1,IF((MOD('10หลักสูตรระยะสั้น'!L321/30,1))&lt;0.3333,ROUNDDOWN('10หลักสูตรระยะสั้น'!L321/30,0),ROUNDUP('10หลักสูตรระยะสั้น'!L321/30,0))))</f>
        <v>0</v>
      </c>
      <c r="M321" s="60">
        <f>IF('10หลักสูตรระยะสั้น'!M321&lt;15,0,IF('10หลักสูตรระยะสั้น'!M321&lt;30,1,IF((MOD('10หลักสูตรระยะสั้น'!M321/30,1))&lt;0.3333,ROUNDDOWN('10หลักสูตรระยะสั้น'!M321/30,0),ROUNDUP('10หลักสูตรระยะสั้น'!M321/30,0))))</f>
        <v>0</v>
      </c>
      <c r="N321" s="60">
        <f>IF('10หลักสูตรระยะสั้น'!N321&lt;15,0,IF('10หลักสูตรระยะสั้น'!N321&lt;30,1,IF((MOD('10หลักสูตรระยะสั้น'!N321/30,1))&lt;0.3333,ROUNDDOWN('10หลักสูตรระยะสั้น'!N321/30,0),ROUNDUP('10หลักสูตรระยะสั้น'!N321/30,0))))</f>
        <v>0</v>
      </c>
      <c r="O321" s="60">
        <f>IF('10หลักสูตรระยะสั้น'!O321&lt;15,0,IF('10หลักสูตรระยะสั้น'!O321&lt;30,1,IF((MOD('10หลักสูตรระยะสั้น'!O321/30,1))&lt;0.3333,ROUNDDOWN('10หลักสูตรระยะสั้น'!O321/30,0),ROUNDUP('10หลักสูตรระยะสั้น'!O321/30,0))))</f>
        <v>0</v>
      </c>
      <c r="P321" s="60">
        <f>IF('10หลักสูตรระยะสั้น'!P321&lt;15,0,IF('10หลักสูตรระยะสั้น'!P321&lt;30,1,IF((MOD('10หลักสูตรระยะสั้น'!P321/30,1))&lt;0.3333,ROUNDDOWN('10หลักสูตรระยะสั้น'!P321/30,0),ROUNDUP('10หลักสูตรระยะสั้น'!P321/30,0))))</f>
        <v>0</v>
      </c>
      <c r="Q321" s="60">
        <f>IF('10หลักสูตรระยะสั้น'!Q321&lt;15,0,IF('10หลักสูตรระยะสั้น'!Q321&lt;30,1,IF((MOD('10หลักสูตรระยะสั้น'!Q321/30,1))&lt;0.3333,ROUNDDOWN('10หลักสูตรระยะสั้น'!Q321/30,0),ROUNDUP('10หลักสูตรระยะสั้น'!Q321/30,0))))</f>
        <v>0</v>
      </c>
      <c r="R321" s="60">
        <f>IF('10หลักสูตรระยะสั้น'!R321&lt;15,0,IF('10หลักสูตรระยะสั้น'!R321&lt;30,1,IF((MOD('10หลักสูตรระยะสั้น'!R321/30,1))&lt;0.3333,ROUNDDOWN('10หลักสูตรระยะสั้น'!R321/30,0),ROUNDUP('10หลักสูตรระยะสั้น'!R321/30,0))))</f>
        <v>0</v>
      </c>
      <c r="S321" s="60">
        <f>IF('10หลักสูตรระยะสั้น'!S321&lt;15,0,IF('10หลักสูตรระยะสั้น'!S321&lt;30,1,IF((MOD('10หลักสูตรระยะสั้น'!S321/30,1))&lt;0.3333,ROUNDDOWN('10หลักสูตรระยะสั้น'!S321/30,0),ROUNDUP('10หลักสูตรระยะสั้น'!S321/30,0))))</f>
        <v>0</v>
      </c>
      <c r="T321" s="60">
        <f>IF('10หลักสูตรระยะสั้น'!T321&lt;15,0,IF('10หลักสูตรระยะสั้น'!T321&lt;30,1,IF((MOD('10หลักสูตรระยะสั้น'!T321/30,1))&lt;0.3333,ROUNDDOWN('10หลักสูตรระยะสั้น'!T321/30,0),ROUNDUP('10หลักสูตรระยะสั้น'!T321/30,0))))</f>
        <v>0</v>
      </c>
      <c r="U321" s="60">
        <f>IF('10หลักสูตรระยะสั้น'!U321&lt;15,0,IF('10หลักสูตรระยะสั้น'!U321&lt;30,1,IF((MOD('10หลักสูตรระยะสั้น'!U321/30,1))&lt;0.3333,ROUNDDOWN('10หลักสูตรระยะสั้น'!U321/30,0),ROUNDUP('10หลักสูตรระยะสั้น'!U321/30,0))))</f>
        <v>0</v>
      </c>
      <c r="V321" s="60">
        <f>IF('10หลักสูตรระยะสั้น'!V321&lt;15,0,IF('10หลักสูตรระยะสั้น'!V321&lt;30,1,IF((MOD('10หลักสูตรระยะสั้น'!V321/30,1))&lt;0.3333,ROUNDDOWN('10หลักสูตรระยะสั้น'!V321/30,0),ROUNDUP('10หลักสูตรระยะสั้น'!V321/30,0))))</f>
        <v>0</v>
      </c>
      <c r="W321" s="60">
        <f>IF('10หลักสูตรระยะสั้น'!W321&lt;15,0,IF('10หลักสูตรระยะสั้น'!W321&lt;30,1,IF((MOD('10หลักสูตรระยะสั้น'!W321/30,1))&lt;0.3333,ROUNDDOWN('10หลักสูตรระยะสั้น'!W321/30,0),ROUNDUP('10หลักสูตรระยะสั้น'!W321/30,0))))</f>
        <v>0</v>
      </c>
      <c r="X321" s="60">
        <f>IF('10หลักสูตรระยะสั้น'!X321&lt;15,0,IF('10หลักสูตรระยะสั้น'!X321&lt;30,1,IF((MOD('10หลักสูตรระยะสั้น'!X321/30,1))&lt;0.3333,ROUNDDOWN('10หลักสูตรระยะสั้น'!X321/30,0),ROUNDUP('10หลักสูตรระยะสั้น'!X321/30,0))))</f>
        <v>0</v>
      </c>
      <c r="Y321" s="60">
        <f>IF('10หลักสูตรระยะสั้น'!Y321&lt;15,0,IF('10หลักสูตรระยะสั้น'!Y321&lt;30,1,IF((MOD('10หลักสูตรระยะสั้น'!Y321/30,1))&lt;0.3333,ROUNDDOWN('10หลักสูตรระยะสั้น'!Y321/30,0),ROUNDUP('10หลักสูตรระยะสั้น'!Y321/30,0))))</f>
        <v>0</v>
      </c>
      <c r="Z321" s="60">
        <f>IF('10หลักสูตรระยะสั้น'!Z321&lt;15,0,IF('10หลักสูตรระยะสั้น'!Z321&lt;30,1,IF((MOD('10หลักสูตรระยะสั้น'!Z321/30,1))&lt;0.3333,ROUNDDOWN('10หลักสูตรระยะสั้น'!Z321/30,0),ROUNDUP('10หลักสูตรระยะสั้น'!Z321/30,0))))</f>
        <v>0</v>
      </c>
      <c r="AA321" s="60">
        <f>IF('10หลักสูตรระยะสั้น'!AA321&lt;15,0,IF('10หลักสูตรระยะสั้น'!AA321&lt;30,1,IF((MOD('10หลักสูตรระยะสั้น'!AA321/30,1))&lt;0.3333,ROUNDDOWN('10หลักสูตรระยะสั้น'!AA321/30,0),ROUNDUP('10หลักสูตรระยะสั้น'!AA321/30,0))))</f>
        <v>0</v>
      </c>
      <c r="AB321" s="60">
        <f>IF('10หลักสูตรระยะสั้น'!AB321&lt;15,0,IF('10หลักสูตรระยะสั้น'!AB321&lt;30,1,IF((MOD('10หลักสูตรระยะสั้น'!AB321/30,1))&lt;0.3333,ROUNDDOWN('10หลักสูตรระยะสั้น'!AB321/30,0),ROUNDUP('10หลักสูตรระยะสั้น'!AB321/30,0))))</f>
        <v>0</v>
      </c>
      <c r="AC321" s="60">
        <f>IF('10หลักสูตรระยะสั้น'!AC321&lt;15,0,IF('10หลักสูตรระยะสั้น'!AC321&lt;30,1,IF((MOD('10หลักสูตรระยะสั้น'!AC321/30,1))&lt;0.3333,ROUNDDOWN('10หลักสูตรระยะสั้น'!AC321/30,0),ROUNDUP('10หลักสูตรระยะสั้น'!AC321/30,0))))</f>
        <v>0</v>
      </c>
      <c r="AD321" s="5">
        <f t="shared" si="8"/>
        <v>0</v>
      </c>
      <c r="AE321" s="5">
        <f t="shared" si="9"/>
        <v>0</v>
      </c>
    </row>
    <row r="322" spans="2:31" x14ac:dyDescent="0.55000000000000004">
      <c r="B322" s="5">
        <v>318</v>
      </c>
      <c r="C322" s="5">
        <f>'10หลักสูตรระยะสั้น'!C322</f>
        <v>0</v>
      </c>
      <c r="D322" s="5">
        <f>'10หลักสูตรระยะสั้น'!D322</f>
        <v>0</v>
      </c>
      <c r="E322" s="60">
        <f>IF('10หลักสูตรระยะสั้น'!E322&lt;15,0,IF('10หลักสูตรระยะสั้น'!E322&lt;30,1,IF((MOD('10หลักสูตรระยะสั้น'!E322/30,1))&lt;0.3333,ROUNDDOWN('10หลักสูตรระยะสั้น'!E322/30,0),ROUNDUP('10หลักสูตรระยะสั้น'!E322/30,0))))</f>
        <v>0</v>
      </c>
      <c r="F322" s="60">
        <f>IF('10หลักสูตรระยะสั้น'!F322&lt;15,0,IF('10หลักสูตรระยะสั้น'!F322&lt;30,1,IF((MOD('10หลักสูตรระยะสั้น'!F322/30,1))&lt;0.3333,ROUNDDOWN('10หลักสูตรระยะสั้น'!F322/30,0),ROUNDUP('10หลักสูตรระยะสั้น'!F322/30,0))))</f>
        <v>0</v>
      </c>
      <c r="G322" s="60">
        <f>IF('10หลักสูตรระยะสั้น'!G322&lt;15,0,IF('10หลักสูตรระยะสั้น'!G322&lt;30,1,IF((MOD('10หลักสูตรระยะสั้น'!G322/30,1))&lt;0.3333,ROUNDDOWN('10หลักสูตรระยะสั้น'!G322/30,0),ROUNDUP('10หลักสูตรระยะสั้น'!G322/30,0))))</f>
        <v>0</v>
      </c>
      <c r="H322" s="60">
        <f>IF('10หลักสูตรระยะสั้น'!H322&lt;15,0,IF('10หลักสูตรระยะสั้น'!H322&lt;30,1,IF((MOD('10หลักสูตรระยะสั้น'!H322/30,1))&lt;0.3333,ROUNDDOWN('10หลักสูตรระยะสั้น'!H322/30,0),ROUNDUP('10หลักสูตรระยะสั้น'!H322/30,0))))</f>
        <v>0</v>
      </c>
      <c r="I322" s="60">
        <f>IF('10หลักสูตรระยะสั้น'!I322&lt;15,0,IF('10หลักสูตรระยะสั้น'!I322&lt;30,1,IF((MOD('10หลักสูตรระยะสั้น'!I322/30,1))&lt;0.3333,ROUNDDOWN('10หลักสูตรระยะสั้น'!I322/30,0),ROUNDUP('10หลักสูตรระยะสั้น'!I322/30,0))))</f>
        <v>0</v>
      </c>
      <c r="J322" s="60">
        <f>IF('10หลักสูตรระยะสั้น'!J322&lt;15,0,IF('10หลักสูตรระยะสั้น'!J322&lt;30,1,IF((MOD('10หลักสูตรระยะสั้น'!J322/30,1))&lt;0.3333,ROUNDDOWN('10หลักสูตรระยะสั้น'!J322/30,0),ROUNDUP('10หลักสูตรระยะสั้น'!J322/30,0))))</f>
        <v>0</v>
      </c>
      <c r="K322" s="60">
        <f>IF('10หลักสูตรระยะสั้น'!K322&lt;15,0,IF('10หลักสูตรระยะสั้น'!K322&lt;30,1,IF((MOD('10หลักสูตรระยะสั้น'!K322/30,1))&lt;0.3333,ROUNDDOWN('10หลักสูตรระยะสั้น'!K322/30,0),ROUNDUP('10หลักสูตรระยะสั้น'!K322/30,0))))</f>
        <v>0</v>
      </c>
      <c r="L322" s="60">
        <f>IF('10หลักสูตรระยะสั้น'!L322&lt;15,0,IF('10หลักสูตรระยะสั้น'!L322&lt;30,1,IF((MOD('10หลักสูตรระยะสั้น'!L322/30,1))&lt;0.3333,ROUNDDOWN('10หลักสูตรระยะสั้น'!L322/30,0),ROUNDUP('10หลักสูตรระยะสั้น'!L322/30,0))))</f>
        <v>0</v>
      </c>
      <c r="M322" s="60">
        <f>IF('10หลักสูตรระยะสั้น'!M322&lt;15,0,IF('10หลักสูตรระยะสั้น'!M322&lt;30,1,IF((MOD('10หลักสูตรระยะสั้น'!M322/30,1))&lt;0.3333,ROUNDDOWN('10หลักสูตรระยะสั้น'!M322/30,0),ROUNDUP('10หลักสูตรระยะสั้น'!M322/30,0))))</f>
        <v>0</v>
      </c>
      <c r="N322" s="60">
        <f>IF('10หลักสูตรระยะสั้น'!N322&lt;15,0,IF('10หลักสูตรระยะสั้น'!N322&lt;30,1,IF((MOD('10หลักสูตรระยะสั้น'!N322/30,1))&lt;0.3333,ROUNDDOWN('10หลักสูตรระยะสั้น'!N322/30,0),ROUNDUP('10หลักสูตรระยะสั้น'!N322/30,0))))</f>
        <v>0</v>
      </c>
      <c r="O322" s="60">
        <f>IF('10หลักสูตรระยะสั้น'!O322&lt;15,0,IF('10หลักสูตรระยะสั้น'!O322&lt;30,1,IF((MOD('10หลักสูตรระยะสั้น'!O322/30,1))&lt;0.3333,ROUNDDOWN('10หลักสูตรระยะสั้น'!O322/30,0),ROUNDUP('10หลักสูตรระยะสั้น'!O322/30,0))))</f>
        <v>0</v>
      </c>
      <c r="P322" s="60">
        <f>IF('10หลักสูตรระยะสั้น'!P322&lt;15,0,IF('10หลักสูตรระยะสั้น'!P322&lt;30,1,IF((MOD('10หลักสูตรระยะสั้น'!P322/30,1))&lt;0.3333,ROUNDDOWN('10หลักสูตรระยะสั้น'!P322/30,0),ROUNDUP('10หลักสูตรระยะสั้น'!P322/30,0))))</f>
        <v>0</v>
      </c>
      <c r="Q322" s="60">
        <f>IF('10หลักสูตรระยะสั้น'!Q322&lt;15,0,IF('10หลักสูตรระยะสั้น'!Q322&lt;30,1,IF((MOD('10หลักสูตรระยะสั้น'!Q322/30,1))&lt;0.3333,ROUNDDOWN('10หลักสูตรระยะสั้น'!Q322/30,0),ROUNDUP('10หลักสูตรระยะสั้น'!Q322/30,0))))</f>
        <v>0</v>
      </c>
      <c r="R322" s="60">
        <f>IF('10หลักสูตรระยะสั้น'!R322&lt;15,0,IF('10หลักสูตรระยะสั้น'!R322&lt;30,1,IF((MOD('10หลักสูตรระยะสั้น'!R322/30,1))&lt;0.3333,ROUNDDOWN('10หลักสูตรระยะสั้น'!R322/30,0),ROUNDUP('10หลักสูตรระยะสั้น'!R322/30,0))))</f>
        <v>0</v>
      </c>
      <c r="S322" s="60">
        <f>IF('10หลักสูตรระยะสั้น'!S322&lt;15,0,IF('10หลักสูตรระยะสั้น'!S322&lt;30,1,IF((MOD('10หลักสูตรระยะสั้น'!S322/30,1))&lt;0.3333,ROUNDDOWN('10หลักสูตรระยะสั้น'!S322/30,0),ROUNDUP('10หลักสูตรระยะสั้น'!S322/30,0))))</f>
        <v>0</v>
      </c>
      <c r="T322" s="60">
        <f>IF('10หลักสูตรระยะสั้น'!T322&lt;15,0,IF('10หลักสูตรระยะสั้น'!T322&lt;30,1,IF((MOD('10หลักสูตรระยะสั้น'!T322/30,1))&lt;0.3333,ROUNDDOWN('10หลักสูตรระยะสั้น'!T322/30,0),ROUNDUP('10หลักสูตรระยะสั้น'!T322/30,0))))</f>
        <v>0</v>
      </c>
      <c r="U322" s="60">
        <f>IF('10หลักสูตรระยะสั้น'!U322&lt;15,0,IF('10หลักสูตรระยะสั้น'!U322&lt;30,1,IF((MOD('10หลักสูตรระยะสั้น'!U322/30,1))&lt;0.3333,ROUNDDOWN('10หลักสูตรระยะสั้น'!U322/30,0),ROUNDUP('10หลักสูตรระยะสั้น'!U322/30,0))))</f>
        <v>0</v>
      </c>
      <c r="V322" s="60">
        <f>IF('10หลักสูตรระยะสั้น'!V322&lt;15,0,IF('10หลักสูตรระยะสั้น'!V322&lt;30,1,IF((MOD('10หลักสูตรระยะสั้น'!V322/30,1))&lt;0.3333,ROUNDDOWN('10หลักสูตรระยะสั้น'!V322/30,0),ROUNDUP('10หลักสูตรระยะสั้น'!V322/30,0))))</f>
        <v>0</v>
      </c>
      <c r="W322" s="60">
        <f>IF('10หลักสูตรระยะสั้น'!W322&lt;15,0,IF('10หลักสูตรระยะสั้น'!W322&lt;30,1,IF((MOD('10หลักสูตรระยะสั้น'!W322/30,1))&lt;0.3333,ROUNDDOWN('10หลักสูตรระยะสั้น'!W322/30,0),ROUNDUP('10หลักสูตรระยะสั้น'!W322/30,0))))</f>
        <v>0</v>
      </c>
      <c r="X322" s="60">
        <f>IF('10หลักสูตรระยะสั้น'!X322&lt;15,0,IF('10หลักสูตรระยะสั้น'!X322&lt;30,1,IF((MOD('10หลักสูตรระยะสั้น'!X322/30,1))&lt;0.3333,ROUNDDOWN('10หลักสูตรระยะสั้น'!X322/30,0),ROUNDUP('10หลักสูตรระยะสั้น'!X322/30,0))))</f>
        <v>0</v>
      </c>
      <c r="Y322" s="60">
        <f>IF('10หลักสูตรระยะสั้น'!Y322&lt;15,0,IF('10หลักสูตรระยะสั้น'!Y322&lt;30,1,IF((MOD('10หลักสูตรระยะสั้น'!Y322/30,1))&lt;0.3333,ROUNDDOWN('10หลักสูตรระยะสั้น'!Y322/30,0),ROUNDUP('10หลักสูตรระยะสั้น'!Y322/30,0))))</f>
        <v>0</v>
      </c>
      <c r="Z322" s="60">
        <f>IF('10หลักสูตรระยะสั้น'!Z322&lt;15,0,IF('10หลักสูตรระยะสั้น'!Z322&lt;30,1,IF((MOD('10หลักสูตรระยะสั้น'!Z322/30,1))&lt;0.3333,ROUNDDOWN('10หลักสูตรระยะสั้น'!Z322/30,0),ROUNDUP('10หลักสูตรระยะสั้น'!Z322/30,0))))</f>
        <v>0</v>
      </c>
      <c r="AA322" s="60">
        <f>IF('10หลักสูตรระยะสั้น'!AA322&lt;15,0,IF('10หลักสูตรระยะสั้น'!AA322&lt;30,1,IF((MOD('10หลักสูตรระยะสั้น'!AA322/30,1))&lt;0.3333,ROUNDDOWN('10หลักสูตรระยะสั้น'!AA322/30,0),ROUNDUP('10หลักสูตรระยะสั้น'!AA322/30,0))))</f>
        <v>0</v>
      </c>
      <c r="AB322" s="60">
        <f>IF('10หลักสูตรระยะสั้น'!AB322&lt;15,0,IF('10หลักสูตรระยะสั้น'!AB322&lt;30,1,IF((MOD('10หลักสูตรระยะสั้น'!AB322/30,1))&lt;0.3333,ROUNDDOWN('10หลักสูตรระยะสั้น'!AB322/30,0),ROUNDUP('10หลักสูตรระยะสั้น'!AB322/30,0))))</f>
        <v>0</v>
      </c>
      <c r="AC322" s="60">
        <f>IF('10หลักสูตรระยะสั้น'!AC322&lt;15,0,IF('10หลักสูตรระยะสั้น'!AC322&lt;30,1,IF((MOD('10หลักสูตรระยะสั้น'!AC322/30,1))&lt;0.3333,ROUNDDOWN('10หลักสูตรระยะสั้น'!AC322/30,0),ROUNDUP('10หลักสูตรระยะสั้น'!AC322/30,0))))</f>
        <v>0</v>
      </c>
      <c r="AD322" s="5">
        <f t="shared" si="8"/>
        <v>0</v>
      </c>
      <c r="AE322" s="5">
        <f t="shared" si="9"/>
        <v>0</v>
      </c>
    </row>
    <row r="323" spans="2:31" x14ac:dyDescent="0.55000000000000004">
      <c r="B323" s="5">
        <v>319</v>
      </c>
      <c r="C323" s="5">
        <f>'10หลักสูตรระยะสั้น'!C323</f>
        <v>0</v>
      </c>
      <c r="D323" s="5">
        <f>'10หลักสูตรระยะสั้น'!D323</f>
        <v>0</v>
      </c>
      <c r="E323" s="60">
        <f>IF('10หลักสูตรระยะสั้น'!E323&lt;15,0,IF('10หลักสูตรระยะสั้น'!E323&lt;30,1,IF((MOD('10หลักสูตรระยะสั้น'!E323/30,1))&lt;0.3333,ROUNDDOWN('10หลักสูตรระยะสั้น'!E323/30,0),ROUNDUP('10หลักสูตรระยะสั้น'!E323/30,0))))</f>
        <v>0</v>
      </c>
      <c r="F323" s="60">
        <f>IF('10หลักสูตรระยะสั้น'!F323&lt;15,0,IF('10หลักสูตรระยะสั้น'!F323&lt;30,1,IF((MOD('10หลักสูตรระยะสั้น'!F323/30,1))&lt;0.3333,ROUNDDOWN('10หลักสูตรระยะสั้น'!F323/30,0),ROUNDUP('10หลักสูตรระยะสั้น'!F323/30,0))))</f>
        <v>0</v>
      </c>
      <c r="G323" s="60">
        <f>IF('10หลักสูตรระยะสั้น'!G323&lt;15,0,IF('10หลักสูตรระยะสั้น'!G323&lt;30,1,IF((MOD('10หลักสูตรระยะสั้น'!G323/30,1))&lt;0.3333,ROUNDDOWN('10หลักสูตรระยะสั้น'!G323/30,0),ROUNDUP('10หลักสูตรระยะสั้น'!G323/30,0))))</f>
        <v>0</v>
      </c>
      <c r="H323" s="60">
        <f>IF('10หลักสูตรระยะสั้น'!H323&lt;15,0,IF('10หลักสูตรระยะสั้น'!H323&lt;30,1,IF((MOD('10หลักสูตรระยะสั้น'!H323/30,1))&lt;0.3333,ROUNDDOWN('10หลักสูตรระยะสั้น'!H323/30,0),ROUNDUP('10หลักสูตรระยะสั้น'!H323/30,0))))</f>
        <v>0</v>
      </c>
      <c r="I323" s="60">
        <f>IF('10หลักสูตรระยะสั้น'!I323&lt;15,0,IF('10หลักสูตรระยะสั้น'!I323&lt;30,1,IF((MOD('10หลักสูตรระยะสั้น'!I323/30,1))&lt;0.3333,ROUNDDOWN('10หลักสูตรระยะสั้น'!I323/30,0),ROUNDUP('10หลักสูตรระยะสั้น'!I323/30,0))))</f>
        <v>0</v>
      </c>
      <c r="J323" s="60">
        <f>IF('10หลักสูตรระยะสั้น'!J323&lt;15,0,IF('10หลักสูตรระยะสั้น'!J323&lt;30,1,IF((MOD('10หลักสูตรระยะสั้น'!J323/30,1))&lt;0.3333,ROUNDDOWN('10หลักสูตรระยะสั้น'!J323/30,0),ROUNDUP('10หลักสูตรระยะสั้น'!J323/30,0))))</f>
        <v>0</v>
      </c>
      <c r="K323" s="60">
        <f>IF('10หลักสูตรระยะสั้น'!K323&lt;15,0,IF('10หลักสูตรระยะสั้น'!K323&lt;30,1,IF((MOD('10หลักสูตรระยะสั้น'!K323/30,1))&lt;0.3333,ROUNDDOWN('10หลักสูตรระยะสั้น'!K323/30,0),ROUNDUP('10หลักสูตรระยะสั้น'!K323/30,0))))</f>
        <v>0</v>
      </c>
      <c r="L323" s="60">
        <f>IF('10หลักสูตรระยะสั้น'!L323&lt;15,0,IF('10หลักสูตรระยะสั้น'!L323&lt;30,1,IF((MOD('10หลักสูตรระยะสั้น'!L323/30,1))&lt;0.3333,ROUNDDOWN('10หลักสูตรระยะสั้น'!L323/30,0),ROUNDUP('10หลักสูตรระยะสั้น'!L323/30,0))))</f>
        <v>0</v>
      </c>
      <c r="M323" s="60">
        <f>IF('10หลักสูตรระยะสั้น'!M323&lt;15,0,IF('10หลักสูตรระยะสั้น'!M323&lt;30,1,IF((MOD('10หลักสูตรระยะสั้น'!M323/30,1))&lt;0.3333,ROUNDDOWN('10หลักสูตรระยะสั้น'!M323/30,0),ROUNDUP('10หลักสูตรระยะสั้น'!M323/30,0))))</f>
        <v>0</v>
      </c>
      <c r="N323" s="60">
        <f>IF('10หลักสูตรระยะสั้น'!N323&lt;15,0,IF('10หลักสูตรระยะสั้น'!N323&lt;30,1,IF((MOD('10หลักสูตรระยะสั้น'!N323/30,1))&lt;0.3333,ROUNDDOWN('10หลักสูตรระยะสั้น'!N323/30,0),ROUNDUP('10หลักสูตรระยะสั้น'!N323/30,0))))</f>
        <v>0</v>
      </c>
      <c r="O323" s="60">
        <f>IF('10หลักสูตรระยะสั้น'!O323&lt;15,0,IF('10หลักสูตรระยะสั้น'!O323&lt;30,1,IF((MOD('10หลักสูตรระยะสั้น'!O323/30,1))&lt;0.3333,ROUNDDOWN('10หลักสูตรระยะสั้น'!O323/30,0),ROUNDUP('10หลักสูตรระยะสั้น'!O323/30,0))))</f>
        <v>0</v>
      </c>
      <c r="P323" s="60">
        <f>IF('10หลักสูตรระยะสั้น'!P323&lt;15,0,IF('10หลักสูตรระยะสั้น'!P323&lt;30,1,IF((MOD('10หลักสูตรระยะสั้น'!P323/30,1))&lt;0.3333,ROUNDDOWN('10หลักสูตรระยะสั้น'!P323/30,0),ROUNDUP('10หลักสูตรระยะสั้น'!P323/30,0))))</f>
        <v>0</v>
      </c>
      <c r="Q323" s="60">
        <f>IF('10หลักสูตรระยะสั้น'!Q323&lt;15,0,IF('10หลักสูตรระยะสั้น'!Q323&lt;30,1,IF((MOD('10หลักสูตรระยะสั้น'!Q323/30,1))&lt;0.3333,ROUNDDOWN('10หลักสูตรระยะสั้น'!Q323/30,0),ROUNDUP('10หลักสูตรระยะสั้น'!Q323/30,0))))</f>
        <v>0</v>
      </c>
      <c r="R323" s="60">
        <f>IF('10หลักสูตรระยะสั้น'!R323&lt;15,0,IF('10หลักสูตรระยะสั้น'!R323&lt;30,1,IF((MOD('10หลักสูตรระยะสั้น'!R323/30,1))&lt;0.3333,ROUNDDOWN('10หลักสูตรระยะสั้น'!R323/30,0),ROUNDUP('10หลักสูตรระยะสั้น'!R323/30,0))))</f>
        <v>0</v>
      </c>
      <c r="S323" s="60">
        <f>IF('10หลักสูตรระยะสั้น'!S323&lt;15,0,IF('10หลักสูตรระยะสั้น'!S323&lt;30,1,IF((MOD('10หลักสูตรระยะสั้น'!S323/30,1))&lt;0.3333,ROUNDDOWN('10หลักสูตรระยะสั้น'!S323/30,0),ROUNDUP('10หลักสูตรระยะสั้น'!S323/30,0))))</f>
        <v>0</v>
      </c>
      <c r="T323" s="60">
        <f>IF('10หลักสูตรระยะสั้น'!T323&lt;15,0,IF('10หลักสูตรระยะสั้น'!T323&lt;30,1,IF((MOD('10หลักสูตรระยะสั้น'!T323/30,1))&lt;0.3333,ROUNDDOWN('10หลักสูตรระยะสั้น'!T323/30,0),ROUNDUP('10หลักสูตรระยะสั้น'!T323/30,0))))</f>
        <v>0</v>
      </c>
      <c r="U323" s="60">
        <f>IF('10หลักสูตรระยะสั้น'!U323&lt;15,0,IF('10หลักสูตรระยะสั้น'!U323&lt;30,1,IF((MOD('10หลักสูตรระยะสั้น'!U323/30,1))&lt;0.3333,ROUNDDOWN('10หลักสูตรระยะสั้น'!U323/30,0),ROUNDUP('10หลักสูตรระยะสั้น'!U323/30,0))))</f>
        <v>0</v>
      </c>
      <c r="V323" s="60">
        <f>IF('10หลักสูตรระยะสั้น'!V323&lt;15,0,IF('10หลักสูตรระยะสั้น'!V323&lt;30,1,IF((MOD('10หลักสูตรระยะสั้น'!V323/30,1))&lt;0.3333,ROUNDDOWN('10หลักสูตรระยะสั้น'!V323/30,0),ROUNDUP('10หลักสูตรระยะสั้น'!V323/30,0))))</f>
        <v>0</v>
      </c>
      <c r="W323" s="60">
        <f>IF('10หลักสูตรระยะสั้น'!W323&lt;15,0,IF('10หลักสูตรระยะสั้น'!W323&lt;30,1,IF((MOD('10หลักสูตรระยะสั้น'!W323/30,1))&lt;0.3333,ROUNDDOWN('10หลักสูตรระยะสั้น'!W323/30,0),ROUNDUP('10หลักสูตรระยะสั้น'!W323/30,0))))</f>
        <v>0</v>
      </c>
      <c r="X323" s="60">
        <f>IF('10หลักสูตรระยะสั้น'!X323&lt;15,0,IF('10หลักสูตรระยะสั้น'!X323&lt;30,1,IF((MOD('10หลักสูตรระยะสั้น'!X323/30,1))&lt;0.3333,ROUNDDOWN('10หลักสูตรระยะสั้น'!X323/30,0),ROUNDUP('10หลักสูตรระยะสั้น'!X323/30,0))))</f>
        <v>0</v>
      </c>
      <c r="Y323" s="60">
        <f>IF('10หลักสูตรระยะสั้น'!Y323&lt;15,0,IF('10หลักสูตรระยะสั้น'!Y323&lt;30,1,IF((MOD('10หลักสูตรระยะสั้น'!Y323/30,1))&lt;0.3333,ROUNDDOWN('10หลักสูตรระยะสั้น'!Y323/30,0),ROUNDUP('10หลักสูตรระยะสั้น'!Y323/30,0))))</f>
        <v>0</v>
      </c>
      <c r="Z323" s="60">
        <f>IF('10หลักสูตรระยะสั้น'!Z323&lt;15,0,IF('10หลักสูตรระยะสั้น'!Z323&lt;30,1,IF((MOD('10หลักสูตรระยะสั้น'!Z323/30,1))&lt;0.3333,ROUNDDOWN('10หลักสูตรระยะสั้น'!Z323/30,0),ROUNDUP('10หลักสูตรระยะสั้น'!Z323/30,0))))</f>
        <v>0</v>
      </c>
      <c r="AA323" s="60">
        <f>IF('10หลักสูตรระยะสั้น'!AA323&lt;15,0,IF('10หลักสูตรระยะสั้น'!AA323&lt;30,1,IF((MOD('10หลักสูตรระยะสั้น'!AA323/30,1))&lt;0.3333,ROUNDDOWN('10หลักสูตรระยะสั้น'!AA323/30,0),ROUNDUP('10หลักสูตรระยะสั้น'!AA323/30,0))))</f>
        <v>0</v>
      </c>
      <c r="AB323" s="60">
        <f>IF('10หลักสูตรระยะสั้น'!AB323&lt;15,0,IF('10หลักสูตรระยะสั้น'!AB323&lt;30,1,IF((MOD('10หลักสูตรระยะสั้น'!AB323/30,1))&lt;0.3333,ROUNDDOWN('10หลักสูตรระยะสั้น'!AB323/30,0),ROUNDUP('10หลักสูตรระยะสั้น'!AB323/30,0))))</f>
        <v>0</v>
      </c>
      <c r="AC323" s="60">
        <f>IF('10หลักสูตรระยะสั้น'!AC323&lt;15,0,IF('10หลักสูตรระยะสั้น'!AC323&lt;30,1,IF((MOD('10หลักสูตรระยะสั้น'!AC323/30,1))&lt;0.3333,ROUNDDOWN('10หลักสูตรระยะสั้น'!AC323/30,0),ROUNDUP('10หลักสูตรระยะสั้น'!AC323/30,0))))</f>
        <v>0</v>
      </c>
      <c r="AD323" s="5">
        <f t="shared" si="8"/>
        <v>0</v>
      </c>
      <c r="AE323" s="5">
        <f t="shared" si="9"/>
        <v>0</v>
      </c>
    </row>
    <row r="324" spans="2:31" x14ac:dyDescent="0.55000000000000004">
      <c r="B324" s="5">
        <v>320</v>
      </c>
      <c r="C324" s="5">
        <f>'10หลักสูตรระยะสั้น'!C324</f>
        <v>0</v>
      </c>
      <c r="D324" s="5">
        <f>'10หลักสูตรระยะสั้น'!D324</f>
        <v>0</v>
      </c>
      <c r="E324" s="60">
        <f>IF('10หลักสูตรระยะสั้น'!E324&lt;15,0,IF('10หลักสูตรระยะสั้น'!E324&lt;30,1,IF((MOD('10หลักสูตรระยะสั้น'!E324/30,1))&lt;0.3333,ROUNDDOWN('10หลักสูตรระยะสั้น'!E324/30,0),ROUNDUP('10หลักสูตรระยะสั้น'!E324/30,0))))</f>
        <v>0</v>
      </c>
      <c r="F324" s="60">
        <f>IF('10หลักสูตรระยะสั้น'!F324&lt;15,0,IF('10หลักสูตรระยะสั้น'!F324&lt;30,1,IF((MOD('10หลักสูตรระยะสั้น'!F324/30,1))&lt;0.3333,ROUNDDOWN('10หลักสูตรระยะสั้น'!F324/30,0),ROUNDUP('10หลักสูตรระยะสั้น'!F324/30,0))))</f>
        <v>0</v>
      </c>
      <c r="G324" s="60">
        <f>IF('10หลักสูตรระยะสั้น'!G324&lt;15,0,IF('10หลักสูตรระยะสั้น'!G324&lt;30,1,IF((MOD('10หลักสูตรระยะสั้น'!G324/30,1))&lt;0.3333,ROUNDDOWN('10หลักสูตรระยะสั้น'!G324/30,0),ROUNDUP('10หลักสูตรระยะสั้น'!G324/30,0))))</f>
        <v>0</v>
      </c>
      <c r="H324" s="60">
        <f>IF('10หลักสูตรระยะสั้น'!H324&lt;15,0,IF('10หลักสูตรระยะสั้น'!H324&lt;30,1,IF((MOD('10หลักสูตรระยะสั้น'!H324/30,1))&lt;0.3333,ROUNDDOWN('10หลักสูตรระยะสั้น'!H324/30,0),ROUNDUP('10หลักสูตรระยะสั้น'!H324/30,0))))</f>
        <v>0</v>
      </c>
      <c r="I324" s="60">
        <f>IF('10หลักสูตรระยะสั้น'!I324&lt;15,0,IF('10หลักสูตรระยะสั้น'!I324&lt;30,1,IF((MOD('10หลักสูตรระยะสั้น'!I324/30,1))&lt;0.3333,ROUNDDOWN('10หลักสูตรระยะสั้น'!I324/30,0),ROUNDUP('10หลักสูตรระยะสั้น'!I324/30,0))))</f>
        <v>0</v>
      </c>
      <c r="J324" s="60">
        <f>IF('10หลักสูตรระยะสั้น'!J324&lt;15,0,IF('10หลักสูตรระยะสั้น'!J324&lt;30,1,IF((MOD('10หลักสูตรระยะสั้น'!J324/30,1))&lt;0.3333,ROUNDDOWN('10หลักสูตรระยะสั้น'!J324/30,0),ROUNDUP('10หลักสูตรระยะสั้น'!J324/30,0))))</f>
        <v>0</v>
      </c>
      <c r="K324" s="60">
        <f>IF('10หลักสูตรระยะสั้น'!K324&lt;15,0,IF('10หลักสูตรระยะสั้น'!K324&lt;30,1,IF((MOD('10หลักสูตรระยะสั้น'!K324/30,1))&lt;0.3333,ROUNDDOWN('10หลักสูตรระยะสั้น'!K324/30,0),ROUNDUP('10หลักสูตรระยะสั้น'!K324/30,0))))</f>
        <v>0</v>
      </c>
      <c r="L324" s="60">
        <f>IF('10หลักสูตรระยะสั้น'!L324&lt;15,0,IF('10หลักสูตรระยะสั้น'!L324&lt;30,1,IF((MOD('10หลักสูตรระยะสั้น'!L324/30,1))&lt;0.3333,ROUNDDOWN('10หลักสูตรระยะสั้น'!L324/30,0),ROUNDUP('10หลักสูตรระยะสั้น'!L324/30,0))))</f>
        <v>0</v>
      </c>
      <c r="M324" s="60">
        <f>IF('10หลักสูตรระยะสั้น'!M324&lt;15,0,IF('10หลักสูตรระยะสั้น'!M324&lt;30,1,IF((MOD('10หลักสูตรระยะสั้น'!M324/30,1))&lt;0.3333,ROUNDDOWN('10หลักสูตรระยะสั้น'!M324/30,0),ROUNDUP('10หลักสูตรระยะสั้น'!M324/30,0))))</f>
        <v>0</v>
      </c>
      <c r="N324" s="60">
        <f>IF('10หลักสูตรระยะสั้น'!N324&lt;15,0,IF('10หลักสูตรระยะสั้น'!N324&lt;30,1,IF((MOD('10หลักสูตรระยะสั้น'!N324/30,1))&lt;0.3333,ROUNDDOWN('10หลักสูตรระยะสั้น'!N324/30,0),ROUNDUP('10หลักสูตรระยะสั้น'!N324/30,0))))</f>
        <v>0</v>
      </c>
      <c r="O324" s="60">
        <f>IF('10หลักสูตรระยะสั้น'!O324&lt;15,0,IF('10หลักสูตรระยะสั้น'!O324&lt;30,1,IF((MOD('10หลักสูตรระยะสั้น'!O324/30,1))&lt;0.3333,ROUNDDOWN('10หลักสูตรระยะสั้น'!O324/30,0),ROUNDUP('10หลักสูตรระยะสั้น'!O324/30,0))))</f>
        <v>0</v>
      </c>
      <c r="P324" s="60">
        <f>IF('10หลักสูตรระยะสั้น'!P324&lt;15,0,IF('10หลักสูตรระยะสั้น'!P324&lt;30,1,IF((MOD('10หลักสูตรระยะสั้น'!P324/30,1))&lt;0.3333,ROUNDDOWN('10หลักสูตรระยะสั้น'!P324/30,0),ROUNDUP('10หลักสูตรระยะสั้น'!P324/30,0))))</f>
        <v>0</v>
      </c>
      <c r="Q324" s="60">
        <f>IF('10หลักสูตรระยะสั้น'!Q324&lt;15,0,IF('10หลักสูตรระยะสั้น'!Q324&lt;30,1,IF((MOD('10หลักสูตรระยะสั้น'!Q324/30,1))&lt;0.3333,ROUNDDOWN('10หลักสูตรระยะสั้น'!Q324/30,0),ROUNDUP('10หลักสูตรระยะสั้น'!Q324/30,0))))</f>
        <v>0</v>
      </c>
      <c r="R324" s="60">
        <f>IF('10หลักสูตรระยะสั้น'!R324&lt;15,0,IF('10หลักสูตรระยะสั้น'!R324&lt;30,1,IF((MOD('10หลักสูตรระยะสั้น'!R324/30,1))&lt;0.3333,ROUNDDOWN('10หลักสูตรระยะสั้น'!R324/30,0),ROUNDUP('10หลักสูตรระยะสั้น'!R324/30,0))))</f>
        <v>0</v>
      </c>
      <c r="S324" s="60">
        <f>IF('10หลักสูตรระยะสั้น'!S324&lt;15,0,IF('10หลักสูตรระยะสั้น'!S324&lt;30,1,IF((MOD('10หลักสูตรระยะสั้น'!S324/30,1))&lt;0.3333,ROUNDDOWN('10หลักสูตรระยะสั้น'!S324/30,0),ROUNDUP('10หลักสูตรระยะสั้น'!S324/30,0))))</f>
        <v>0</v>
      </c>
      <c r="T324" s="60">
        <f>IF('10หลักสูตรระยะสั้น'!T324&lt;15,0,IF('10หลักสูตรระยะสั้น'!T324&lt;30,1,IF((MOD('10หลักสูตรระยะสั้น'!T324/30,1))&lt;0.3333,ROUNDDOWN('10หลักสูตรระยะสั้น'!T324/30,0),ROUNDUP('10หลักสูตรระยะสั้น'!T324/30,0))))</f>
        <v>0</v>
      </c>
      <c r="U324" s="60">
        <f>IF('10หลักสูตรระยะสั้น'!U324&lt;15,0,IF('10หลักสูตรระยะสั้น'!U324&lt;30,1,IF((MOD('10หลักสูตรระยะสั้น'!U324/30,1))&lt;0.3333,ROUNDDOWN('10หลักสูตรระยะสั้น'!U324/30,0),ROUNDUP('10หลักสูตรระยะสั้น'!U324/30,0))))</f>
        <v>0</v>
      </c>
      <c r="V324" s="60">
        <f>IF('10หลักสูตรระยะสั้น'!V324&lt;15,0,IF('10หลักสูตรระยะสั้น'!V324&lt;30,1,IF((MOD('10หลักสูตรระยะสั้น'!V324/30,1))&lt;0.3333,ROUNDDOWN('10หลักสูตรระยะสั้น'!V324/30,0),ROUNDUP('10หลักสูตรระยะสั้น'!V324/30,0))))</f>
        <v>0</v>
      </c>
      <c r="W324" s="60">
        <f>IF('10หลักสูตรระยะสั้น'!W324&lt;15,0,IF('10หลักสูตรระยะสั้น'!W324&lt;30,1,IF((MOD('10หลักสูตรระยะสั้น'!W324/30,1))&lt;0.3333,ROUNDDOWN('10หลักสูตรระยะสั้น'!W324/30,0),ROUNDUP('10หลักสูตรระยะสั้น'!W324/30,0))))</f>
        <v>0</v>
      </c>
      <c r="X324" s="60">
        <f>IF('10หลักสูตรระยะสั้น'!X324&lt;15,0,IF('10หลักสูตรระยะสั้น'!X324&lt;30,1,IF((MOD('10หลักสูตรระยะสั้น'!X324/30,1))&lt;0.3333,ROUNDDOWN('10หลักสูตรระยะสั้น'!X324/30,0),ROUNDUP('10หลักสูตรระยะสั้น'!X324/30,0))))</f>
        <v>0</v>
      </c>
      <c r="Y324" s="60">
        <f>IF('10หลักสูตรระยะสั้น'!Y324&lt;15,0,IF('10หลักสูตรระยะสั้น'!Y324&lt;30,1,IF((MOD('10หลักสูตรระยะสั้น'!Y324/30,1))&lt;0.3333,ROUNDDOWN('10หลักสูตรระยะสั้น'!Y324/30,0),ROUNDUP('10หลักสูตรระยะสั้น'!Y324/30,0))))</f>
        <v>0</v>
      </c>
      <c r="Z324" s="60">
        <f>IF('10หลักสูตรระยะสั้น'!Z324&lt;15,0,IF('10หลักสูตรระยะสั้น'!Z324&lt;30,1,IF((MOD('10หลักสูตรระยะสั้น'!Z324/30,1))&lt;0.3333,ROUNDDOWN('10หลักสูตรระยะสั้น'!Z324/30,0),ROUNDUP('10หลักสูตรระยะสั้น'!Z324/30,0))))</f>
        <v>0</v>
      </c>
      <c r="AA324" s="60">
        <f>IF('10หลักสูตรระยะสั้น'!AA324&lt;15,0,IF('10หลักสูตรระยะสั้น'!AA324&lt;30,1,IF((MOD('10หลักสูตรระยะสั้น'!AA324/30,1))&lt;0.3333,ROUNDDOWN('10หลักสูตรระยะสั้น'!AA324/30,0),ROUNDUP('10หลักสูตรระยะสั้น'!AA324/30,0))))</f>
        <v>0</v>
      </c>
      <c r="AB324" s="60">
        <f>IF('10หลักสูตรระยะสั้น'!AB324&lt;15,0,IF('10หลักสูตรระยะสั้น'!AB324&lt;30,1,IF((MOD('10หลักสูตรระยะสั้น'!AB324/30,1))&lt;0.3333,ROUNDDOWN('10หลักสูตรระยะสั้น'!AB324/30,0),ROUNDUP('10หลักสูตรระยะสั้น'!AB324/30,0))))</f>
        <v>0</v>
      </c>
      <c r="AC324" s="60">
        <f>IF('10หลักสูตรระยะสั้น'!AC324&lt;15,0,IF('10หลักสูตรระยะสั้น'!AC324&lt;30,1,IF((MOD('10หลักสูตรระยะสั้น'!AC324/30,1))&lt;0.3333,ROUNDDOWN('10หลักสูตรระยะสั้น'!AC324/30,0),ROUNDUP('10หลักสูตรระยะสั้น'!AC324/30,0))))</f>
        <v>0</v>
      </c>
      <c r="AD324" s="5">
        <f t="shared" si="8"/>
        <v>0</v>
      </c>
      <c r="AE324" s="5">
        <f t="shared" si="9"/>
        <v>0</v>
      </c>
    </row>
    <row r="325" spans="2:31" x14ac:dyDescent="0.55000000000000004">
      <c r="B325" s="5">
        <v>321</v>
      </c>
      <c r="C325" s="5">
        <f>'10หลักสูตรระยะสั้น'!C325</f>
        <v>0</v>
      </c>
      <c r="D325" s="5">
        <f>'10หลักสูตรระยะสั้น'!D325</f>
        <v>0</v>
      </c>
      <c r="E325" s="60">
        <f>IF('10หลักสูตรระยะสั้น'!E325&lt;15,0,IF('10หลักสูตรระยะสั้น'!E325&lt;30,1,IF((MOD('10หลักสูตรระยะสั้น'!E325/30,1))&lt;0.3333,ROUNDDOWN('10หลักสูตรระยะสั้น'!E325/30,0),ROUNDUP('10หลักสูตรระยะสั้น'!E325/30,0))))</f>
        <v>0</v>
      </c>
      <c r="F325" s="60">
        <f>IF('10หลักสูตรระยะสั้น'!F325&lt;15,0,IF('10หลักสูตรระยะสั้น'!F325&lt;30,1,IF((MOD('10หลักสูตรระยะสั้น'!F325/30,1))&lt;0.3333,ROUNDDOWN('10หลักสูตรระยะสั้น'!F325/30,0),ROUNDUP('10หลักสูตรระยะสั้น'!F325/30,0))))</f>
        <v>0</v>
      </c>
      <c r="G325" s="60">
        <f>IF('10หลักสูตรระยะสั้น'!G325&lt;15,0,IF('10หลักสูตรระยะสั้น'!G325&lt;30,1,IF((MOD('10หลักสูตรระยะสั้น'!G325/30,1))&lt;0.3333,ROUNDDOWN('10หลักสูตรระยะสั้น'!G325/30,0),ROUNDUP('10หลักสูตรระยะสั้น'!G325/30,0))))</f>
        <v>0</v>
      </c>
      <c r="H325" s="60">
        <f>IF('10หลักสูตรระยะสั้น'!H325&lt;15,0,IF('10หลักสูตรระยะสั้น'!H325&lt;30,1,IF((MOD('10หลักสูตรระยะสั้น'!H325/30,1))&lt;0.3333,ROUNDDOWN('10หลักสูตรระยะสั้น'!H325/30,0),ROUNDUP('10หลักสูตรระยะสั้น'!H325/30,0))))</f>
        <v>0</v>
      </c>
      <c r="I325" s="60">
        <f>IF('10หลักสูตรระยะสั้น'!I325&lt;15,0,IF('10หลักสูตรระยะสั้น'!I325&lt;30,1,IF((MOD('10หลักสูตรระยะสั้น'!I325/30,1))&lt;0.3333,ROUNDDOWN('10หลักสูตรระยะสั้น'!I325/30,0),ROUNDUP('10หลักสูตรระยะสั้น'!I325/30,0))))</f>
        <v>0</v>
      </c>
      <c r="J325" s="60">
        <f>IF('10หลักสูตรระยะสั้น'!J325&lt;15,0,IF('10หลักสูตรระยะสั้น'!J325&lt;30,1,IF((MOD('10หลักสูตรระยะสั้น'!J325/30,1))&lt;0.3333,ROUNDDOWN('10หลักสูตรระยะสั้น'!J325/30,0),ROUNDUP('10หลักสูตรระยะสั้น'!J325/30,0))))</f>
        <v>0</v>
      </c>
      <c r="K325" s="60">
        <f>IF('10หลักสูตรระยะสั้น'!K325&lt;15,0,IF('10หลักสูตรระยะสั้น'!K325&lt;30,1,IF((MOD('10หลักสูตรระยะสั้น'!K325/30,1))&lt;0.3333,ROUNDDOWN('10หลักสูตรระยะสั้น'!K325/30,0),ROUNDUP('10หลักสูตรระยะสั้น'!K325/30,0))))</f>
        <v>0</v>
      </c>
      <c r="L325" s="60">
        <f>IF('10หลักสูตรระยะสั้น'!L325&lt;15,0,IF('10หลักสูตรระยะสั้น'!L325&lt;30,1,IF((MOD('10หลักสูตรระยะสั้น'!L325/30,1))&lt;0.3333,ROUNDDOWN('10หลักสูตรระยะสั้น'!L325/30,0),ROUNDUP('10หลักสูตรระยะสั้น'!L325/30,0))))</f>
        <v>0</v>
      </c>
      <c r="M325" s="60">
        <f>IF('10หลักสูตรระยะสั้น'!M325&lt;15,0,IF('10หลักสูตรระยะสั้น'!M325&lt;30,1,IF((MOD('10หลักสูตรระยะสั้น'!M325/30,1))&lt;0.3333,ROUNDDOWN('10หลักสูตรระยะสั้น'!M325/30,0),ROUNDUP('10หลักสูตรระยะสั้น'!M325/30,0))))</f>
        <v>0</v>
      </c>
      <c r="N325" s="60">
        <f>IF('10หลักสูตรระยะสั้น'!N325&lt;15,0,IF('10หลักสูตรระยะสั้น'!N325&lt;30,1,IF((MOD('10หลักสูตรระยะสั้น'!N325/30,1))&lt;0.3333,ROUNDDOWN('10หลักสูตรระยะสั้น'!N325/30,0),ROUNDUP('10หลักสูตรระยะสั้น'!N325/30,0))))</f>
        <v>0</v>
      </c>
      <c r="O325" s="60">
        <f>IF('10หลักสูตรระยะสั้น'!O325&lt;15,0,IF('10หลักสูตรระยะสั้น'!O325&lt;30,1,IF((MOD('10หลักสูตรระยะสั้น'!O325/30,1))&lt;0.3333,ROUNDDOWN('10หลักสูตรระยะสั้น'!O325/30,0),ROUNDUP('10หลักสูตรระยะสั้น'!O325/30,0))))</f>
        <v>0</v>
      </c>
      <c r="P325" s="60">
        <f>IF('10หลักสูตรระยะสั้น'!P325&lt;15,0,IF('10หลักสูตรระยะสั้น'!P325&lt;30,1,IF((MOD('10หลักสูตรระยะสั้น'!P325/30,1))&lt;0.3333,ROUNDDOWN('10หลักสูตรระยะสั้น'!P325/30,0),ROUNDUP('10หลักสูตรระยะสั้น'!P325/30,0))))</f>
        <v>0</v>
      </c>
      <c r="Q325" s="60">
        <f>IF('10หลักสูตรระยะสั้น'!Q325&lt;15,0,IF('10หลักสูตรระยะสั้น'!Q325&lt;30,1,IF((MOD('10หลักสูตรระยะสั้น'!Q325/30,1))&lt;0.3333,ROUNDDOWN('10หลักสูตรระยะสั้น'!Q325/30,0),ROUNDUP('10หลักสูตรระยะสั้น'!Q325/30,0))))</f>
        <v>0</v>
      </c>
      <c r="R325" s="60">
        <f>IF('10หลักสูตรระยะสั้น'!R325&lt;15,0,IF('10หลักสูตรระยะสั้น'!R325&lt;30,1,IF((MOD('10หลักสูตรระยะสั้น'!R325/30,1))&lt;0.3333,ROUNDDOWN('10หลักสูตรระยะสั้น'!R325/30,0),ROUNDUP('10หลักสูตรระยะสั้น'!R325/30,0))))</f>
        <v>0</v>
      </c>
      <c r="S325" s="60">
        <f>IF('10หลักสูตรระยะสั้น'!S325&lt;15,0,IF('10หลักสูตรระยะสั้น'!S325&lt;30,1,IF((MOD('10หลักสูตรระยะสั้น'!S325/30,1))&lt;0.3333,ROUNDDOWN('10หลักสูตรระยะสั้น'!S325/30,0),ROUNDUP('10หลักสูตรระยะสั้น'!S325/30,0))))</f>
        <v>0</v>
      </c>
      <c r="T325" s="60">
        <f>IF('10หลักสูตรระยะสั้น'!T325&lt;15,0,IF('10หลักสูตรระยะสั้น'!T325&lt;30,1,IF((MOD('10หลักสูตรระยะสั้น'!T325/30,1))&lt;0.3333,ROUNDDOWN('10หลักสูตรระยะสั้น'!T325/30,0),ROUNDUP('10หลักสูตรระยะสั้น'!T325/30,0))))</f>
        <v>0</v>
      </c>
      <c r="U325" s="60">
        <f>IF('10หลักสูตรระยะสั้น'!U325&lt;15,0,IF('10หลักสูตรระยะสั้น'!U325&lt;30,1,IF((MOD('10หลักสูตรระยะสั้น'!U325/30,1))&lt;0.3333,ROUNDDOWN('10หลักสูตรระยะสั้น'!U325/30,0),ROUNDUP('10หลักสูตรระยะสั้น'!U325/30,0))))</f>
        <v>0</v>
      </c>
      <c r="V325" s="60">
        <f>IF('10หลักสูตรระยะสั้น'!V325&lt;15,0,IF('10หลักสูตรระยะสั้น'!V325&lt;30,1,IF((MOD('10หลักสูตรระยะสั้น'!V325/30,1))&lt;0.3333,ROUNDDOWN('10หลักสูตรระยะสั้น'!V325/30,0),ROUNDUP('10หลักสูตรระยะสั้น'!V325/30,0))))</f>
        <v>0</v>
      </c>
      <c r="W325" s="60">
        <f>IF('10หลักสูตรระยะสั้น'!W325&lt;15,0,IF('10หลักสูตรระยะสั้น'!W325&lt;30,1,IF((MOD('10หลักสูตรระยะสั้น'!W325/30,1))&lt;0.3333,ROUNDDOWN('10หลักสูตรระยะสั้น'!W325/30,0),ROUNDUP('10หลักสูตรระยะสั้น'!W325/30,0))))</f>
        <v>0</v>
      </c>
      <c r="X325" s="60">
        <f>IF('10หลักสูตรระยะสั้น'!X325&lt;15,0,IF('10หลักสูตรระยะสั้น'!X325&lt;30,1,IF((MOD('10หลักสูตรระยะสั้น'!X325/30,1))&lt;0.3333,ROUNDDOWN('10หลักสูตรระยะสั้น'!X325/30,0),ROUNDUP('10หลักสูตรระยะสั้น'!X325/30,0))))</f>
        <v>0</v>
      </c>
      <c r="Y325" s="60">
        <f>IF('10หลักสูตรระยะสั้น'!Y325&lt;15,0,IF('10หลักสูตรระยะสั้น'!Y325&lt;30,1,IF((MOD('10หลักสูตรระยะสั้น'!Y325/30,1))&lt;0.3333,ROUNDDOWN('10หลักสูตรระยะสั้น'!Y325/30,0),ROUNDUP('10หลักสูตรระยะสั้น'!Y325/30,0))))</f>
        <v>0</v>
      </c>
      <c r="Z325" s="60">
        <f>IF('10หลักสูตรระยะสั้น'!Z325&lt;15,0,IF('10หลักสูตรระยะสั้น'!Z325&lt;30,1,IF((MOD('10หลักสูตรระยะสั้น'!Z325/30,1))&lt;0.3333,ROUNDDOWN('10หลักสูตรระยะสั้น'!Z325/30,0),ROUNDUP('10หลักสูตรระยะสั้น'!Z325/30,0))))</f>
        <v>0</v>
      </c>
      <c r="AA325" s="60">
        <f>IF('10หลักสูตรระยะสั้น'!AA325&lt;15,0,IF('10หลักสูตรระยะสั้น'!AA325&lt;30,1,IF((MOD('10หลักสูตรระยะสั้น'!AA325/30,1))&lt;0.3333,ROUNDDOWN('10หลักสูตรระยะสั้น'!AA325/30,0),ROUNDUP('10หลักสูตรระยะสั้น'!AA325/30,0))))</f>
        <v>0</v>
      </c>
      <c r="AB325" s="60">
        <f>IF('10หลักสูตรระยะสั้น'!AB325&lt;15,0,IF('10หลักสูตรระยะสั้น'!AB325&lt;30,1,IF((MOD('10หลักสูตรระยะสั้น'!AB325/30,1))&lt;0.3333,ROUNDDOWN('10หลักสูตรระยะสั้น'!AB325/30,0),ROUNDUP('10หลักสูตรระยะสั้น'!AB325/30,0))))</f>
        <v>0</v>
      </c>
      <c r="AC325" s="60">
        <f>IF('10หลักสูตรระยะสั้น'!AC325&lt;15,0,IF('10หลักสูตรระยะสั้น'!AC325&lt;30,1,IF((MOD('10หลักสูตรระยะสั้น'!AC325/30,1))&lt;0.3333,ROUNDDOWN('10หลักสูตรระยะสั้น'!AC325/30,0),ROUNDUP('10หลักสูตรระยะสั้น'!AC325/30,0))))</f>
        <v>0</v>
      </c>
      <c r="AD325" s="5">
        <f t="shared" si="8"/>
        <v>0</v>
      </c>
      <c r="AE325" s="5">
        <f t="shared" si="9"/>
        <v>0</v>
      </c>
    </row>
    <row r="326" spans="2:31" x14ac:dyDescent="0.55000000000000004">
      <c r="B326" s="5">
        <v>322</v>
      </c>
      <c r="C326" s="5">
        <f>'10หลักสูตรระยะสั้น'!C326</f>
        <v>0</v>
      </c>
      <c r="D326" s="5">
        <f>'10หลักสูตรระยะสั้น'!D326</f>
        <v>0</v>
      </c>
      <c r="E326" s="60">
        <f>IF('10หลักสูตรระยะสั้น'!E326&lt;15,0,IF('10หลักสูตรระยะสั้น'!E326&lt;30,1,IF((MOD('10หลักสูตรระยะสั้น'!E326/30,1))&lt;0.3333,ROUNDDOWN('10หลักสูตรระยะสั้น'!E326/30,0),ROUNDUP('10หลักสูตรระยะสั้น'!E326/30,0))))</f>
        <v>0</v>
      </c>
      <c r="F326" s="60">
        <f>IF('10หลักสูตรระยะสั้น'!F326&lt;15,0,IF('10หลักสูตรระยะสั้น'!F326&lt;30,1,IF((MOD('10หลักสูตรระยะสั้น'!F326/30,1))&lt;0.3333,ROUNDDOWN('10หลักสูตรระยะสั้น'!F326/30,0),ROUNDUP('10หลักสูตรระยะสั้น'!F326/30,0))))</f>
        <v>0</v>
      </c>
      <c r="G326" s="60">
        <f>IF('10หลักสูตรระยะสั้น'!G326&lt;15,0,IF('10หลักสูตรระยะสั้น'!G326&lt;30,1,IF((MOD('10หลักสูตรระยะสั้น'!G326/30,1))&lt;0.3333,ROUNDDOWN('10หลักสูตรระยะสั้น'!G326/30,0),ROUNDUP('10หลักสูตรระยะสั้น'!G326/30,0))))</f>
        <v>0</v>
      </c>
      <c r="H326" s="60">
        <f>IF('10หลักสูตรระยะสั้น'!H326&lt;15,0,IF('10หลักสูตรระยะสั้น'!H326&lt;30,1,IF((MOD('10หลักสูตรระยะสั้น'!H326/30,1))&lt;0.3333,ROUNDDOWN('10หลักสูตรระยะสั้น'!H326/30,0),ROUNDUP('10หลักสูตรระยะสั้น'!H326/30,0))))</f>
        <v>0</v>
      </c>
      <c r="I326" s="60">
        <f>IF('10หลักสูตรระยะสั้น'!I326&lt;15,0,IF('10หลักสูตรระยะสั้น'!I326&lt;30,1,IF((MOD('10หลักสูตรระยะสั้น'!I326/30,1))&lt;0.3333,ROUNDDOWN('10หลักสูตรระยะสั้น'!I326/30,0),ROUNDUP('10หลักสูตรระยะสั้น'!I326/30,0))))</f>
        <v>0</v>
      </c>
      <c r="J326" s="60">
        <f>IF('10หลักสูตรระยะสั้น'!J326&lt;15,0,IF('10หลักสูตรระยะสั้น'!J326&lt;30,1,IF((MOD('10หลักสูตรระยะสั้น'!J326/30,1))&lt;0.3333,ROUNDDOWN('10หลักสูตรระยะสั้น'!J326/30,0),ROUNDUP('10หลักสูตรระยะสั้น'!J326/30,0))))</f>
        <v>0</v>
      </c>
      <c r="K326" s="60">
        <f>IF('10หลักสูตรระยะสั้น'!K326&lt;15,0,IF('10หลักสูตรระยะสั้น'!K326&lt;30,1,IF((MOD('10หลักสูตรระยะสั้น'!K326/30,1))&lt;0.3333,ROUNDDOWN('10หลักสูตรระยะสั้น'!K326/30,0),ROUNDUP('10หลักสูตรระยะสั้น'!K326/30,0))))</f>
        <v>0</v>
      </c>
      <c r="L326" s="60">
        <f>IF('10หลักสูตรระยะสั้น'!L326&lt;15,0,IF('10หลักสูตรระยะสั้น'!L326&lt;30,1,IF((MOD('10หลักสูตรระยะสั้น'!L326/30,1))&lt;0.3333,ROUNDDOWN('10หลักสูตรระยะสั้น'!L326/30,0),ROUNDUP('10หลักสูตรระยะสั้น'!L326/30,0))))</f>
        <v>0</v>
      </c>
      <c r="M326" s="60">
        <f>IF('10หลักสูตรระยะสั้น'!M326&lt;15,0,IF('10หลักสูตรระยะสั้น'!M326&lt;30,1,IF((MOD('10หลักสูตรระยะสั้น'!M326/30,1))&lt;0.3333,ROUNDDOWN('10หลักสูตรระยะสั้น'!M326/30,0),ROUNDUP('10หลักสูตรระยะสั้น'!M326/30,0))))</f>
        <v>0</v>
      </c>
      <c r="N326" s="60">
        <f>IF('10หลักสูตรระยะสั้น'!N326&lt;15,0,IF('10หลักสูตรระยะสั้น'!N326&lt;30,1,IF((MOD('10หลักสูตรระยะสั้น'!N326/30,1))&lt;0.3333,ROUNDDOWN('10หลักสูตรระยะสั้น'!N326/30,0),ROUNDUP('10หลักสูตรระยะสั้น'!N326/30,0))))</f>
        <v>0</v>
      </c>
      <c r="O326" s="60">
        <f>IF('10หลักสูตรระยะสั้น'!O326&lt;15,0,IF('10หลักสูตรระยะสั้น'!O326&lt;30,1,IF((MOD('10หลักสูตรระยะสั้น'!O326/30,1))&lt;0.3333,ROUNDDOWN('10หลักสูตรระยะสั้น'!O326/30,0),ROUNDUP('10หลักสูตรระยะสั้น'!O326/30,0))))</f>
        <v>0</v>
      </c>
      <c r="P326" s="60">
        <f>IF('10หลักสูตรระยะสั้น'!P326&lt;15,0,IF('10หลักสูตรระยะสั้น'!P326&lt;30,1,IF((MOD('10หลักสูตรระยะสั้น'!P326/30,1))&lt;0.3333,ROUNDDOWN('10หลักสูตรระยะสั้น'!P326/30,0),ROUNDUP('10หลักสูตรระยะสั้น'!P326/30,0))))</f>
        <v>0</v>
      </c>
      <c r="Q326" s="60">
        <f>IF('10หลักสูตรระยะสั้น'!Q326&lt;15,0,IF('10หลักสูตรระยะสั้น'!Q326&lt;30,1,IF((MOD('10หลักสูตรระยะสั้น'!Q326/30,1))&lt;0.3333,ROUNDDOWN('10หลักสูตรระยะสั้น'!Q326/30,0),ROUNDUP('10หลักสูตรระยะสั้น'!Q326/30,0))))</f>
        <v>0</v>
      </c>
      <c r="R326" s="60">
        <f>IF('10หลักสูตรระยะสั้น'!R326&lt;15,0,IF('10หลักสูตรระยะสั้น'!R326&lt;30,1,IF((MOD('10หลักสูตรระยะสั้น'!R326/30,1))&lt;0.3333,ROUNDDOWN('10หลักสูตรระยะสั้น'!R326/30,0),ROUNDUP('10หลักสูตรระยะสั้น'!R326/30,0))))</f>
        <v>0</v>
      </c>
      <c r="S326" s="60">
        <f>IF('10หลักสูตรระยะสั้น'!S326&lt;15,0,IF('10หลักสูตรระยะสั้น'!S326&lt;30,1,IF((MOD('10หลักสูตรระยะสั้น'!S326/30,1))&lt;0.3333,ROUNDDOWN('10หลักสูตรระยะสั้น'!S326/30,0),ROUNDUP('10หลักสูตรระยะสั้น'!S326/30,0))))</f>
        <v>0</v>
      </c>
      <c r="T326" s="60">
        <f>IF('10หลักสูตรระยะสั้น'!T326&lt;15,0,IF('10หลักสูตรระยะสั้น'!T326&lt;30,1,IF((MOD('10หลักสูตรระยะสั้น'!T326/30,1))&lt;0.3333,ROUNDDOWN('10หลักสูตรระยะสั้น'!T326/30,0),ROUNDUP('10หลักสูตรระยะสั้น'!T326/30,0))))</f>
        <v>0</v>
      </c>
      <c r="U326" s="60">
        <f>IF('10หลักสูตรระยะสั้น'!U326&lt;15,0,IF('10หลักสูตรระยะสั้น'!U326&lt;30,1,IF((MOD('10หลักสูตรระยะสั้น'!U326/30,1))&lt;0.3333,ROUNDDOWN('10หลักสูตรระยะสั้น'!U326/30,0),ROUNDUP('10หลักสูตรระยะสั้น'!U326/30,0))))</f>
        <v>0</v>
      </c>
      <c r="V326" s="60">
        <f>IF('10หลักสูตรระยะสั้น'!V326&lt;15,0,IF('10หลักสูตรระยะสั้น'!V326&lt;30,1,IF((MOD('10หลักสูตรระยะสั้น'!V326/30,1))&lt;0.3333,ROUNDDOWN('10หลักสูตรระยะสั้น'!V326/30,0),ROUNDUP('10หลักสูตรระยะสั้น'!V326/30,0))))</f>
        <v>0</v>
      </c>
      <c r="W326" s="60">
        <f>IF('10หลักสูตรระยะสั้น'!W326&lt;15,0,IF('10หลักสูตรระยะสั้น'!W326&lt;30,1,IF((MOD('10หลักสูตรระยะสั้น'!W326/30,1))&lt;0.3333,ROUNDDOWN('10หลักสูตรระยะสั้น'!W326/30,0),ROUNDUP('10หลักสูตรระยะสั้น'!W326/30,0))))</f>
        <v>0</v>
      </c>
      <c r="X326" s="60">
        <f>IF('10หลักสูตรระยะสั้น'!X326&lt;15,0,IF('10หลักสูตรระยะสั้น'!X326&lt;30,1,IF((MOD('10หลักสูตรระยะสั้น'!X326/30,1))&lt;0.3333,ROUNDDOWN('10หลักสูตรระยะสั้น'!X326/30,0),ROUNDUP('10หลักสูตรระยะสั้น'!X326/30,0))))</f>
        <v>0</v>
      </c>
      <c r="Y326" s="60">
        <f>IF('10หลักสูตรระยะสั้น'!Y326&lt;15,0,IF('10หลักสูตรระยะสั้น'!Y326&lt;30,1,IF((MOD('10หลักสูตรระยะสั้น'!Y326/30,1))&lt;0.3333,ROUNDDOWN('10หลักสูตรระยะสั้น'!Y326/30,0),ROUNDUP('10หลักสูตรระยะสั้น'!Y326/30,0))))</f>
        <v>0</v>
      </c>
      <c r="Z326" s="60">
        <f>IF('10หลักสูตรระยะสั้น'!Z326&lt;15,0,IF('10หลักสูตรระยะสั้น'!Z326&lt;30,1,IF((MOD('10หลักสูตรระยะสั้น'!Z326/30,1))&lt;0.3333,ROUNDDOWN('10หลักสูตรระยะสั้น'!Z326/30,0),ROUNDUP('10หลักสูตรระยะสั้น'!Z326/30,0))))</f>
        <v>0</v>
      </c>
      <c r="AA326" s="60">
        <f>IF('10หลักสูตรระยะสั้น'!AA326&lt;15,0,IF('10หลักสูตรระยะสั้น'!AA326&lt;30,1,IF((MOD('10หลักสูตรระยะสั้น'!AA326/30,1))&lt;0.3333,ROUNDDOWN('10หลักสูตรระยะสั้น'!AA326/30,0),ROUNDUP('10หลักสูตรระยะสั้น'!AA326/30,0))))</f>
        <v>0</v>
      </c>
      <c r="AB326" s="60">
        <f>IF('10หลักสูตรระยะสั้น'!AB326&lt;15,0,IF('10หลักสูตรระยะสั้น'!AB326&lt;30,1,IF((MOD('10หลักสูตรระยะสั้น'!AB326/30,1))&lt;0.3333,ROUNDDOWN('10หลักสูตรระยะสั้น'!AB326/30,0),ROUNDUP('10หลักสูตรระยะสั้น'!AB326/30,0))))</f>
        <v>0</v>
      </c>
      <c r="AC326" s="60">
        <f>IF('10หลักสูตรระยะสั้น'!AC326&lt;15,0,IF('10หลักสูตรระยะสั้น'!AC326&lt;30,1,IF((MOD('10หลักสูตรระยะสั้น'!AC326/30,1))&lt;0.3333,ROUNDDOWN('10หลักสูตรระยะสั้น'!AC326/30,0),ROUNDUP('10หลักสูตรระยะสั้น'!AC326/30,0))))</f>
        <v>0</v>
      </c>
      <c r="AD326" s="5">
        <f t="shared" ref="AD326:AD389" si="10">SUM(E326:AC326)</f>
        <v>0</v>
      </c>
      <c r="AE326" s="5">
        <f t="shared" ref="AE326:AE389" si="11">AD326*D326</f>
        <v>0</v>
      </c>
    </row>
    <row r="327" spans="2:31" x14ac:dyDescent="0.55000000000000004">
      <c r="B327" s="5">
        <v>323</v>
      </c>
      <c r="C327" s="5">
        <f>'10หลักสูตรระยะสั้น'!C327</f>
        <v>0</v>
      </c>
      <c r="D327" s="5">
        <f>'10หลักสูตรระยะสั้น'!D327</f>
        <v>0</v>
      </c>
      <c r="E327" s="60">
        <f>IF('10หลักสูตรระยะสั้น'!E327&lt;15,0,IF('10หลักสูตรระยะสั้น'!E327&lt;30,1,IF((MOD('10หลักสูตรระยะสั้น'!E327/30,1))&lt;0.3333,ROUNDDOWN('10หลักสูตรระยะสั้น'!E327/30,0),ROUNDUP('10หลักสูตรระยะสั้น'!E327/30,0))))</f>
        <v>0</v>
      </c>
      <c r="F327" s="60">
        <f>IF('10หลักสูตรระยะสั้น'!F327&lt;15,0,IF('10หลักสูตรระยะสั้น'!F327&lt;30,1,IF((MOD('10หลักสูตรระยะสั้น'!F327/30,1))&lt;0.3333,ROUNDDOWN('10หลักสูตรระยะสั้น'!F327/30,0),ROUNDUP('10หลักสูตรระยะสั้น'!F327/30,0))))</f>
        <v>0</v>
      </c>
      <c r="G327" s="60">
        <f>IF('10หลักสูตรระยะสั้น'!G327&lt;15,0,IF('10หลักสูตรระยะสั้น'!G327&lt;30,1,IF((MOD('10หลักสูตรระยะสั้น'!G327/30,1))&lt;0.3333,ROUNDDOWN('10หลักสูตรระยะสั้น'!G327/30,0),ROUNDUP('10หลักสูตรระยะสั้น'!G327/30,0))))</f>
        <v>0</v>
      </c>
      <c r="H327" s="60">
        <f>IF('10หลักสูตรระยะสั้น'!H327&lt;15,0,IF('10หลักสูตรระยะสั้น'!H327&lt;30,1,IF((MOD('10หลักสูตรระยะสั้น'!H327/30,1))&lt;0.3333,ROUNDDOWN('10หลักสูตรระยะสั้น'!H327/30,0),ROUNDUP('10หลักสูตรระยะสั้น'!H327/30,0))))</f>
        <v>0</v>
      </c>
      <c r="I327" s="60">
        <f>IF('10หลักสูตรระยะสั้น'!I327&lt;15,0,IF('10หลักสูตรระยะสั้น'!I327&lt;30,1,IF((MOD('10หลักสูตรระยะสั้น'!I327/30,1))&lt;0.3333,ROUNDDOWN('10หลักสูตรระยะสั้น'!I327/30,0),ROUNDUP('10หลักสูตรระยะสั้น'!I327/30,0))))</f>
        <v>0</v>
      </c>
      <c r="J327" s="60">
        <f>IF('10หลักสูตรระยะสั้น'!J327&lt;15,0,IF('10หลักสูตรระยะสั้น'!J327&lt;30,1,IF((MOD('10หลักสูตรระยะสั้น'!J327/30,1))&lt;0.3333,ROUNDDOWN('10หลักสูตรระยะสั้น'!J327/30,0),ROUNDUP('10หลักสูตรระยะสั้น'!J327/30,0))))</f>
        <v>0</v>
      </c>
      <c r="K327" s="60">
        <f>IF('10หลักสูตรระยะสั้น'!K327&lt;15,0,IF('10หลักสูตรระยะสั้น'!K327&lt;30,1,IF((MOD('10หลักสูตรระยะสั้น'!K327/30,1))&lt;0.3333,ROUNDDOWN('10หลักสูตรระยะสั้น'!K327/30,0),ROUNDUP('10หลักสูตรระยะสั้น'!K327/30,0))))</f>
        <v>0</v>
      </c>
      <c r="L327" s="60">
        <f>IF('10หลักสูตรระยะสั้น'!L327&lt;15,0,IF('10หลักสูตรระยะสั้น'!L327&lt;30,1,IF((MOD('10หลักสูตรระยะสั้น'!L327/30,1))&lt;0.3333,ROUNDDOWN('10หลักสูตรระยะสั้น'!L327/30,0),ROUNDUP('10หลักสูตรระยะสั้น'!L327/30,0))))</f>
        <v>0</v>
      </c>
      <c r="M327" s="60">
        <f>IF('10หลักสูตรระยะสั้น'!M327&lt;15,0,IF('10หลักสูตรระยะสั้น'!M327&lt;30,1,IF((MOD('10หลักสูตรระยะสั้น'!M327/30,1))&lt;0.3333,ROUNDDOWN('10หลักสูตรระยะสั้น'!M327/30,0),ROUNDUP('10หลักสูตรระยะสั้น'!M327/30,0))))</f>
        <v>0</v>
      </c>
      <c r="N327" s="60">
        <f>IF('10หลักสูตรระยะสั้น'!N327&lt;15,0,IF('10หลักสูตรระยะสั้น'!N327&lt;30,1,IF((MOD('10หลักสูตรระยะสั้น'!N327/30,1))&lt;0.3333,ROUNDDOWN('10หลักสูตรระยะสั้น'!N327/30,0),ROUNDUP('10หลักสูตรระยะสั้น'!N327/30,0))))</f>
        <v>0</v>
      </c>
      <c r="O327" s="60">
        <f>IF('10หลักสูตรระยะสั้น'!O327&lt;15,0,IF('10หลักสูตรระยะสั้น'!O327&lt;30,1,IF((MOD('10หลักสูตรระยะสั้น'!O327/30,1))&lt;0.3333,ROUNDDOWN('10หลักสูตรระยะสั้น'!O327/30,0),ROUNDUP('10หลักสูตรระยะสั้น'!O327/30,0))))</f>
        <v>0</v>
      </c>
      <c r="P327" s="60">
        <f>IF('10หลักสูตรระยะสั้น'!P327&lt;15,0,IF('10หลักสูตรระยะสั้น'!P327&lt;30,1,IF((MOD('10หลักสูตรระยะสั้น'!P327/30,1))&lt;0.3333,ROUNDDOWN('10หลักสูตรระยะสั้น'!P327/30,0),ROUNDUP('10หลักสูตรระยะสั้น'!P327/30,0))))</f>
        <v>0</v>
      </c>
      <c r="Q327" s="60">
        <f>IF('10หลักสูตรระยะสั้น'!Q327&lt;15,0,IF('10หลักสูตรระยะสั้น'!Q327&lt;30,1,IF((MOD('10หลักสูตรระยะสั้น'!Q327/30,1))&lt;0.3333,ROUNDDOWN('10หลักสูตรระยะสั้น'!Q327/30,0),ROUNDUP('10หลักสูตรระยะสั้น'!Q327/30,0))))</f>
        <v>0</v>
      </c>
      <c r="R327" s="60">
        <f>IF('10หลักสูตรระยะสั้น'!R327&lt;15,0,IF('10หลักสูตรระยะสั้น'!R327&lt;30,1,IF((MOD('10หลักสูตรระยะสั้น'!R327/30,1))&lt;0.3333,ROUNDDOWN('10หลักสูตรระยะสั้น'!R327/30,0),ROUNDUP('10หลักสูตรระยะสั้น'!R327/30,0))))</f>
        <v>0</v>
      </c>
      <c r="S327" s="60">
        <f>IF('10หลักสูตรระยะสั้น'!S327&lt;15,0,IF('10หลักสูตรระยะสั้น'!S327&lt;30,1,IF((MOD('10หลักสูตรระยะสั้น'!S327/30,1))&lt;0.3333,ROUNDDOWN('10หลักสูตรระยะสั้น'!S327/30,0),ROUNDUP('10หลักสูตรระยะสั้น'!S327/30,0))))</f>
        <v>0</v>
      </c>
      <c r="T327" s="60">
        <f>IF('10หลักสูตรระยะสั้น'!T327&lt;15,0,IF('10หลักสูตรระยะสั้น'!T327&lt;30,1,IF((MOD('10หลักสูตรระยะสั้น'!T327/30,1))&lt;0.3333,ROUNDDOWN('10หลักสูตรระยะสั้น'!T327/30,0),ROUNDUP('10หลักสูตรระยะสั้น'!T327/30,0))))</f>
        <v>0</v>
      </c>
      <c r="U327" s="60">
        <f>IF('10หลักสูตรระยะสั้น'!U327&lt;15,0,IF('10หลักสูตรระยะสั้น'!U327&lt;30,1,IF((MOD('10หลักสูตรระยะสั้น'!U327/30,1))&lt;0.3333,ROUNDDOWN('10หลักสูตรระยะสั้น'!U327/30,0),ROUNDUP('10หลักสูตรระยะสั้น'!U327/30,0))))</f>
        <v>0</v>
      </c>
      <c r="V327" s="60">
        <f>IF('10หลักสูตรระยะสั้น'!V327&lt;15,0,IF('10หลักสูตรระยะสั้น'!V327&lt;30,1,IF((MOD('10หลักสูตรระยะสั้น'!V327/30,1))&lt;0.3333,ROUNDDOWN('10หลักสูตรระยะสั้น'!V327/30,0),ROUNDUP('10หลักสูตรระยะสั้น'!V327/30,0))))</f>
        <v>0</v>
      </c>
      <c r="W327" s="60">
        <f>IF('10หลักสูตรระยะสั้น'!W327&lt;15,0,IF('10หลักสูตรระยะสั้น'!W327&lt;30,1,IF((MOD('10หลักสูตรระยะสั้น'!W327/30,1))&lt;0.3333,ROUNDDOWN('10หลักสูตรระยะสั้น'!W327/30,0),ROUNDUP('10หลักสูตรระยะสั้น'!W327/30,0))))</f>
        <v>0</v>
      </c>
      <c r="X327" s="60">
        <f>IF('10หลักสูตรระยะสั้น'!X327&lt;15,0,IF('10หลักสูตรระยะสั้น'!X327&lt;30,1,IF((MOD('10หลักสูตรระยะสั้น'!X327/30,1))&lt;0.3333,ROUNDDOWN('10หลักสูตรระยะสั้น'!X327/30,0),ROUNDUP('10หลักสูตรระยะสั้น'!X327/30,0))))</f>
        <v>0</v>
      </c>
      <c r="Y327" s="60">
        <f>IF('10หลักสูตรระยะสั้น'!Y327&lt;15,0,IF('10หลักสูตรระยะสั้น'!Y327&lt;30,1,IF((MOD('10หลักสูตรระยะสั้น'!Y327/30,1))&lt;0.3333,ROUNDDOWN('10หลักสูตรระยะสั้น'!Y327/30,0),ROUNDUP('10หลักสูตรระยะสั้น'!Y327/30,0))))</f>
        <v>0</v>
      </c>
      <c r="Z327" s="60">
        <f>IF('10หลักสูตรระยะสั้น'!Z327&lt;15,0,IF('10หลักสูตรระยะสั้น'!Z327&lt;30,1,IF((MOD('10หลักสูตรระยะสั้น'!Z327/30,1))&lt;0.3333,ROUNDDOWN('10หลักสูตรระยะสั้น'!Z327/30,0),ROUNDUP('10หลักสูตรระยะสั้น'!Z327/30,0))))</f>
        <v>0</v>
      </c>
      <c r="AA327" s="60">
        <f>IF('10หลักสูตรระยะสั้น'!AA327&lt;15,0,IF('10หลักสูตรระยะสั้น'!AA327&lt;30,1,IF((MOD('10หลักสูตรระยะสั้น'!AA327/30,1))&lt;0.3333,ROUNDDOWN('10หลักสูตรระยะสั้น'!AA327/30,0),ROUNDUP('10หลักสูตรระยะสั้น'!AA327/30,0))))</f>
        <v>0</v>
      </c>
      <c r="AB327" s="60">
        <f>IF('10หลักสูตรระยะสั้น'!AB327&lt;15,0,IF('10หลักสูตรระยะสั้น'!AB327&lt;30,1,IF((MOD('10หลักสูตรระยะสั้น'!AB327/30,1))&lt;0.3333,ROUNDDOWN('10หลักสูตรระยะสั้น'!AB327/30,0),ROUNDUP('10หลักสูตรระยะสั้น'!AB327/30,0))))</f>
        <v>0</v>
      </c>
      <c r="AC327" s="60">
        <f>IF('10หลักสูตรระยะสั้น'!AC327&lt;15,0,IF('10หลักสูตรระยะสั้น'!AC327&lt;30,1,IF((MOD('10หลักสูตรระยะสั้น'!AC327/30,1))&lt;0.3333,ROUNDDOWN('10หลักสูตรระยะสั้น'!AC327/30,0),ROUNDUP('10หลักสูตรระยะสั้น'!AC327/30,0))))</f>
        <v>0</v>
      </c>
      <c r="AD327" s="5">
        <f t="shared" si="10"/>
        <v>0</v>
      </c>
      <c r="AE327" s="5">
        <f t="shared" si="11"/>
        <v>0</v>
      </c>
    </row>
    <row r="328" spans="2:31" x14ac:dyDescent="0.55000000000000004">
      <c r="B328" s="5">
        <v>324</v>
      </c>
      <c r="C328" s="5">
        <f>'10หลักสูตรระยะสั้น'!C328</f>
        <v>0</v>
      </c>
      <c r="D328" s="5">
        <f>'10หลักสูตรระยะสั้น'!D328</f>
        <v>0</v>
      </c>
      <c r="E328" s="60">
        <f>IF('10หลักสูตรระยะสั้น'!E328&lt;15,0,IF('10หลักสูตรระยะสั้น'!E328&lt;30,1,IF((MOD('10หลักสูตรระยะสั้น'!E328/30,1))&lt;0.3333,ROUNDDOWN('10หลักสูตรระยะสั้น'!E328/30,0),ROUNDUP('10หลักสูตรระยะสั้น'!E328/30,0))))</f>
        <v>0</v>
      </c>
      <c r="F328" s="60">
        <f>IF('10หลักสูตรระยะสั้น'!F328&lt;15,0,IF('10หลักสูตรระยะสั้น'!F328&lt;30,1,IF((MOD('10หลักสูตรระยะสั้น'!F328/30,1))&lt;0.3333,ROUNDDOWN('10หลักสูตรระยะสั้น'!F328/30,0),ROUNDUP('10หลักสูตรระยะสั้น'!F328/30,0))))</f>
        <v>0</v>
      </c>
      <c r="G328" s="60">
        <f>IF('10หลักสูตรระยะสั้น'!G328&lt;15,0,IF('10หลักสูตรระยะสั้น'!G328&lt;30,1,IF((MOD('10หลักสูตรระยะสั้น'!G328/30,1))&lt;0.3333,ROUNDDOWN('10หลักสูตรระยะสั้น'!G328/30,0),ROUNDUP('10หลักสูตรระยะสั้น'!G328/30,0))))</f>
        <v>0</v>
      </c>
      <c r="H328" s="60">
        <f>IF('10หลักสูตรระยะสั้น'!H328&lt;15,0,IF('10หลักสูตรระยะสั้น'!H328&lt;30,1,IF((MOD('10หลักสูตรระยะสั้น'!H328/30,1))&lt;0.3333,ROUNDDOWN('10หลักสูตรระยะสั้น'!H328/30,0),ROUNDUP('10หลักสูตรระยะสั้น'!H328/30,0))))</f>
        <v>0</v>
      </c>
      <c r="I328" s="60">
        <f>IF('10หลักสูตรระยะสั้น'!I328&lt;15,0,IF('10หลักสูตรระยะสั้น'!I328&lt;30,1,IF((MOD('10หลักสูตรระยะสั้น'!I328/30,1))&lt;0.3333,ROUNDDOWN('10หลักสูตรระยะสั้น'!I328/30,0),ROUNDUP('10หลักสูตรระยะสั้น'!I328/30,0))))</f>
        <v>0</v>
      </c>
      <c r="J328" s="60">
        <f>IF('10หลักสูตรระยะสั้น'!J328&lt;15,0,IF('10หลักสูตรระยะสั้น'!J328&lt;30,1,IF((MOD('10หลักสูตรระยะสั้น'!J328/30,1))&lt;0.3333,ROUNDDOWN('10หลักสูตรระยะสั้น'!J328/30,0),ROUNDUP('10หลักสูตรระยะสั้น'!J328/30,0))))</f>
        <v>0</v>
      </c>
      <c r="K328" s="60">
        <f>IF('10หลักสูตรระยะสั้น'!K328&lt;15,0,IF('10หลักสูตรระยะสั้น'!K328&lt;30,1,IF((MOD('10หลักสูตรระยะสั้น'!K328/30,1))&lt;0.3333,ROUNDDOWN('10หลักสูตรระยะสั้น'!K328/30,0),ROUNDUP('10หลักสูตรระยะสั้น'!K328/30,0))))</f>
        <v>0</v>
      </c>
      <c r="L328" s="60">
        <f>IF('10หลักสูตรระยะสั้น'!L328&lt;15,0,IF('10หลักสูตรระยะสั้น'!L328&lt;30,1,IF((MOD('10หลักสูตรระยะสั้น'!L328/30,1))&lt;0.3333,ROUNDDOWN('10หลักสูตรระยะสั้น'!L328/30,0),ROUNDUP('10หลักสูตรระยะสั้น'!L328/30,0))))</f>
        <v>0</v>
      </c>
      <c r="M328" s="60">
        <f>IF('10หลักสูตรระยะสั้น'!M328&lt;15,0,IF('10หลักสูตรระยะสั้น'!M328&lt;30,1,IF((MOD('10หลักสูตรระยะสั้น'!M328/30,1))&lt;0.3333,ROUNDDOWN('10หลักสูตรระยะสั้น'!M328/30,0),ROUNDUP('10หลักสูตรระยะสั้น'!M328/30,0))))</f>
        <v>0</v>
      </c>
      <c r="N328" s="60">
        <f>IF('10หลักสูตรระยะสั้น'!N328&lt;15,0,IF('10หลักสูตรระยะสั้น'!N328&lt;30,1,IF((MOD('10หลักสูตรระยะสั้น'!N328/30,1))&lt;0.3333,ROUNDDOWN('10หลักสูตรระยะสั้น'!N328/30,0),ROUNDUP('10หลักสูตรระยะสั้น'!N328/30,0))))</f>
        <v>0</v>
      </c>
      <c r="O328" s="60">
        <f>IF('10หลักสูตรระยะสั้น'!O328&lt;15,0,IF('10หลักสูตรระยะสั้น'!O328&lt;30,1,IF((MOD('10หลักสูตรระยะสั้น'!O328/30,1))&lt;0.3333,ROUNDDOWN('10หลักสูตรระยะสั้น'!O328/30,0),ROUNDUP('10หลักสูตรระยะสั้น'!O328/30,0))))</f>
        <v>0</v>
      </c>
      <c r="P328" s="60">
        <f>IF('10หลักสูตรระยะสั้น'!P328&lt;15,0,IF('10หลักสูตรระยะสั้น'!P328&lt;30,1,IF((MOD('10หลักสูตรระยะสั้น'!P328/30,1))&lt;0.3333,ROUNDDOWN('10หลักสูตรระยะสั้น'!P328/30,0),ROUNDUP('10หลักสูตรระยะสั้น'!P328/30,0))))</f>
        <v>0</v>
      </c>
      <c r="Q328" s="60">
        <f>IF('10หลักสูตรระยะสั้น'!Q328&lt;15,0,IF('10หลักสูตรระยะสั้น'!Q328&lt;30,1,IF((MOD('10หลักสูตรระยะสั้น'!Q328/30,1))&lt;0.3333,ROUNDDOWN('10หลักสูตรระยะสั้น'!Q328/30,0),ROUNDUP('10หลักสูตรระยะสั้น'!Q328/30,0))))</f>
        <v>0</v>
      </c>
      <c r="R328" s="60">
        <f>IF('10หลักสูตรระยะสั้น'!R328&lt;15,0,IF('10หลักสูตรระยะสั้น'!R328&lt;30,1,IF((MOD('10หลักสูตรระยะสั้น'!R328/30,1))&lt;0.3333,ROUNDDOWN('10หลักสูตรระยะสั้น'!R328/30,0),ROUNDUP('10หลักสูตรระยะสั้น'!R328/30,0))))</f>
        <v>0</v>
      </c>
      <c r="S328" s="60">
        <f>IF('10หลักสูตรระยะสั้น'!S328&lt;15,0,IF('10หลักสูตรระยะสั้น'!S328&lt;30,1,IF((MOD('10หลักสูตรระยะสั้น'!S328/30,1))&lt;0.3333,ROUNDDOWN('10หลักสูตรระยะสั้น'!S328/30,0),ROUNDUP('10หลักสูตรระยะสั้น'!S328/30,0))))</f>
        <v>0</v>
      </c>
      <c r="T328" s="60">
        <f>IF('10หลักสูตรระยะสั้น'!T328&lt;15,0,IF('10หลักสูตรระยะสั้น'!T328&lt;30,1,IF((MOD('10หลักสูตรระยะสั้น'!T328/30,1))&lt;0.3333,ROUNDDOWN('10หลักสูตรระยะสั้น'!T328/30,0),ROUNDUP('10หลักสูตรระยะสั้น'!T328/30,0))))</f>
        <v>0</v>
      </c>
      <c r="U328" s="60">
        <f>IF('10หลักสูตรระยะสั้น'!U328&lt;15,0,IF('10หลักสูตรระยะสั้น'!U328&lt;30,1,IF((MOD('10หลักสูตรระยะสั้น'!U328/30,1))&lt;0.3333,ROUNDDOWN('10หลักสูตรระยะสั้น'!U328/30,0),ROUNDUP('10หลักสูตรระยะสั้น'!U328/30,0))))</f>
        <v>0</v>
      </c>
      <c r="V328" s="60">
        <f>IF('10หลักสูตรระยะสั้น'!V328&lt;15,0,IF('10หลักสูตรระยะสั้น'!V328&lt;30,1,IF((MOD('10หลักสูตรระยะสั้น'!V328/30,1))&lt;0.3333,ROUNDDOWN('10หลักสูตรระยะสั้น'!V328/30,0),ROUNDUP('10หลักสูตรระยะสั้น'!V328/30,0))))</f>
        <v>0</v>
      </c>
      <c r="W328" s="60">
        <f>IF('10หลักสูตรระยะสั้น'!W328&lt;15,0,IF('10หลักสูตรระยะสั้น'!W328&lt;30,1,IF((MOD('10หลักสูตรระยะสั้น'!W328/30,1))&lt;0.3333,ROUNDDOWN('10หลักสูตรระยะสั้น'!W328/30,0),ROUNDUP('10หลักสูตรระยะสั้น'!W328/30,0))))</f>
        <v>0</v>
      </c>
      <c r="X328" s="60">
        <f>IF('10หลักสูตรระยะสั้น'!X328&lt;15,0,IF('10หลักสูตรระยะสั้น'!X328&lt;30,1,IF((MOD('10หลักสูตรระยะสั้น'!X328/30,1))&lt;0.3333,ROUNDDOWN('10หลักสูตรระยะสั้น'!X328/30,0),ROUNDUP('10หลักสูตรระยะสั้น'!X328/30,0))))</f>
        <v>0</v>
      </c>
      <c r="Y328" s="60">
        <f>IF('10หลักสูตรระยะสั้น'!Y328&lt;15,0,IF('10หลักสูตรระยะสั้น'!Y328&lt;30,1,IF((MOD('10หลักสูตรระยะสั้น'!Y328/30,1))&lt;0.3333,ROUNDDOWN('10หลักสูตรระยะสั้น'!Y328/30,0),ROUNDUP('10หลักสูตรระยะสั้น'!Y328/30,0))))</f>
        <v>0</v>
      </c>
      <c r="Z328" s="60">
        <f>IF('10หลักสูตรระยะสั้น'!Z328&lt;15,0,IF('10หลักสูตรระยะสั้น'!Z328&lt;30,1,IF((MOD('10หลักสูตรระยะสั้น'!Z328/30,1))&lt;0.3333,ROUNDDOWN('10หลักสูตรระยะสั้น'!Z328/30,0),ROUNDUP('10หลักสูตรระยะสั้น'!Z328/30,0))))</f>
        <v>0</v>
      </c>
      <c r="AA328" s="60">
        <f>IF('10หลักสูตรระยะสั้น'!AA328&lt;15,0,IF('10หลักสูตรระยะสั้น'!AA328&lt;30,1,IF((MOD('10หลักสูตรระยะสั้น'!AA328/30,1))&lt;0.3333,ROUNDDOWN('10หลักสูตรระยะสั้น'!AA328/30,0),ROUNDUP('10หลักสูตรระยะสั้น'!AA328/30,0))))</f>
        <v>0</v>
      </c>
      <c r="AB328" s="60">
        <f>IF('10หลักสูตรระยะสั้น'!AB328&lt;15,0,IF('10หลักสูตรระยะสั้น'!AB328&lt;30,1,IF((MOD('10หลักสูตรระยะสั้น'!AB328/30,1))&lt;0.3333,ROUNDDOWN('10หลักสูตรระยะสั้น'!AB328/30,0),ROUNDUP('10หลักสูตรระยะสั้น'!AB328/30,0))))</f>
        <v>0</v>
      </c>
      <c r="AC328" s="60">
        <f>IF('10หลักสูตรระยะสั้น'!AC328&lt;15,0,IF('10หลักสูตรระยะสั้น'!AC328&lt;30,1,IF((MOD('10หลักสูตรระยะสั้น'!AC328/30,1))&lt;0.3333,ROUNDDOWN('10หลักสูตรระยะสั้น'!AC328/30,0),ROUNDUP('10หลักสูตรระยะสั้น'!AC328/30,0))))</f>
        <v>0</v>
      </c>
      <c r="AD328" s="5">
        <f t="shared" si="10"/>
        <v>0</v>
      </c>
      <c r="AE328" s="5">
        <f t="shared" si="11"/>
        <v>0</v>
      </c>
    </row>
    <row r="329" spans="2:31" x14ac:dyDescent="0.55000000000000004">
      <c r="B329" s="5">
        <v>325</v>
      </c>
      <c r="C329" s="5">
        <f>'10หลักสูตรระยะสั้น'!C329</f>
        <v>0</v>
      </c>
      <c r="D329" s="5">
        <f>'10หลักสูตรระยะสั้น'!D329</f>
        <v>0</v>
      </c>
      <c r="E329" s="60">
        <f>IF('10หลักสูตรระยะสั้น'!E329&lt;15,0,IF('10หลักสูตรระยะสั้น'!E329&lt;30,1,IF((MOD('10หลักสูตรระยะสั้น'!E329/30,1))&lt;0.3333,ROUNDDOWN('10หลักสูตรระยะสั้น'!E329/30,0),ROUNDUP('10หลักสูตรระยะสั้น'!E329/30,0))))</f>
        <v>0</v>
      </c>
      <c r="F329" s="60">
        <f>IF('10หลักสูตรระยะสั้น'!F329&lt;15,0,IF('10หลักสูตรระยะสั้น'!F329&lt;30,1,IF((MOD('10หลักสูตรระยะสั้น'!F329/30,1))&lt;0.3333,ROUNDDOWN('10หลักสูตรระยะสั้น'!F329/30,0),ROUNDUP('10หลักสูตรระยะสั้น'!F329/30,0))))</f>
        <v>0</v>
      </c>
      <c r="G329" s="60">
        <f>IF('10หลักสูตรระยะสั้น'!G329&lt;15,0,IF('10หลักสูตรระยะสั้น'!G329&lt;30,1,IF((MOD('10หลักสูตรระยะสั้น'!G329/30,1))&lt;0.3333,ROUNDDOWN('10หลักสูตรระยะสั้น'!G329/30,0),ROUNDUP('10หลักสูตรระยะสั้น'!G329/30,0))))</f>
        <v>0</v>
      </c>
      <c r="H329" s="60">
        <f>IF('10หลักสูตรระยะสั้น'!H329&lt;15,0,IF('10หลักสูตรระยะสั้น'!H329&lt;30,1,IF((MOD('10หลักสูตรระยะสั้น'!H329/30,1))&lt;0.3333,ROUNDDOWN('10หลักสูตรระยะสั้น'!H329/30,0),ROUNDUP('10หลักสูตรระยะสั้น'!H329/30,0))))</f>
        <v>0</v>
      </c>
      <c r="I329" s="60">
        <f>IF('10หลักสูตรระยะสั้น'!I329&lt;15,0,IF('10หลักสูตรระยะสั้น'!I329&lt;30,1,IF((MOD('10หลักสูตรระยะสั้น'!I329/30,1))&lt;0.3333,ROUNDDOWN('10หลักสูตรระยะสั้น'!I329/30,0),ROUNDUP('10หลักสูตรระยะสั้น'!I329/30,0))))</f>
        <v>0</v>
      </c>
      <c r="J329" s="60">
        <f>IF('10หลักสูตรระยะสั้น'!J329&lt;15,0,IF('10หลักสูตรระยะสั้น'!J329&lt;30,1,IF((MOD('10หลักสูตรระยะสั้น'!J329/30,1))&lt;0.3333,ROUNDDOWN('10หลักสูตรระยะสั้น'!J329/30,0),ROUNDUP('10หลักสูตรระยะสั้น'!J329/30,0))))</f>
        <v>0</v>
      </c>
      <c r="K329" s="60">
        <f>IF('10หลักสูตรระยะสั้น'!K329&lt;15,0,IF('10หลักสูตรระยะสั้น'!K329&lt;30,1,IF((MOD('10หลักสูตรระยะสั้น'!K329/30,1))&lt;0.3333,ROUNDDOWN('10หลักสูตรระยะสั้น'!K329/30,0),ROUNDUP('10หลักสูตรระยะสั้น'!K329/30,0))))</f>
        <v>0</v>
      </c>
      <c r="L329" s="60">
        <f>IF('10หลักสูตรระยะสั้น'!L329&lt;15,0,IF('10หลักสูตรระยะสั้น'!L329&lt;30,1,IF((MOD('10หลักสูตรระยะสั้น'!L329/30,1))&lt;0.3333,ROUNDDOWN('10หลักสูตรระยะสั้น'!L329/30,0),ROUNDUP('10หลักสูตรระยะสั้น'!L329/30,0))))</f>
        <v>0</v>
      </c>
      <c r="M329" s="60">
        <f>IF('10หลักสูตรระยะสั้น'!M329&lt;15,0,IF('10หลักสูตรระยะสั้น'!M329&lt;30,1,IF((MOD('10หลักสูตรระยะสั้น'!M329/30,1))&lt;0.3333,ROUNDDOWN('10หลักสูตรระยะสั้น'!M329/30,0),ROUNDUP('10หลักสูตรระยะสั้น'!M329/30,0))))</f>
        <v>0</v>
      </c>
      <c r="N329" s="60">
        <f>IF('10หลักสูตรระยะสั้น'!N329&lt;15,0,IF('10หลักสูตรระยะสั้น'!N329&lt;30,1,IF((MOD('10หลักสูตรระยะสั้น'!N329/30,1))&lt;0.3333,ROUNDDOWN('10หลักสูตรระยะสั้น'!N329/30,0),ROUNDUP('10หลักสูตรระยะสั้น'!N329/30,0))))</f>
        <v>0</v>
      </c>
      <c r="O329" s="60">
        <f>IF('10หลักสูตรระยะสั้น'!O329&lt;15,0,IF('10หลักสูตรระยะสั้น'!O329&lt;30,1,IF((MOD('10หลักสูตรระยะสั้น'!O329/30,1))&lt;0.3333,ROUNDDOWN('10หลักสูตรระยะสั้น'!O329/30,0),ROUNDUP('10หลักสูตรระยะสั้น'!O329/30,0))))</f>
        <v>0</v>
      </c>
      <c r="P329" s="60">
        <f>IF('10หลักสูตรระยะสั้น'!P329&lt;15,0,IF('10หลักสูตรระยะสั้น'!P329&lt;30,1,IF((MOD('10หลักสูตรระยะสั้น'!P329/30,1))&lt;0.3333,ROUNDDOWN('10หลักสูตรระยะสั้น'!P329/30,0),ROUNDUP('10หลักสูตรระยะสั้น'!P329/30,0))))</f>
        <v>0</v>
      </c>
      <c r="Q329" s="60">
        <f>IF('10หลักสูตรระยะสั้น'!Q329&lt;15,0,IF('10หลักสูตรระยะสั้น'!Q329&lt;30,1,IF((MOD('10หลักสูตรระยะสั้น'!Q329/30,1))&lt;0.3333,ROUNDDOWN('10หลักสูตรระยะสั้น'!Q329/30,0),ROUNDUP('10หลักสูตรระยะสั้น'!Q329/30,0))))</f>
        <v>0</v>
      </c>
      <c r="R329" s="60">
        <f>IF('10หลักสูตรระยะสั้น'!R329&lt;15,0,IF('10หลักสูตรระยะสั้น'!R329&lt;30,1,IF((MOD('10หลักสูตรระยะสั้น'!R329/30,1))&lt;0.3333,ROUNDDOWN('10หลักสูตรระยะสั้น'!R329/30,0),ROUNDUP('10หลักสูตรระยะสั้น'!R329/30,0))))</f>
        <v>0</v>
      </c>
      <c r="S329" s="60">
        <f>IF('10หลักสูตรระยะสั้น'!S329&lt;15,0,IF('10หลักสูตรระยะสั้น'!S329&lt;30,1,IF((MOD('10หลักสูตรระยะสั้น'!S329/30,1))&lt;0.3333,ROUNDDOWN('10หลักสูตรระยะสั้น'!S329/30,0),ROUNDUP('10หลักสูตรระยะสั้น'!S329/30,0))))</f>
        <v>0</v>
      </c>
      <c r="T329" s="60">
        <f>IF('10หลักสูตรระยะสั้น'!T329&lt;15,0,IF('10หลักสูตรระยะสั้น'!T329&lt;30,1,IF((MOD('10หลักสูตรระยะสั้น'!T329/30,1))&lt;0.3333,ROUNDDOWN('10หลักสูตรระยะสั้น'!T329/30,0),ROUNDUP('10หลักสูตรระยะสั้น'!T329/30,0))))</f>
        <v>0</v>
      </c>
      <c r="U329" s="60">
        <f>IF('10หลักสูตรระยะสั้น'!U329&lt;15,0,IF('10หลักสูตรระยะสั้น'!U329&lt;30,1,IF((MOD('10หลักสูตรระยะสั้น'!U329/30,1))&lt;0.3333,ROUNDDOWN('10หลักสูตรระยะสั้น'!U329/30,0),ROUNDUP('10หลักสูตรระยะสั้น'!U329/30,0))))</f>
        <v>0</v>
      </c>
      <c r="V329" s="60">
        <f>IF('10หลักสูตรระยะสั้น'!V329&lt;15,0,IF('10หลักสูตรระยะสั้น'!V329&lt;30,1,IF((MOD('10หลักสูตรระยะสั้น'!V329/30,1))&lt;0.3333,ROUNDDOWN('10หลักสูตรระยะสั้น'!V329/30,0),ROUNDUP('10หลักสูตรระยะสั้น'!V329/30,0))))</f>
        <v>0</v>
      </c>
      <c r="W329" s="60">
        <f>IF('10หลักสูตรระยะสั้น'!W329&lt;15,0,IF('10หลักสูตรระยะสั้น'!W329&lt;30,1,IF((MOD('10หลักสูตรระยะสั้น'!W329/30,1))&lt;0.3333,ROUNDDOWN('10หลักสูตรระยะสั้น'!W329/30,0),ROUNDUP('10หลักสูตรระยะสั้น'!W329/30,0))))</f>
        <v>0</v>
      </c>
      <c r="X329" s="60">
        <f>IF('10หลักสูตรระยะสั้น'!X329&lt;15,0,IF('10หลักสูตรระยะสั้น'!X329&lt;30,1,IF((MOD('10หลักสูตรระยะสั้น'!X329/30,1))&lt;0.3333,ROUNDDOWN('10หลักสูตรระยะสั้น'!X329/30,0),ROUNDUP('10หลักสูตรระยะสั้น'!X329/30,0))))</f>
        <v>0</v>
      </c>
      <c r="Y329" s="60">
        <f>IF('10หลักสูตรระยะสั้น'!Y329&lt;15,0,IF('10หลักสูตรระยะสั้น'!Y329&lt;30,1,IF((MOD('10หลักสูตรระยะสั้น'!Y329/30,1))&lt;0.3333,ROUNDDOWN('10หลักสูตรระยะสั้น'!Y329/30,0),ROUNDUP('10หลักสูตรระยะสั้น'!Y329/30,0))))</f>
        <v>0</v>
      </c>
      <c r="Z329" s="60">
        <f>IF('10หลักสูตรระยะสั้น'!Z329&lt;15,0,IF('10หลักสูตรระยะสั้น'!Z329&lt;30,1,IF((MOD('10หลักสูตรระยะสั้น'!Z329/30,1))&lt;0.3333,ROUNDDOWN('10หลักสูตรระยะสั้น'!Z329/30,0),ROUNDUP('10หลักสูตรระยะสั้น'!Z329/30,0))))</f>
        <v>0</v>
      </c>
      <c r="AA329" s="60">
        <f>IF('10หลักสูตรระยะสั้น'!AA329&lt;15,0,IF('10หลักสูตรระยะสั้น'!AA329&lt;30,1,IF((MOD('10หลักสูตรระยะสั้น'!AA329/30,1))&lt;0.3333,ROUNDDOWN('10หลักสูตรระยะสั้น'!AA329/30,0),ROUNDUP('10หลักสูตรระยะสั้น'!AA329/30,0))))</f>
        <v>0</v>
      </c>
      <c r="AB329" s="60">
        <f>IF('10หลักสูตรระยะสั้น'!AB329&lt;15,0,IF('10หลักสูตรระยะสั้น'!AB329&lt;30,1,IF((MOD('10หลักสูตรระยะสั้น'!AB329/30,1))&lt;0.3333,ROUNDDOWN('10หลักสูตรระยะสั้น'!AB329/30,0),ROUNDUP('10หลักสูตรระยะสั้น'!AB329/30,0))))</f>
        <v>0</v>
      </c>
      <c r="AC329" s="60">
        <f>IF('10หลักสูตรระยะสั้น'!AC329&lt;15,0,IF('10หลักสูตรระยะสั้น'!AC329&lt;30,1,IF((MOD('10หลักสูตรระยะสั้น'!AC329/30,1))&lt;0.3333,ROUNDDOWN('10หลักสูตรระยะสั้น'!AC329/30,0),ROUNDUP('10หลักสูตรระยะสั้น'!AC329/30,0))))</f>
        <v>0</v>
      </c>
      <c r="AD329" s="5">
        <f t="shared" si="10"/>
        <v>0</v>
      </c>
      <c r="AE329" s="5">
        <f t="shared" si="11"/>
        <v>0</v>
      </c>
    </row>
    <row r="330" spans="2:31" x14ac:dyDescent="0.55000000000000004">
      <c r="B330" s="5">
        <v>326</v>
      </c>
      <c r="C330" s="5">
        <f>'10หลักสูตรระยะสั้น'!C330</f>
        <v>0</v>
      </c>
      <c r="D330" s="5">
        <f>'10หลักสูตรระยะสั้น'!D330</f>
        <v>0</v>
      </c>
      <c r="E330" s="60">
        <f>IF('10หลักสูตรระยะสั้น'!E330&lt;15,0,IF('10หลักสูตรระยะสั้น'!E330&lt;30,1,IF((MOD('10หลักสูตรระยะสั้น'!E330/30,1))&lt;0.3333,ROUNDDOWN('10หลักสูตรระยะสั้น'!E330/30,0),ROUNDUP('10หลักสูตรระยะสั้น'!E330/30,0))))</f>
        <v>0</v>
      </c>
      <c r="F330" s="60">
        <f>IF('10หลักสูตรระยะสั้น'!F330&lt;15,0,IF('10หลักสูตรระยะสั้น'!F330&lt;30,1,IF((MOD('10หลักสูตรระยะสั้น'!F330/30,1))&lt;0.3333,ROUNDDOWN('10หลักสูตรระยะสั้น'!F330/30,0),ROUNDUP('10หลักสูตรระยะสั้น'!F330/30,0))))</f>
        <v>0</v>
      </c>
      <c r="G330" s="60">
        <f>IF('10หลักสูตรระยะสั้น'!G330&lt;15,0,IF('10หลักสูตรระยะสั้น'!G330&lt;30,1,IF((MOD('10หลักสูตรระยะสั้น'!G330/30,1))&lt;0.3333,ROUNDDOWN('10หลักสูตรระยะสั้น'!G330/30,0),ROUNDUP('10หลักสูตรระยะสั้น'!G330/30,0))))</f>
        <v>0</v>
      </c>
      <c r="H330" s="60">
        <f>IF('10หลักสูตรระยะสั้น'!H330&lt;15,0,IF('10หลักสูตรระยะสั้น'!H330&lt;30,1,IF((MOD('10หลักสูตรระยะสั้น'!H330/30,1))&lt;0.3333,ROUNDDOWN('10หลักสูตรระยะสั้น'!H330/30,0),ROUNDUP('10หลักสูตรระยะสั้น'!H330/30,0))))</f>
        <v>0</v>
      </c>
      <c r="I330" s="60">
        <f>IF('10หลักสูตรระยะสั้น'!I330&lt;15,0,IF('10หลักสูตรระยะสั้น'!I330&lt;30,1,IF((MOD('10หลักสูตรระยะสั้น'!I330/30,1))&lt;0.3333,ROUNDDOWN('10หลักสูตรระยะสั้น'!I330/30,0),ROUNDUP('10หลักสูตรระยะสั้น'!I330/30,0))))</f>
        <v>0</v>
      </c>
      <c r="J330" s="60">
        <f>IF('10หลักสูตรระยะสั้น'!J330&lt;15,0,IF('10หลักสูตรระยะสั้น'!J330&lt;30,1,IF((MOD('10หลักสูตรระยะสั้น'!J330/30,1))&lt;0.3333,ROUNDDOWN('10หลักสูตรระยะสั้น'!J330/30,0),ROUNDUP('10หลักสูตรระยะสั้น'!J330/30,0))))</f>
        <v>0</v>
      </c>
      <c r="K330" s="60">
        <f>IF('10หลักสูตรระยะสั้น'!K330&lt;15,0,IF('10หลักสูตรระยะสั้น'!K330&lt;30,1,IF((MOD('10หลักสูตรระยะสั้น'!K330/30,1))&lt;0.3333,ROUNDDOWN('10หลักสูตรระยะสั้น'!K330/30,0),ROUNDUP('10หลักสูตรระยะสั้น'!K330/30,0))))</f>
        <v>0</v>
      </c>
      <c r="L330" s="60">
        <f>IF('10หลักสูตรระยะสั้น'!L330&lt;15,0,IF('10หลักสูตรระยะสั้น'!L330&lt;30,1,IF((MOD('10หลักสูตรระยะสั้น'!L330/30,1))&lt;0.3333,ROUNDDOWN('10หลักสูตรระยะสั้น'!L330/30,0),ROUNDUP('10หลักสูตรระยะสั้น'!L330/30,0))))</f>
        <v>0</v>
      </c>
      <c r="M330" s="60">
        <f>IF('10หลักสูตรระยะสั้น'!M330&lt;15,0,IF('10หลักสูตรระยะสั้น'!M330&lt;30,1,IF((MOD('10หลักสูตรระยะสั้น'!M330/30,1))&lt;0.3333,ROUNDDOWN('10หลักสูตรระยะสั้น'!M330/30,0),ROUNDUP('10หลักสูตรระยะสั้น'!M330/30,0))))</f>
        <v>0</v>
      </c>
      <c r="N330" s="60">
        <f>IF('10หลักสูตรระยะสั้น'!N330&lt;15,0,IF('10หลักสูตรระยะสั้น'!N330&lt;30,1,IF((MOD('10หลักสูตรระยะสั้น'!N330/30,1))&lt;0.3333,ROUNDDOWN('10หลักสูตรระยะสั้น'!N330/30,0),ROUNDUP('10หลักสูตรระยะสั้น'!N330/30,0))))</f>
        <v>0</v>
      </c>
      <c r="O330" s="60">
        <f>IF('10หลักสูตรระยะสั้น'!O330&lt;15,0,IF('10หลักสูตรระยะสั้น'!O330&lt;30,1,IF((MOD('10หลักสูตรระยะสั้น'!O330/30,1))&lt;0.3333,ROUNDDOWN('10หลักสูตรระยะสั้น'!O330/30,0),ROUNDUP('10หลักสูตรระยะสั้น'!O330/30,0))))</f>
        <v>0</v>
      </c>
      <c r="P330" s="60">
        <f>IF('10หลักสูตรระยะสั้น'!P330&lt;15,0,IF('10หลักสูตรระยะสั้น'!P330&lt;30,1,IF((MOD('10หลักสูตรระยะสั้น'!P330/30,1))&lt;0.3333,ROUNDDOWN('10หลักสูตรระยะสั้น'!P330/30,0),ROUNDUP('10หลักสูตรระยะสั้น'!P330/30,0))))</f>
        <v>0</v>
      </c>
      <c r="Q330" s="60">
        <f>IF('10หลักสูตรระยะสั้น'!Q330&lt;15,0,IF('10หลักสูตรระยะสั้น'!Q330&lt;30,1,IF((MOD('10หลักสูตรระยะสั้น'!Q330/30,1))&lt;0.3333,ROUNDDOWN('10หลักสูตรระยะสั้น'!Q330/30,0),ROUNDUP('10หลักสูตรระยะสั้น'!Q330/30,0))))</f>
        <v>0</v>
      </c>
      <c r="R330" s="60">
        <f>IF('10หลักสูตรระยะสั้น'!R330&lt;15,0,IF('10หลักสูตรระยะสั้น'!R330&lt;30,1,IF((MOD('10หลักสูตรระยะสั้น'!R330/30,1))&lt;0.3333,ROUNDDOWN('10หลักสูตรระยะสั้น'!R330/30,0),ROUNDUP('10หลักสูตรระยะสั้น'!R330/30,0))))</f>
        <v>0</v>
      </c>
      <c r="S330" s="60">
        <f>IF('10หลักสูตรระยะสั้น'!S330&lt;15,0,IF('10หลักสูตรระยะสั้น'!S330&lt;30,1,IF((MOD('10หลักสูตรระยะสั้น'!S330/30,1))&lt;0.3333,ROUNDDOWN('10หลักสูตรระยะสั้น'!S330/30,0),ROUNDUP('10หลักสูตรระยะสั้น'!S330/30,0))))</f>
        <v>0</v>
      </c>
      <c r="T330" s="60">
        <f>IF('10หลักสูตรระยะสั้น'!T330&lt;15,0,IF('10หลักสูตรระยะสั้น'!T330&lt;30,1,IF((MOD('10หลักสูตรระยะสั้น'!T330/30,1))&lt;0.3333,ROUNDDOWN('10หลักสูตรระยะสั้น'!T330/30,0),ROUNDUP('10หลักสูตรระยะสั้น'!T330/30,0))))</f>
        <v>0</v>
      </c>
      <c r="U330" s="60">
        <f>IF('10หลักสูตรระยะสั้น'!U330&lt;15,0,IF('10หลักสูตรระยะสั้น'!U330&lt;30,1,IF((MOD('10หลักสูตรระยะสั้น'!U330/30,1))&lt;0.3333,ROUNDDOWN('10หลักสูตรระยะสั้น'!U330/30,0),ROUNDUP('10หลักสูตรระยะสั้น'!U330/30,0))))</f>
        <v>0</v>
      </c>
      <c r="V330" s="60">
        <f>IF('10หลักสูตรระยะสั้น'!V330&lt;15,0,IF('10หลักสูตรระยะสั้น'!V330&lt;30,1,IF((MOD('10หลักสูตรระยะสั้น'!V330/30,1))&lt;0.3333,ROUNDDOWN('10หลักสูตรระยะสั้น'!V330/30,0),ROUNDUP('10หลักสูตรระยะสั้น'!V330/30,0))))</f>
        <v>0</v>
      </c>
      <c r="W330" s="60">
        <f>IF('10หลักสูตรระยะสั้น'!W330&lt;15,0,IF('10หลักสูตรระยะสั้น'!W330&lt;30,1,IF((MOD('10หลักสูตรระยะสั้น'!W330/30,1))&lt;0.3333,ROUNDDOWN('10หลักสูตรระยะสั้น'!W330/30,0),ROUNDUP('10หลักสูตรระยะสั้น'!W330/30,0))))</f>
        <v>0</v>
      </c>
      <c r="X330" s="60">
        <f>IF('10หลักสูตรระยะสั้น'!X330&lt;15,0,IF('10หลักสูตรระยะสั้น'!X330&lt;30,1,IF((MOD('10หลักสูตรระยะสั้น'!X330/30,1))&lt;0.3333,ROUNDDOWN('10หลักสูตรระยะสั้น'!X330/30,0),ROUNDUP('10หลักสูตรระยะสั้น'!X330/30,0))))</f>
        <v>0</v>
      </c>
      <c r="Y330" s="60">
        <f>IF('10หลักสูตรระยะสั้น'!Y330&lt;15,0,IF('10หลักสูตรระยะสั้น'!Y330&lt;30,1,IF((MOD('10หลักสูตรระยะสั้น'!Y330/30,1))&lt;0.3333,ROUNDDOWN('10หลักสูตรระยะสั้น'!Y330/30,0),ROUNDUP('10หลักสูตรระยะสั้น'!Y330/30,0))))</f>
        <v>0</v>
      </c>
      <c r="Z330" s="60">
        <f>IF('10หลักสูตรระยะสั้น'!Z330&lt;15,0,IF('10หลักสูตรระยะสั้น'!Z330&lt;30,1,IF((MOD('10หลักสูตรระยะสั้น'!Z330/30,1))&lt;0.3333,ROUNDDOWN('10หลักสูตรระยะสั้น'!Z330/30,0),ROUNDUP('10หลักสูตรระยะสั้น'!Z330/30,0))))</f>
        <v>0</v>
      </c>
      <c r="AA330" s="60">
        <f>IF('10หลักสูตรระยะสั้น'!AA330&lt;15,0,IF('10หลักสูตรระยะสั้น'!AA330&lt;30,1,IF((MOD('10หลักสูตรระยะสั้น'!AA330/30,1))&lt;0.3333,ROUNDDOWN('10หลักสูตรระยะสั้น'!AA330/30,0),ROUNDUP('10หลักสูตรระยะสั้น'!AA330/30,0))))</f>
        <v>0</v>
      </c>
      <c r="AB330" s="60">
        <f>IF('10หลักสูตรระยะสั้น'!AB330&lt;15,0,IF('10หลักสูตรระยะสั้น'!AB330&lt;30,1,IF((MOD('10หลักสูตรระยะสั้น'!AB330/30,1))&lt;0.3333,ROUNDDOWN('10หลักสูตรระยะสั้น'!AB330/30,0),ROUNDUP('10หลักสูตรระยะสั้น'!AB330/30,0))))</f>
        <v>0</v>
      </c>
      <c r="AC330" s="60">
        <f>IF('10หลักสูตรระยะสั้น'!AC330&lt;15,0,IF('10หลักสูตรระยะสั้น'!AC330&lt;30,1,IF((MOD('10หลักสูตรระยะสั้น'!AC330/30,1))&lt;0.3333,ROUNDDOWN('10หลักสูตรระยะสั้น'!AC330/30,0),ROUNDUP('10หลักสูตรระยะสั้น'!AC330/30,0))))</f>
        <v>0</v>
      </c>
      <c r="AD330" s="5">
        <f t="shared" si="10"/>
        <v>0</v>
      </c>
      <c r="AE330" s="5">
        <f t="shared" si="11"/>
        <v>0</v>
      </c>
    </row>
    <row r="331" spans="2:31" x14ac:dyDescent="0.55000000000000004">
      <c r="B331" s="5">
        <v>327</v>
      </c>
      <c r="C331" s="5">
        <f>'10หลักสูตรระยะสั้น'!C331</f>
        <v>0</v>
      </c>
      <c r="D331" s="5">
        <f>'10หลักสูตรระยะสั้น'!D331</f>
        <v>0</v>
      </c>
      <c r="E331" s="60">
        <f>IF('10หลักสูตรระยะสั้น'!E331&lt;15,0,IF('10หลักสูตรระยะสั้น'!E331&lt;30,1,IF((MOD('10หลักสูตรระยะสั้น'!E331/30,1))&lt;0.3333,ROUNDDOWN('10หลักสูตรระยะสั้น'!E331/30,0),ROUNDUP('10หลักสูตรระยะสั้น'!E331/30,0))))</f>
        <v>0</v>
      </c>
      <c r="F331" s="60">
        <f>IF('10หลักสูตรระยะสั้น'!F331&lt;15,0,IF('10หลักสูตรระยะสั้น'!F331&lt;30,1,IF((MOD('10หลักสูตรระยะสั้น'!F331/30,1))&lt;0.3333,ROUNDDOWN('10หลักสูตรระยะสั้น'!F331/30,0),ROUNDUP('10หลักสูตรระยะสั้น'!F331/30,0))))</f>
        <v>0</v>
      </c>
      <c r="G331" s="60">
        <f>IF('10หลักสูตรระยะสั้น'!G331&lt;15,0,IF('10หลักสูตรระยะสั้น'!G331&lt;30,1,IF((MOD('10หลักสูตรระยะสั้น'!G331/30,1))&lt;0.3333,ROUNDDOWN('10หลักสูตรระยะสั้น'!G331/30,0),ROUNDUP('10หลักสูตรระยะสั้น'!G331/30,0))))</f>
        <v>0</v>
      </c>
      <c r="H331" s="60">
        <f>IF('10หลักสูตรระยะสั้น'!H331&lt;15,0,IF('10หลักสูตรระยะสั้น'!H331&lt;30,1,IF((MOD('10หลักสูตรระยะสั้น'!H331/30,1))&lt;0.3333,ROUNDDOWN('10หลักสูตรระยะสั้น'!H331/30,0),ROUNDUP('10หลักสูตรระยะสั้น'!H331/30,0))))</f>
        <v>0</v>
      </c>
      <c r="I331" s="60">
        <f>IF('10หลักสูตรระยะสั้น'!I331&lt;15,0,IF('10หลักสูตรระยะสั้น'!I331&lt;30,1,IF((MOD('10หลักสูตรระยะสั้น'!I331/30,1))&lt;0.3333,ROUNDDOWN('10หลักสูตรระยะสั้น'!I331/30,0),ROUNDUP('10หลักสูตรระยะสั้น'!I331/30,0))))</f>
        <v>0</v>
      </c>
      <c r="J331" s="60">
        <f>IF('10หลักสูตรระยะสั้น'!J331&lt;15,0,IF('10หลักสูตรระยะสั้น'!J331&lt;30,1,IF((MOD('10หลักสูตรระยะสั้น'!J331/30,1))&lt;0.3333,ROUNDDOWN('10หลักสูตรระยะสั้น'!J331/30,0),ROUNDUP('10หลักสูตรระยะสั้น'!J331/30,0))))</f>
        <v>0</v>
      </c>
      <c r="K331" s="60">
        <f>IF('10หลักสูตรระยะสั้น'!K331&lt;15,0,IF('10หลักสูตรระยะสั้น'!K331&lt;30,1,IF((MOD('10หลักสูตรระยะสั้น'!K331/30,1))&lt;0.3333,ROUNDDOWN('10หลักสูตรระยะสั้น'!K331/30,0),ROUNDUP('10หลักสูตรระยะสั้น'!K331/30,0))))</f>
        <v>0</v>
      </c>
      <c r="L331" s="60">
        <f>IF('10หลักสูตรระยะสั้น'!L331&lt;15,0,IF('10หลักสูตรระยะสั้น'!L331&lt;30,1,IF((MOD('10หลักสูตรระยะสั้น'!L331/30,1))&lt;0.3333,ROUNDDOWN('10หลักสูตรระยะสั้น'!L331/30,0),ROUNDUP('10หลักสูตรระยะสั้น'!L331/30,0))))</f>
        <v>0</v>
      </c>
      <c r="M331" s="60">
        <f>IF('10หลักสูตรระยะสั้น'!M331&lt;15,0,IF('10หลักสูตรระยะสั้น'!M331&lt;30,1,IF((MOD('10หลักสูตรระยะสั้น'!M331/30,1))&lt;0.3333,ROUNDDOWN('10หลักสูตรระยะสั้น'!M331/30,0),ROUNDUP('10หลักสูตรระยะสั้น'!M331/30,0))))</f>
        <v>0</v>
      </c>
      <c r="N331" s="60">
        <f>IF('10หลักสูตรระยะสั้น'!N331&lt;15,0,IF('10หลักสูตรระยะสั้น'!N331&lt;30,1,IF((MOD('10หลักสูตรระยะสั้น'!N331/30,1))&lt;0.3333,ROUNDDOWN('10หลักสูตรระยะสั้น'!N331/30,0),ROUNDUP('10หลักสูตรระยะสั้น'!N331/30,0))))</f>
        <v>0</v>
      </c>
      <c r="O331" s="60">
        <f>IF('10หลักสูตรระยะสั้น'!O331&lt;15,0,IF('10หลักสูตรระยะสั้น'!O331&lt;30,1,IF((MOD('10หลักสูตรระยะสั้น'!O331/30,1))&lt;0.3333,ROUNDDOWN('10หลักสูตรระยะสั้น'!O331/30,0),ROUNDUP('10หลักสูตรระยะสั้น'!O331/30,0))))</f>
        <v>0</v>
      </c>
      <c r="P331" s="60">
        <f>IF('10หลักสูตรระยะสั้น'!P331&lt;15,0,IF('10หลักสูตรระยะสั้น'!P331&lt;30,1,IF((MOD('10หลักสูตรระยะสั้น'!P331/30,1))&lt;0.3333,ROUNDDOWN('10หลักสูตรระยะสั้น'!P331/30,0),ROUNDUP('10หลักสูตรระยะสั้น'!P331/30,0))))</f>
        <v>0</v>
      </c>
      <c r="Q331" s="60">
        <f>IF('10หลักสูตรระยะสั้น'!Q331&lt;15,0,IF('10หลักสูตรระยะสั้น'!Q331&lt;30,1,IF((MOD('10หลักสูตรระยะสั้น'!Q331/30,1))&lt;0.3333,ROUNDDOWN('10หลักสูตรระยะสั้น'!Q331/30,0),ROUNDUP('10หลักสูตรระยะสั้น'!Q331/30,0))))</f>
        <v>0</v>
      </c>
      <c r="R331" s="60">
        <f>IF('10หลักสูตรระยะสั้น'!R331&lt;15,0,IF('10หลักสูตรระยะสั้น'!R331&lt;30,1,IF((MOD('10หลักสูตรระยะสั้น'!R331/30,1))&lt;0.3333,ROUNDDOWN('10หลักสูตรระยะสั้น'!R331/30,0),ROUNDUP('10หลักสูตรระยะสั้น'!R331/30,0))))</f>
        <v>0</v>
      </c>
      <c r="S331" s="60">
        <f>IF('10หลักสูตรระยะสั้น'!S331&lt;15,0,IF('10หลักสูตรระยะสั้น'!S331&lt;30,1,IF((MOD('10หลักสูตรระยะสั้น'!S331/30,1))&lt;0.3333,ROUNDDOWN('10หลักสูตรระยะสั้น'!S331/30,0),ROUNDUP('10หลักสูตรระยะสั้น'!S331/30,0))))</f>
        <v>0</v>
      </c>
      <c r="T331" s="60">
        <f>IF('10หลักสูตรระยะสั้น'!T331&lt;15,0,IF('10หลักสูตรระยะสั้น'!T331&lt;30,1,IF((MOD('10หลักสูตรระยะสั้น'!T331/30,1))&lt;0.3333,ROUNDDOWN('10หลักสูตรระยะสั้น'!T331/30,0),ROUNDUP('10หลักสูตรระยะสั้น'!T331/30,0))))</f>
        <v>0</v>
      </c>
      <c r="U331" s="60">
        <f>IF('10หลักสูตรระยะสั้น'!U331&lt;15,0,IF('10หลักสูตรระยะสั้น'!U331&lt;30,1,IF((MOD('10หลักสูตรระยะสั้น'!U331/30,1))&lt;0.3333,ROUNDDOWN('10หลักสูตรระยะสั้น'!U331/30,0),ROUNDUP('10หลักสูตรระยะสั้น'!U331/30,0))))</f>
        <v>0</v>
      </c>
      <c r="V331" s="60">
        <f>IF('10หลักสูตรระยะสั้น'!V331&lt;15,0,IF('10หลักสูตรระยะสั้น'!V331&lt;30,1,IF((MOD('10หลักสูตรระยะสั้น'!V331/30,1))&lt;0.3333,ROUNDDOWN('10หลักสูตรระยะสั้น'!V331/30,0),ROUNDUP('10หลักสูตรระยะสั้น'!V331/30,0))))</f>
        <v>0</v>
      </c>
      <c r="W331" s="60">
        <f>IF('10หลักสูตรระยะสั้น'!W331&lt;15,0,IF('10หลักสูตรระยะสั้น'!W331&lt;30,1,IF((MOD('10หลักสูตรระยะสั้น'!W331/30,1))&lt;0.3333,ROUNDDOWN('10หลักสูตรระยะสั้น'!W331/30,0),ROUNDUP('10หลักสูตรระยะสั้น'!W331/30,0))))</f>
        <v>0</v>
      </c>
      <c r="X331" s="60">
        <f>IF('10หลักสูตรระยะสั้น'!X331&lt;15,0,IF('10หลักสูตรระยะสั้น'!X331&lt;30,1,IF((MOD('10หลักสูตรระยะสั้น'!X331/30,1))&lt;0.3333,ROUNDDOWN('10หลักสูตรระยะสั้น'!X331/30,0),ROUNDUP('10หลักสูตรระยะสั้น'!X331/30,0))))</f>
        <v>0</v>
      </c>
      <c r="Y331" s="60">
        <f>IF('10หลักสูตรระยะสั้น'!Y331&lt;15,0,IF('10หลักสูตรระยะสั้น'!Y331&lt;30,1,IF((MOD('10หลักสูตรระยะสั้น'!Y331/30,1))&lt;0.3333,ROUNDDOWN('10หลักสูตรระยะสั้น'!Y331/30,0),ROUNDUP('10หลักสูตรระยะสั้น'!Y331/30,0))))</f>
        <v>0</v>
      </c>
      <c r="Z331" s="60">
        <f>IF('10หลักสูตรระยะสั้น'!Z331&lt;15,0,IF('10หลักสูตรระยะสั้น'!Z331&lt;30,1,IF((MOD('10หลักสูตรระยะสั้น'!Z331/30,1))&lt;0.3333,ROUNDDOWN('10หลักสูตรระยะสั้น'!Z331/30,0),ROUNDUP('10หลักสูตรระยะสั้น'!Z331/30,0))))</f>
        <v>0</v>
      </c>
      <c r="AA331" s="60">
        <f>IF('10หลักสูตรระยะสั้น'!AA331&lt;15,0,IF('10หลักสูตรระยะสั้น'!AA331&lt;30,1,IF((MOD('10หลักสูตรระยะสั้น'!AA331/30,1))&lt;0.3333,ROUNDDOWN('10หลักสูตรระยะสั้น'!AA331/30,0),ROUNDUP('10หลักสูตรระยะสั้น'!AA331/30,0))))</f>
        <v>0</v>
      </c>
      <c r="AB331" s="60">
        <f>IF('10หลักสูตรระยะสั้น'!AB331&lt;15,0,IF('10หลักสูตรระยะสั้น'!AB331&lt;30,1,IF((MOD('10หลักสูตรระยะสั้น'!AB331/30,1))&lt;0.3333,ROUNDDOWN('10หลักสูตรระยะสั้น'!AB331/30,0),ROUNDUP('10หลักสูตรระยะสั้น'!AB331/30,0))))</f>
        <v>0</v>
      </c>
      <c r="AC331" s="60">
        <f>IF('10หลักสูตรระยะสั้น'!AC331&lt;15,0,IF('10หลักสูตรระยะสั้น'!AC331&lt;30,1,IF((MOD('10หลักสูตรระยะสั้น'!AC331/30,1))&lt;0.3333,ROUNDDOWN('10หลักสูตรระยะสั้น'!AC331/30,0),ROUNDUP('10หลักสูตรระยะสั้น'!AC331/30,0))))</f>
        <v>0</v>
      </c>
      <c r="AD331" s="5">
        <f t="shared" si="10"/>
        <v>0</v>
      </c>
      <c r="AE331" s="5">
        <f t="shared" si="11"/>
        <v>0</v>
      </c>
    </row>
    <row r="332" spans="2:31" x14ac:dyDescent="0.55000000000000004">
      <c r="B332" s="5">
        <v>328</v>
      </c>
      <c r="C332" s="5">
        <f>'10หลักสูตรระยะสั้น'!C332</f>
        <v>0</v>
      </c>
      <c r="D332" s="5">
        <f>'10หลักสูตรระยะสั้น'!D332</f>
        <v>0</v>
      </c>
      <c r="E332" s="60">
        <f>IF('10หลักสูตรระยะสั้น'!E332&lt;15,0,IF('10หลักสูตรระยะสั้น'!E332&lt;30,1,IF((MOD('10หลักสูตรระยะสั้น'!E332/30,1))&lt;0.3333,ROUNDDOWN('10หลักสูตรระยะสั้น'!E332/30,0),ROUNDUP('10หลักสูตรระยะสั้น'!E332/30,0))))</f>
        <v>0</v>
      </c>
      <c r="F332" s="60">
        <f>IF('10หลักสูตรระยะสั้น'!F332&lt;15,0,IF('10หลักสูตรระยะสั้น'!F332&lt;30,1,IF((MOD('10หลักสูตรระยะสั้น'!F332/30,1))&lt;0.3333,ROUNDDOWN('10หลักสูตรระยะสั้น'!F332/30,0),ROUNDUP('10หลักสูตรระยะสั้น'!F332/30,0))))</f>
        <v>0</v>
      </c>
      <c r="G332" s="60">
        <f>IF('10หลักสูตรระยะสั้น'!G332&lt;15,0,IF('10หลักสูตรระยะสั้น'!G332&lt;30,1,IF((MOD('10หลักสูตรระยะสั้น'!G332/30,1))&lt;0.3333,ROUNDDOWN('10หลักสูตรระยะสั้น'!G332/30,0),ROUNDUP('10หลักสูตรระยะสั้น'!G332/30,0))))</f>
        <v>0</v>
      </c>
      <c r="H332" s="60">
        <f>IF('10หลักสูตรระยะสั้น'!H332&lt;15,0,IF('10หลักสูตรระยะสั้น'!H332&lt;30,1,IF((MOD('10หลักสูตรระยะสั้น'!H332/30,1))&lt;0.3333,ROUNDDOWN('10หลักสูตรระยะสั้น'!H332/30,0),ROUNDUP('10หลักสูตรระยะสั้น'!H332/30,0))))</f>
        <v>0</v>
      </c>
      <c r="I332" s="60">
        <f>IF('10หลักสูตรระยะสั้น'!I332&lt;15,0,IF('10หลักสูตรระยะสั้น'!I332&lt;30,1,IF((MOD('10หลักสูตรระยะสั้น'!I332/30,1))&lt;0.3333,ROUNDDOWN('10หลักสูตรระยะสั้น'!I332/30,0),ROUNDUP('10หลักสูตรระยะสั้น'!I332/30,0))))</f>
        <v>0</v>
      </c>
      <c r="J332" s="60">
        <f>IF('10หลักสูตรระยะสั้น'!J332&lt;15,0,IF('10หลักสูตรระยะสั้น'!J332&lt;30,1,IF((MOD('10หลักสูตรระยะสั้น'!J332/30,1))&lt;0.3333,ROUNDDOWN('10หลักสูตรระยะสั้น'!J332/30,0),ROUNDUP('10หลักสูตรระยะสั้น'!J332/30,0))))</f>
        <v>0</v>
      </c>
      <c r="K332" s="60">
        <f>IF('10หลักสูตรระยะสั้น'!K332&lt;15,0,IF('10หลักสูตรระยะสั้น'!K332&lt;30,1,IF((MOD('10หลักสูตรระยะสั้น'!K332/30,1))&lt;0.3333,ROUNDDOWN('10หลักสูตรระยะสั้น'!K332/30,0),ROUNDUP('10หลักสูตรระยะสั้น'!K332/30,0))))</f>
        <v>0</v>
      </c>
      <c r="L332" s="60">
        <f>IF('10หลักสูตรระยะสั้น'!L332&lt;15,0,IF('10หลักสูตรระยะสั้น'!L332&lt;30,1,IF((MOD('10หลักสูตรระยะสั้น'!L332/30,1))&lt;0.3333,ROUNDDOWN('10หลักสูตรระยะสั้น'!L332/30,0),ROUNDUP('10หลักสูตรระยะสั้น'!L332/30,0))))</f>
        <v>0</v>
      </c>
      <c r="M332" s="60">
        <f>IF('10หลักสูตรระยะสั้น'!M332&lt;15,0,IF('10หลักสูตรระยะสั้น'!M332&lt;30,1,IF((MOD('10หลักสูตรระยะสั้น'!M332/30,1))&lt;0.3333,ROUNDDOWN('10หลักสูตรระยะสั้น'!M332/30,0),ROUNDUP('10หลักสูตรระยะสั้น'!M332/30,0))))</f>
        <v>0</v>
      </c>
      <c r="N332" s="60">
        <f>IF('10หลักสูตรระยะสั้น'!N332&lt;15,0,IF('10หลักสูตรระยะสั้น'!N332&lt;30,1,IF((MOD('10หลักสูตรระยะสั้น'!N332/30,1))&lt;0.3333,ROUNDDOWN('10หลักสูตรระยะสั้น'!N332/30,0),ROUNDUP('10หลักสูตรระยะสั้น'!N332/30,0))))</f>
        <v>0</v>
      </c>
      <c r="O332" s="60">
        <f>IF('10หลักสูตรระยะสั้น'!O332&lt;15,0,IF('10หลักสูตรระยะสั้น'!O332&lt;30,1,IF((MOD('10หลักสูตรระยะสั้น'!O332/30,1))&lt;0.3333,ROUNDDOWN('10หลักสูตรระยะสั้น'!O332/30,0),ROUNDUP('10หลักสูตรระยะสั้น'!O332/30,0))))</f>
        <v>0</v>
      </c>
      <c r="P332" s="60">
        <f>IF('10หลักสูตรระยะสั้น'!P332&lt;15,0,IF('10หลักสูตรระยะสั้น'!P332&lt;30,1,IF((MOD('10หลักสูตรระยะสั้น'!P332/30,1))&lt;0.3333,ROUNDDOWN('10หลักสูตรระยะสั้น'!P332/30,0),ROUNDUP('10หลักสูตรระยะสั้น'!P332/30,0))))</f>
        <v>0</v>
      </c>
      <c r="Q332" s="60">
        <f>IF('10หลักสูตรระยะสั้น'!Q332&lt;15,0,IF('10หลักสูตรระยะสั้น'!Q332&lt;30,1,IF((MOD('10หลักสูตรระยะสั้น'!Q332/30,1))&lt;0.3333,ROUNDDOWN('10หลักสูตรระยะสั้น'!Q332/30,0),ROUNDUP('10หลักสูตรระยะสั้น'!Q332/30,0))))</f>
        <v>0</v>
      </c>
      <c r="R332" s="60">
        <f>IF('10หลักสูตรระยะสั้น'!R332&lt;15,0,IF('10หลักสูตรระยะสั้น'!R332&lt;30,1,IF((MOD('10หลักสูตรระยะสั้น'!R332/30,1))&lt;0.3333,ROUNDDOWN('10หลักสูตรระยะสั้น'!R332/30,0),ROUNDUP('10หลักสูตรระยะสั้น'!R332/30,0))))</f>
        <v>0</v>
      </c>
      <c r="S332" s="60">
        <f>IF('10หลักสูตรระยะสั้น'!S332&lt;15,0,IF('10หลักสูตรระยะสั้น'!S332&lt;30,1,IF((MOD('10หลักสูตรระยะสั้น'!S332/30,1))&lt;0.3333,ROUNDDOWN('10หลักสูตรระยะสั้น'!S332/30,0),ROUNDUP('10หลักสูตรระยะสั้น'!S332/30,0))))</f>
        <v>0</v>
      </c>
      <c r="T332" s="60">
        <f>IF('10หลักสูตรระยะสั้น'!T332&lt;15,0,IF('10หลักสูตรระยะสั้น'!T332&lt;30,1,IF((MOD('10หลักสูตรระยะสั้น'!T332/30,1))&lt;0.3333,ROUNDDOWN('10หลักสูตรระยะสั้น'!T332/30,0),ROUNDUP('10หลักสูตรระยะสั้น'!T332/30,0))))</f>
        <v>0</v>
      </c>
      <c r="U332" s="60">
        <f>IF('10หลักสูตรระยะสั้น'!U332&lt;15,0,IF('10หลักสูตรระยะสั้น'!U332&lt;30,1,IF((MOD('10หลักสูตรระยะสั้น'!U332/30,1))&lt;0.3333,ROUNDDOWN('10หลักสูตรระยะสั้น'!U332/30,0),ROUNDUP('10หลักสูตรระยะสั้น'!U332/30,0))))</f>
        <v>0</v>
      </c>
      <c r="V332" s="60">
        <f>IF('10หลักสูตรระยะสั้น'!V332&lt;15,0,IF('10หลักสูตรระยะสั้น'!V332&lt;30,1,IF((MOD('10หลักสูตรระยะสั้น'!V332/30,1))&lt;0.3333,ROUNDDOWN('10หลักสูตรระยะสั้น'!V332/30,0),ROUNDUP('10หลักสูตรระยะสั้น'!V332/30,0))))</f>
        <v>0</v>
      </c>
      <c r="W332" s="60">
        <f>IF('10หลักสูตรระยะสั้น'!W332&lt;15,0,IF('10หลักสูตรระยะสั้น'!W332&lt;30,1,IF((MOD('10หลักสูตรระยะสั้น'!W332/30,1))&lt;0.3333,ROUNDDOWN('10หลักสูตรระยะสั้น'!W332/30,0),ROUNDUP('10หลักสูตรระยะสั้น'!W332/30,0))))</f>
        <v>0</v>
      </c>
      <c r="X332" s="60">
        <f>IF('10หลักสูตรระยะสั้น'!X332&lt;15,0,IF('10หลักสูตรระยะสั้น'!X332&lt;30,1,IF((MOD('10หลักสูตรระยะสั้น'!X332/30,1))&lt;0.3333,ROUNDDOWN('10หลักสูตรระยะสั้น'!X332/30,0),ROUNDUP('10หลักสูตรระยะสั้น'!X332/30,0))))</f>
        <v>0</v>
      </c>
      <c r="Y332" s="60">
        <f>IF('10หลักสูตรระยะสั้น'!Y332&lt;15,0,IF('10หลักสูตรระยะสั้น'!Y332&lt;30,1,IF((MOD('10หลักสูตรระยะสั้น'!Y332/30,1))&lt;0.3333,ROUNDDOWN('10หลักสูตรระยะสั้น'!Y332/30,0),ROUNDUP('10หลักสูตรระยะสั้น'!Y332/30,0))))</f>
        <v>0</v>
      </c>
      <c r="Z332" s="60">
        <f>IF('10หลักสูตรระยะสั้น'!Z332&lt;15,0,IF('10หลักสูตรระยะสั้น'!Z332&lt;30,1,IF((MOD('10หลักสูตรระยะสั้น'!Z332/30,1))&lt;0.3333,ROUNDDOWN('10หลักสูตรระยะสั้น'!Z332/30,0),ROUNDUP('10หลักสูตรระยะสั้น'!Z332/30,0))))</f>
        <v>0</v>
      </c>
      <c r="AA332" s="60">
        <f>IF('10หลักสูตรระยะสั้น'!AA332&lt;15,0,IF('10หลักสูตรระยะสั้น'!AA332&lt;30,1,IF((MOD('10หลักสูตรระยะสั้น'!AA332/30,1))&lt;0.3333,ROUNDDOWN('10หลักสูตรระยะสั้น'!AA332/30,0),ROUNDUP('10หลักสูตรระยะสั้น'!AA332/30,0))))</f>
        <v>0</v>
      </c>
      <c r="AB332" s="60">
        <f>IF('10หลักสูตรระยะสั้น'!AB332&lt;15,0,IF('10หลักสูตรระยะสั้น'!AB332&lt;30,1,IF((MOD('10หลักสูตรระยะสั้น'!AB332/30,1))&lt;0.3333,ROUNDDOWN('10หลักสูตรระยะสั้น'!AB332/30,0),ROUNDUP('10หลักสูตรระยะสั้น'!AB332/30,0))))</f>
        <v>0</v>
      </c>
      <c r="AC332" s="60">
        <f>IF('10หลักสูตรระยะสั้น'!AC332&lt;15,0,IF('10หลักสูตรระยะสั้น'!AC332&lt;30,1,IF((MOD('10หลักสูตรระยะสั้น'!AC332/30,1))&lt;0.3333,ROUNDDOWN('10หลักสูตรระยะสั้น'!AC332/30,0),ROUNDUP('10หลักสูตรระยะสั้น'!AC332/30,0))))</f>
        <v>0</v>
      </c>
      <c r="AD332" s="5">
        <f t="shared" si="10"/>
        <v>0</v>
      </c>
      <c r="AE332" s="5">
        <f t="shared" si="11"/>
        <v>0</v>
      </c>
    </row>
    <row r="333" spans="2:31" x14ac:dyDescent="0.55000000000000004">
      <c r="B333" s="5">
        <v>329</v>
      </c>
      <c r="C333" s="5">
        <f>'10หลักสูตรระยะสั้น'!C333</f>
        <v>0</v>
      </c>
      <c r="D333" s="5">
        <f>'10หลักสูตรระยะสั้น'!D333</f>
        <v>0</v>
      </c>
      <c r="E333" s="60">
        <f>IF('10หลักสูตรระยะสั้น'!E333&lt;15,0,IF('10หลักสูตรระยะสั้น'!E333&lt;30,1,IF((MOD('10หลักสูตรระยะสั้น'!E333/30,1))&lt;0.3333,ROUNDDOWN('10หลักสูตรระยะสั้น'!E333/30,0),ROUNDUP('10หลักสูตรระยะสั้น'!E333/30,0))))</f>
        <v>0</v>
      </c>
      <c r="F333" s="60">
        <f>IF('10หลักสูตรระยะสั้น'!F333&lt;15,0,IF('10หลักสูตรระยะสั้น'!F333&lt;30,1,IF((MOD('10หลักสูตรระยะสั้น'!F333/30,1))&lt;0.3333,ROUNDDOWN('10หลักสูตรระยะสั้น'!F333/30,0),ROUNDUP('10หลักสูตรระยะสั้น'!F333/30,0))))</f>
        <v>0</v>
      </c>
      <c r="G333" s="60">
        <f>IF('10หลักสูตรระยะสั้น'!G333&lt;15,0,IF('10หลักสูตรระยะสั้น'!G333&lt;30,1,IF((MOD('10หลักสูตรระยะสั้น'!G333/30,1))&lt;0.3333,ROUNDDOWN('10หลักสูตรระยะสั้น'!G333/30,0),ROUNDUP('10หลักสูตรระยะสั้น'!G333/30,0))))</f>
        <v>0</v>
      </c>
      <c r="H333" s="60">
        <f>IF('10หลักสูตรระยะสั้น'!H333&lt;15,0,IF('10หลักสูตรระยะสั้น'!H333&lt;30,1,IF((MOD('10หลักสูตรระยะสั้น'!H333/30,1))&lt;0.3333,ROUNDDOWN('10หลักสูตรระยะสั้น'!H333/30,0),ROUNDUP('10หลักสูตรระยะสั้น'!H333/30,0))))</f>
        <v>0</v>
      </c>
      <c r="I333" s="60">
        <f>IF('10หลักสูตรระยะสั้น'!I333&lt;15,0,IF('10หลักสูตรระยะสั้น'!I333&lt;30,1,IF((MOD('10หลักสูตรระยะสั้น'!I333/30,1))&lt;0.3333,ROUNDDOWN('10หลักสูตรระยะสั้น'!I333/30,0),ROUNDUP('10หลักสูตรระยะสั้น'!I333/30,0))))</f>
        <v>0</v>
      </c>
      <c r="J333" s="60">
        <f>IF('10หลักสูตรระยะสั้น'!J333&lt;15,0,IF('10หลักสูตรระยะสั้น'!J333&lt;30,1,IF((MOD('10หลักสูตรระยะสั้น'!J333/30,1))&lt;0.3333,ROUNDDOWN('10หลักสูตรระยะสั้น'!J333/30,0),ROUNDUP('10หลักสูตรระยะสั้น'!J333/30,0))))</f>
        <v>0</v>
      </c>
      <c r="K333" s="60">
        <f>IF('10หลักสูตรระยะสั้น'!K333&lt;15,0,IF('10หลักสูตรระยะสั้น'!K333&lt;30,1,IF((MOD('10หลักสูตรระยะสั้น'!K333/30,1))&lt;0.3333,ROUNDDOWN('10หลักสูตรระยะสั้น'!K333/30,0),ROUNDUP('10หลักสูตรระยะสั้น'!K333/30,0))))</f>
        <v>0</v>
      </c>
      <c r="L333" s="60">
        <f>IF('10หลักสูตรระยะสั้น'!L333&lt;15,0,IF('10หลักสูตรระยะสั้น'!L333&lt;30,1,IF((MOD('10หลักสูตรระยะสั้น'!L333/30,1))&lt;0.3333,ROUNDDOWN('10หลักสูตรระยะสั้น'!L333/30,0),ROUNDUP('10หลักสูตรระยะสั้น'!L333/30,0))))</f>
        <v>0</v>
      </c>
      <c r="M333" s="60">
        <f>IF('10หลักสูตรระยะสั้น'!M333&lt;15,0,IF('10หลักสูตรระยะสั้น'!M333&lt;30,1,IF((MOD('10หลักสูตรระยะสั้น'!M333/30,1))&lt;0.3333,ROUNDDOWN('10หลักสูตรระยะสั้น'!M333/30,0),ROUNDUP('10หลักสูตรระยะสั้น'!M333/30,0))))</f>
        <v>0</v>
      </c>
      <c r="N333" s="60">
        <f>IF('10หลักสูตรระยะสั้น'!N333&lt;15,0,IF('10หลักสูตรระยะสั้น'!N333&lt;30,1,IF((MOD('10หลักสูตรระยะสั้น'!N333/30,1))&lt;0.3333,ROUNDDOWN('10หลักสูตรระยะสั้น'!N333/30,0),ROUNDUP('10หลักสูตรระยะสั้น'!N333/30,0))))</f>
        <v>0</v>
      </c>
      <c r="O333" s="60">
        <f>IF('10หลักสูตรระยะสั้น'!O333&lt;15,0,IF('10หลักสูตรระยะสั้น'!O333&lt;30,1,IF((MOD('10หลักสูตรระยะสั้น'!O333/30,1))&lt;0.3333,ROUNDDOWN('10หลักสูตรระยะสั้น'!O333/30,0),ROUNDUP('10หลักสูตรระยะสั้น'!O333/30,0))))</f>
        <v>0</v>
      </c>
      <c r="P333" s="60">
        <f>IF('10หลักสูตรระยะสั้น'!P333&lt;15,0,IF('10หลักสูตรระยะสั้น'!P333&lt;30,1,IF((MOD('10หลักสูตรระยะสั้น'!P333/30,1))&lt;0.3333,ROUNDDOWN('10หลักสูตรระยะสั้น'!P333/30,0),ROUNDUP('10หลักสูตรระยะสั้น'!P333/30,0))))</f>
        <v>0</v>
      </c>
      <c r="Q333" s="60">
        <f>IF('10หลักสูตรระยะสั้น'!Q333&lt;15,0,IF('10หลักสูตรระยะสั้น'!Q333&lt;30,1,IF((MOD('10หลักสูตรระยะสั้น'!Q333/30,1))&lt;0.3333,ROUNDDOWN('10หลักสูตรระยะสั้น'!Q333/30,0),ROUNDUP('10หลักสูตรระยะสั้น'!Q333/30,0))))</f>
        <v>0</v>
      </c>
      <c r="R333" s="60">
        <f>IF('10หลักสูตรระยะสั้น'!R333&lt;15,0,IF('10หลักสูตรระยะสั้น'!R333&lt;30,1,IF((MOD('10หลักสูตรระยะสั้น'!R333/30,1))&lt;0.3333,ROUNDDOWN('10หลักสูตรระยะสั้น'!R333/30,0),ROUNDUP('10หลักสูตรระยะสั้น'!R333/30,0))))</f>
        <v>0</v>
      </c>
      <c r="S333" s="60">
        <f>IF('10หลักสูตรระยะสั้น'!S333&lt;15,0,IF('10หลักสูตรระยะสั้น'!S333&lt;30,1,IF((MOD('10หลักสูตรระยะสั้น'!S333/30,1))&lt;0.3333,ROUNDDOWN('10หลักสูตรระยะสั้น'!S333/30,0),ROUNDUP('10หลักสูตรระยะสั้น'!S333/30,0))))</f>
        <v>0</v>
      </c>
      <c r="T333" s="60">
        <f>IF('10หลักสูตรระยะสั้น'!T333&lt;15,0,IF('10หลักสูตรระยะสั้น'!T333&lt;30,1,IF((MOD('10หลักสูตรระยะสั้น'!T333/30,1))&lt;0.3333,ROUNDDOWN('10หลักสูตรระยะสั้น'!T333/30,0),ROUNDUP('10หลักสูตรระยะสั้น'!T333/30,0))))</f>
        <v>0</v>
      </c>
      <c r="U333" s="60">
        <f>IF('10หลักสูตรระยะสั้น'!U333&lt;15,0,IF('10หลักสูตรระยะสั้น'!U333&lt;30,1,IF((MOD('10หลักสูตรระยะสั้น'!U333/30,1))&lt;0.3333,ROUNDDOWN('10หลักสูตรระยะสั้น'!U333/30,0),ROUNDUP('10หลักสูตรระยะสั้น'!U333/30,0))))</f>
        <v>0</v>
      </c>
      <c r="V333" s="60">
        <f>IF('10หลักสูตรระยะสั้น'!V333&lt;15,0,IF('10หลักสูตรระยะสั้น'!V333&lt;30,1,IF((MOD('10หลักสูตรระยะสั้น'!V333/30,1))&lt;0.3333,ROUNDDOWN('10หลักสูตรระยะสั้น'!V333/30,0),ROUNDUP('10หลักสูตรระยะสั้น'!V333/30,0))))</f>
        <v>0</v>
      </c>
      <c r="W333" s="60">
        <f>IF('10หลักสูตรระยะสั้น'!W333&lt;15,0,IF('10หลักสูตรระยะสั้น'!W333&lt;30,1,IF((MOD('10หลักสูตรระยะสั้น'!W333/30,1))&lt;0.3333,ROUNDDOWN('10หลักสูตรระยะสั้น'!W333/30,0),ROUNDUP('10หลักสูตรระยะสั้น'!W333/30,0))))</f>
        <v>0</v>
      </c>
      <c r="X333" s="60">
        <f>IF('10หลักสูตรระยะสั้น'!X333&lt;15,0,IF('10หลักสูตรระยะสั้น'!X333&lt;30,1,IF((MOD('10หลักสูตรระยะสั้น'!X333/30,1))&lt;0.3333,ROUNDDOWN('10หลักสูตรระยะสั้น'!X333/30,0),ROUNDUP('10หลักสูตรระยะสั้น'!X333/30,0))))</f>
        <v>0</v>
      </c>
      <c r="Y333" s="60">
        <f>IF('10หลักสูตรระยะสั้น'!Y333&lt;15,0,IF('10หลักสูตรระยะสั้น'!Y333&lt;30,1,IF((MOD('10หลักสูตรระยะสั้น'!Y333/30,1))&lt;0.3333,ROUNDDOWN('10หลักสูตรระยะสั้น'!Y333/30,0),ROUNDUP('10หลักสูตรระยะสั้น'!Y333/30,0))))</f>
        <v>0</v>
      </c>
      <c r="Z333" s="60">
        <f>IF('10หลักสูตรระยะสั้น'!Z333&lt;15,0,IF('10หลักสูตรระยะสั้น'!Z333&lt;30,1,IF((MOD('10หลักสูตรระยะสั้น'!Z333/30,1))&lt;0.3333,ROUNDDOWN('10หลักสูตรระยะสั้น'!Z333/30,0),ROUNDUP('10หลักสูตรระยะสั้น'!Z333/30,0))))</f>
        <v>0</v>
      </c>
      <c r="AA333" s="60">
        <f>IF('10หลักสูตรระยะสั้น'!AA333&lt;15,0,IF('10หลักสูตรระยะสั้น'!AA333&lt;30,1,IF((MOD('10หลักสูตรระยะสั้น'!AA333/30,1))&lt;0.3333,ROUNDDOWN('10หลักสูตรระยะสั้น'!AA333/30,0),ROUNDUP('10หลักสูตรระยะสั้น'!AA333/30,0))))</f>
        <v>0</v>
      </c>
      <c r="AB333" s="60">
        <f>IF('10หลักสูตรระยะสั้น'!AB333&lt;15,0,IF('10หลักสูตรระยะสั้น'!AB333&lt;30,1,IF((MOD('10หลักสูตรระยะสั้น'!AB333/30,1))&lt;0.3333,ROUNDDOWN('10หลักสูตรระยะสั้น'!AB333/30,0),ROUNDUP('10หลักสูตรระยะสั้น'!AB333/30,0))))</f>
        <v>0</v>
      </c>
      <c r="AC333" s="60">
        <f>IF('10หลักสูตรระยะสั้น'!AC333&lt;15,0,IF('10หลักสูตรระยะสั้น'!AC333&lt;30,1,IF((MOD('10หลักสูตรระยะสั้น'!AC333/30,1))&lt;0.3333,ROUNDDOWN('10หลักสูตรระยะสั้น'!AC333/30,0),ROUNDUP('10หลักสูตรระยะสั้น'!AC333/30,0))))</f>
        <v>0</v>
      </c>
      <c r="AD333" s="5">
        <f t="shared" si="10"/>
        <v>0</v>
      </c>
      <c r="AE333" s="5">
        <f t="shared" si="11"/>
        <v>0</v>
      </c>
    </row>
    <row r="334" spans="2:31" x14ac:dyDescent="0.55000000000000004">
      <c r="B334" s="5">
        <v>330</v>
      </c>
      <c r="C334" s="5">
        <f>'10หลักสูตรระยะสั้น'!C334</f>
        <v>0</v>
      </c>
      <c r="D334" s="5">
        <f>'10หลักสูตรระยะสั้น'!D334</f>
        <v>0</v>
      </c>
      <c r="E334" s="60">
        <f>IF('10หลักสูตรระยะสั้น'!E334&lt;15,0,IF('10หลักสูตรระยะสั้น'!E334&lt;30,1,IF((MOD('10หลักสูตรระยะสั้น'!E334/30,1))&lt;0.3333,ROUNDDOWN('10หลักสูตรระยะสั้น'!E334/30,0),ROUNDUP('10หลักสูตรระยะสั้น'!E334/30,0))))</f>
        <v>0</v>
      </c>
      <c r="F334" s="60">
        <f>IF('10หลักสูตรระยะสั้น'!F334&lt;15,0,IF('10หลักสูตรระยะสั้น'!F334&lt;30,1,IF((MOD('10หลักสูตรระยะสั้น'!F334/30,1))&lt;0.3333,ROUNDDOWN('10หลักสูตรระยะสั้น'!F334/30,0),ROUNDUP('10หลักสูตรระยะสั้น'!F334/30,0))))</f>
        <v>0</v>
      </c>
      <c r="G334" s="60">
        <f>IF('10หลักสูตรระยะสั้น'!G334&lt;15,0,IF('10หลักสูตรระยะสั้น'!G334&lt;30,1,IF((MOD('10หลักสูตรระยะสั้น'!G334/30,1))&lt;0.3333,ROUNDDOWN('10หลักสูตรระยะสั้น'!G334/30,0),ROUNDUP('10หลักสูตรระยะสั้น'!G334/30,0))))</f>
        <v>0</v>
      </c>
      <c r="H334" s="60">
        <f>IF('10หลักสูตรระยะสั้น'!H334&lt;15,0,IF('10หลักสูตรระยะสั้น'!H334&lt;30,1,IF((MOD('10หลักสูตรระยะสั้น'!H334/30,1))&lt;0.3333,ROUNDDOWN('10หลักสูตรระยะสั้น'!H334/30,0),ROUNDUP('10หลักสูตรระยะสั้น'!H334/30,0))))</f>
        <v>0</v>
      </c>
      <c r="I334" s="60">
        <f>IF('10หลักสูตรระยะสั้น'!I334&lt;15,0,IF('10หลักสูตรระยะสั้น'!I334&lt;30,1,IF((MOD('10หลักสูตรระยะสั้น'!I334/30,1))&lt;0.3333,ROUNDDOWN('10หลักสูตรระยะสั้น'!I334/30,0),ROUNDUP('10หลักสูตรระยะสั้น'!I334/30,0))))</f>
        <v>0</v>
      </c>
      <c r="J334" s="60">
        <f>IF('10หลักสูตรระยะสั้น'!J334&lt;15,0,IF('10หลักสูตรระยะสั้น'!J334&lt;30,1,IF((MOD('10หลักสูตรระยะสั้น'!J334/30,1))&lt;0.3333,ROUNDDOWN('10หลักสูตรระยะสั้น'!J334/30,0),ROUNDUP('10หลักสูตรระยะสั้น'!J334/30,0))))</f>
        <v>0</v>
      </c>
      <c r="K334" s="60">
        <f>IF('10หลักสูตรระยะสั้น'!K334&lt;15,0,IF('10หลักสูตรระยะสั้น'!K334&lt;30,1,IF((MOD('10หลักสูตรระยะสั้น'!K334/30,1))&lt;0.3333,ROUNDDOWN('10หลักสูตรระยะสั้น'!K334/30,0),ROUNDUP('10หลักสูตรระยะสั้น'!K334/30,0))))</f>
        <v>0</v>
      </c>
      <c r="L334" s="60">
        <f>IF('10หลักสูตรระยะสั้น'!L334&lt;15,0,IF('10หลักสูตรระยะสั้น'!L334&lt;30,1,IF((MOD('10หลักสูตรระยะสั้น'!L334/30,1))&lt;0.3333,ROUNDDOWN('10หลักสูตรระยะสั้น'!L334/30,0),ROUNDUP('10หลักสูตรระยะสั้น'!L334/30,0))))</f>
        <v>0</v>
      </c>
      <c r="M334" s="60">
        <f>IF('10หลักสูตรระยะสั้น'!M334&lt;15,0,IF('10หลักสูตรระยะสั้น'!M334&lt;30,1,IF((MOD('10หลักสูตรระยะสั้น'!M334/30,1))&lt;0.3333,ROUNDDOWN('10หลักสูตรระยะสั้น'!M334/30,0),ROUNDUP('10หลักสูตรระยะสั้น'!M334/30,0))))</f>
        <v>0</v>
      </c>
      <c r="N334" s="60">
        <f>IF('10หลักสูตรระยะสั้น'!N334&lt;15,0,IF('10หลักสูตรระยะสั้น'!N334&lt;30,1,IF((MOD('10หลักสูตรระยะสั้น'!N334/30,1))&lt;0.3333,ROUNDDOWN('10หลักสูตรระยะสั้น'!N334/30,0),ROUNDUP('10หลักสูตรระยะสั้น'!N334/30,0))))</f>
        <v>0</v>
      </c>
      <c r="O334" s="60">
        <f>IF('10หลักสูตรระยะสั้น'!O334&lt;15,0,IF('10หลักสูตรระยะสั้น'!O334&lt;30,1,IF((MOD('10หลักสูตรระยะสั้น'!O334/30,1))&lt;0.3333,ROUNDDOWN('10หลักสูตรระยะสั้น'!O334/30,0),ROUNDUP('10หลักสูตรระยะสั้น'!O334/30,0))))</f>
        <v>0</v>
      </c>
      <c r="P334" s="60">
        <f>IF('10หลักสูตรระยะสั้น'!P334&lt;15,0,IF('10หลักสูตรระยะสั้น'!P334&lt;30,1,IF((MOD('10หลักสูตรระยะสั้น'!P334/30,1))&lt;0.3333,ROUNDDOWN('10หลักสูตรระยะสั้น'!P334/30,0),ROUNDUP('10หลักสูตรระยะสั้น'!P334/30,0))))</f>
        <v>0</v>
      </c>
      <c r="Q334" s="60">
        <f>IF('10หลักสูตรระยะสั้น'!Q334&lt;15,0,IF('10หลักสูตรระยะสั้น'!Q334&lt;30,1,IF((MOD('10หลักสูตรระยะสั้น'!Q334/30,1))&lt;0.3333,ROUNDDOWN('10หลักสูตรระยะสั้น'!Q334/30,0),ROUNDUP('10หลักสูตรระยะสั้น'!Q334/30,0))))</f>
        <v>0</v>
      </c>
      <c r="R334" s="60">
        <f>IF('10หลักสูตรระยะสั้น'!R334&lt;15,0,IF('10หลักสูตรระยะสั้น'!R334&lt;30,1,IF((MOD('10หลักสูตรระยะสั้น'!R334/30,1))&lt;0.3333,ROUNDDOWN('10หลักสูตรระยะสั้น'!R334/30,0),ROUNDUP('10หลักสูตรระยะสั้น'!R334/30,0))))</f>
        <v>0</v>
      </c>
      <c r="S334" s="60">
        <f>IF('10หลักสูตรระยะสั้น'!S334&lt;15,0,IF('10หลักสูตรระยะสั้น'!S334&lt;30,1,IF((MOD('10หลักสูตรระยะสั้น'!S334/30,1))&lt;0.3333,ROUNDDOWN('10หลักสูตรระยะสั้น'!S334/30,0),ROUNDUP('10หลักสูตรระยะสั้น'!S334/30,0))))</f>
        <v>0</v>
      </c>
      <c r="T334" s="60">
        <f>IF('10หลักสูตรระยะสั้น'!T334&lt;15,0,IF('10หลักสูตรระยะสั้น'!T334&lt;30,1,IF((MOD('10หลักสูตรระยะสั้น'!T334/30,1))&lt;0.3333,ROUNDDOWN('10หลักสูตรระยะสั้น'!T334/30,0),ROUNDUP('10หลักสูตรระยะสั้น'!T334/30,0))))</f>
        <v>0</v>
      </c>
      <c r="U334" s="60">
        <f>IF('10หลักสูตรระยะสั้น'!U334&lt;15,0,IF('10หลักสูตรระยะสั้น'!U334&lt;30,1,IF((MOD('10หลักสูตรระยะสั้น'!U334/30,1))&lt;0.3333,ROUNDDOWN('10หลักสูตรระยะสั้น'!U334/30,0),ROUNDUP('10หลักสูตรระยะสั้น'!U334/30,0))))</f>
        <v>0</v>
      </c>
      <c r="V334" s="60">
        <f>IF('10หลักสูตรระยะสั้น'!V334&lt;15,0,IF('10หลักสูตรระยะสั้น'!V334&lt;30,1,IF((MOD('10หลักสูตรระยะสั้น'!V334/30,1))&lt;0.3333,ROUNDDOWN('10หลักสูตรระยะสั้น'!V334/30,0),ROUNDUP('10หลักสูตรระยะสั้น'!V334/30,0))))</f>
        <v>0</v>
      </c>
      <c r="W334" s="60">
        <f>IF('10หลักสูตรระยะสั้น'!W334&lt;15,0,IF('10หลักสูตรระยะสั้น'!W334&lt;30,1,IF((MOD('10หลักสูตรระยะสั้น'!W334/30,1))&lt;0.3333,ROUNDDOWN('10หลักสูตรระยะสั้น'!W334/30,0),ROUNDUP('10หลักสูตรระยะสั้น'!W334/30,0))))</f>
        <v>0</v>
      </c>
      <c r="X334" s="60">
        <f>IF('10หลักสูตรระยะสั้น'!X334&lt;15,0,IF('10หลักสูตรระยะสั้น'!X334&lt;30,1,IF((MOD('10หลักสูตรระยะสั้น'!X334/30,1))&lt;0.3333,ROUNDDOWN('10หลักสูตรระยะสั้น'!X334/30,0),ROUNDUP('10หลักสูตรระยะสั้น'!X334/30,0))))</f>
        <v>0</v>
      </c>
      <c r="Y334" s="60">
        <f>IF('10หลักสูตรระยะสั้น'!Y334&lt;15,0,IF('10หลักสูตรระยะสั้น'!Y334&lt;30,1,IF((MOD('10หลักสูตรระยะสั้น'!Y334/30,1))&lt;0.3333,ROUNDDOWN('10หลักสูตรระยะสั้น'!Y334/30,0),ROUNDUP('10หลักสูตรระยะสั้น'!Y334/30,0))))</f>
        <v>0</v>
      </c>
      <c r="Z334" s="60">
        <f>IF('10หลักสูตรระยะสั้น'!Z334&lt;15,0,IF('10หลักสูตรระยะสั้น'!Z334&lt;30,1,IF((MOD('10หลักสูตรระยะสั้น'!Z334/30,1))&lt;0.3333,ROUNDDOWN('10หลักสูตรระยะสั้น'!Z334/30,0),ROUNDUP('10หลักสูตรระยะสั้น'!Z334/30,0))))</f>
        <v>0</v>
      </c>
      <c r="AA334" s="60">
        <f>IF('10หลักสูตรระยะสั้น'!AA334&lt;15,0,IF('10หลักสูตรระยะสั้น'!AA334&lt;30,1,IF((MOD('10หลักสูตรระยะสั้น'!AA334/30,1))&lt;0.3333,ROUNDDOWN('10หลักสูตรระยะสั้น'!AA334/30,0),ROUNDUP('10หลักสูตรระยะสั้น'!AA334/30,0))))</f>
        <v>0</v>
      </c>
      <c r="AB334" s="60">
        <f>IF('10หลักสูตรระยะสั้น'!AB334&lt;15,0,IF('10หลักสูตรระยะสั้น'!AB334&lt;30,1,IF((MOD('10หลักสูตรระยะสั้น'!AB334/30,1))&lt;0.3333,ROUNDDOWN('10หลักสูตรระยะสั้น'!AB334/30,0),ROUNDUP('10หลักสูตรระยะสั้น'!AB334/30,0))))</f>
        <v>0</v>
      </c>
      <c r="AC334" s="60">
        <f>IF('10หลักสูตรระยะสั้น'!AC334&lt;15,0,IF('10หลักสูตรระยะสั้น'!AC334&lt;30,1,IF((MOD('10หลักสูตรระยะสั้น'!AC334/30,1))&lt;0.3333,ROUNDDOWN('10หลักสูตรระยะสั้น'!AC334/30,0),ROUNDUP('10หลักสูตรระยะสั้น'!AC334/30,0))))</f>
        <v>0</v>
      </c>
      <c r="AD334" s="5">
        <f t="shared" si="10"/>
        <v>0</v>
      </c>
      <c r="AE334" s="5">
        <f t="shared" si="11"/>
        <v>0</v>
      </c>
    </row>
    <row r="335" spans="2:31" x14ac:dyDescent="0.55000000000000004">
      <c r="B335" s="5">
        <v>331</v>
      </c>
      <c r="C335" s="5">
        <f>'10หลักสูตรระยะสั้น'!C335</f>
        <v>0</v>
      </c>
      <c r="D335" s="5">
        <f>'10หลักสูตรระยะสั้น'!D335</f>
        <v>0</v>
      </c>
      <c r="E335" s="60">
        <f>IF('10หลักสูตรระยะสั้น'!E335&lt;15,0,IF('10หลักสูตรระยะสั้น'!E335&lt;30,1,IF((MOD('10หลักสูตรระยะสั้น'!E335/30,1))&lt;0.3333,ROUNDDOWN('10หลักสูตรระยะสั้น'!E335/30,0),ROUNDUP('10หลักสูตรระยะสั้น'!E335/30,0))))</f>
        <v>0</v>
      </c>
      <c r="F335" s="60">
        <f>IF('10หลักสูตรระยะสั้น'!F335&lt;15,0,IF('10หลักสูตรระยะสั้น'!F335&lt;30,1,IF((MOD('10หลักสูตรระยะสั้น'!F335/30,1))&lt;0.3333,ROUNDDOWN('10หลักสูตรระยะสั้น'!F335/30,0),ROUNDUP('10หลักสูตรระยะสั้น'!F335/30,0))))</f>
        <v>0</v>
      </c>
      <c r="G335" s="60">
        <f>IF('10หลักสูตรระยะสั้น'!G335&lt;15,0,IF('10หลักสูตรระยะสั้น'!G335&lt;30,1,IF((MOD('10หลักสูตรระยะสั้น'!G335/30,1))&lt;0.3333,ROUNDDOWN('10หลักสูตรระยะสั้น'!G335/30,0),ROUNDUP('10หลักสูตรระยะสั้น'!G335/30,0))))</f>
        <v>0</v>
      </c>
      <c r="H335" s="60">
        <f>IF('10หลักสูตรระยะสั้น'!H335&lt;15,0,IF('10หลักสูตรระยะสั้น'!H335&lt;30,1,IF((MOD('10หลักสูตรระยะสั้น'!H335/30,1))&lt;0.3333,ROUNDDOWN('10หลักสูตรระยะสั้น'!H335/30,0),ROUNDUP('10หลักสูตรระยะสั้น'!H335/30,0))))</f>
        <v>0</v>
      </c>
      <c r="I335" s="60">
        <f>IF('10หลักสูตรระยะสั้น'!I335&lt;15,0,IF('10หลักสูตรระยะสั้น'!I335&lt;30,1,IF((MOD('10หลักสูตรระยะสั้น'!I335/30,1))&lt;0.3333,ROUNDDOWN('10หลักสูตรระยะสั้น'!I335/30,0),ROUNDUP('10หลักสูตรระยะสั้น'!I335/30,0))))</f>
        <v>0</v>
      </c>
      <c r="J335" s="60">
        <f>IF('10หลักสูตรระยะสั้น'!J335&lt;15,0,IF('10หลักสูตรระยะสั้น'!J335&lt;30,1,IF((MOD('10หลักสูตรระยะสั้น'!J335/30,1))&lt;0.3333,ROUNDDOWN('10หลักสูตรระยะสั้น'!J335/30,0),ROUNDUP('10หลักสูตรระยะสั้น'!J335/30,0))))</f>
        <v>0</v>
      </c>
      <c r="K335" s="60">
        <f>IF('10หลักสูตรระยะสั้น'!K335&lt;15,0,IF('10หลักสูตรระยะสั้น'!K335&lt;30,1,IF((MOD('10หลักสูตรระยะสั้น'!K335/30,1))&lt;0.3333,ROUNDDOWN('10หลักสูตรระยะสั้น'!K335/30,0),ROUNDUP('10หลักสูตรระยะสั้น'!K335/30,0))))</f>
        <v>0</v>
      </c>
      <c r="L335" s="60">
        <f>IF('10หลักสูตรระยะสั้น'!L335&lt;15,0,IF('10หลักสูตรระยะสั้น'!L335&lt;30,1,IF((MOD('10หลักสูตรระยะสั้น'!L335/30,1))&lt;0.3333,ROUNDDOWN('10หลักสูตรระยะสั้น'!L335/30,0),ROUNDUP('10หลักสูตรระยะสั้น'!L335/30,0))))</f>
        <v>0</v>
      </c>
      <c r="M335" s="60">
        <f>IF('10หลักสูตรระยะสั้น'!M335&lt;15,0,IF('10หลักสูตรระยะสั้น'!M335&lt;30,1,IF((MOD('10หลักสูตรระยะสั้น'!M335/30,1))&lt;0.3333,ROUNDDOWN('10หลักสูตรระยะสั้น'!M335/30,0),ROUNDUP('10หลักสูตรระยะสั้น'!M335/30,0))))</f>
        <v>0</v>
      </c>
      <c r="N335" s="60">
        <f>IF('10หลักสูตรระยะสั้น'!N335&lt;15,0,IF('10หลักสูตรระยะสั้น'!N335&lt;30,1,IF((MOD('10หลักสูตรระยะสั้น'!N335/30,1))&lt;0.3333,ROUNDDOWN('10หลักสูตรระยะสั้น'!N335/30,0),ROUNDUP('10หลักสูตรระยะสั้น'!N335/30,0))))</f>
        <v>0</v>
      </c>
      <c r="O335" s="60">
        <f>IF('10หลักสูตรระยะสั้น'!O335&lt;15,0,IF('10หลักสูตรระยะสั้น'!O335&lt;30,1,IF((MOD('10หลักสูตรระยะสั้น'!O335/30,1))&lt;0.3333,ROUNDDOWN('10หลักสูตรระยะสั้น'!O335/30,0),ROUNDUP('10หลักสูตรระยะสั้น'!O335/30,0))))</f>
        <v>0</v>
      </c>
      <c r="P335" s="60">
        <f>IF('10หลักสูตรระยะสั้น'!P335&lt;15,0,IF('10หลักสูตรระยะสั้น'!P335&lt;30,1,IF((MOD('10หลักสูตรระยะสั้น'!P335/30,1))&lt;0.3333,ROUNDDOWN('10หลักสูตรระยะสั้น'!P335/30,0),ROUNDUP('10หลักสูตรระยะสั้น'!P335/30,0))))</f>
        <v>0</v>
      </c>
      <c r="Q335" s="60">
        <f>IF('10หลักสูตรระยะสั้น'!Q335&lt;15,0,IF('10หลักสูตรระยะสั้น'!Q335&lt;30,1,IF((MOD('10หลักสูตรระยะสั้น'!Q335/30,1))&lt;0.3333,ROUNDDOWN('10หลักสูตรระยะสั้น'!Q335/30,0),ROUNDUP('10หลักสูตรระยะสั้น'!Q335/30,0))))</f>
        <v>0</v>
      </c>
      <c r="R335" s="60">
        <f>IF('10หลักสูตรระยะสั้น'!R335&lt;15,0,IF('10หลักสูตรระยะสั้น'!R335&lt;30,1,IF((MOD('10หลักสูตรระยะสั้น'!R335/30,1))&lt;0.3333,ROUNDDOWN('10หลักสูตรระยะสั้น'!R335/30,0),ROUNDUP('10หลักสูตรระยะสั้น'!R335/30,0))))</f>
        <v>0</v>
      </c>
      <c r="S335" s="60">
        <f>IF('10หลักสูตรระยะสั้น'!S335&lt;15,0,IF('10หลักสูตรระยะสั้น'!S335&lt;30,1,IF((MOD('10หลักสูตรระยะสั้น'!S335/30,1))&lt;0.3333,ROUNDDOWN('10หลักสูตรระยะสั้น'!S335/30,0),ROUNDUP('10หลักสูตรระยะสั้น'!S335/30,0))))</f>
        <v>0</v>
      </c>
      <c r="T335" s="60">
        <f>IF('10หลักสูตรระยะสั้น'!T335&lt;15,0,IF('10หลักสูตรระยะสั้น'!T335&lt;30,1,IF((MOD('10หลักสูตรระยะสั้น'!T335/30,1))&lt;0.3333,ROUNDDOWN('10หลักสูตรระยะสั้น'!T335/30,0),ROUNDUP('10หลักสูตรระยะสั้น'!T335/30,0))))</f>
        <v>0</v>
      </c>
      <c r="U335" s="60">
        <f>IF('10หลักสูตรระยะสั้น'!U335&lt;15,0,IF('10หลักสูตรระยะสั้น'!U335&lt;30,1,IF((MOD('10หลักสูตรระยะสั้น'!U335/30,1))&lt;0.3333,ROUNDDOWN('10หลักสูตรระยะสั้น'!U335/30,0),ROUNDUP('10หลักสูตรระยะสั้น'!U335/30,0))))</f>
        <v>0</v>
      </c>
      <c r="V335" s="60">
        <f>IF('10หลักสูตรระยะสั้น'!V335&lt;15,0,IF('10หลักสูตรระยะสั้น'!V335&lt;30,1,IF((MOD('10หลักสูตรระยะสั้น'!V335/30,1))&lt;0.3333,ROUNDDOWN('10หลักสูตรระยะสั้น'!V335/30,0),ROUNDUP('10หลักสูตรระยะสั้น'!V335/30,0))))</f>
        <v>0</v>
      </c>
      <c r="W335" s="60">
        <f>IF('10หลักสูตรระยะสั้น'!W335&lt;15,0,IF('10หลักสูตรระยะสั้น'!W335&lt;30,1,IF((MOD('10หลักสูตรระยะสั้น'!W335/30,1))&lt;0.3333,ROUNDDOWN('10หลักสูตรระยะสั้น'!W335/30,0),ROUNDUP('10หลักสูตรระยะสั้น'!W335/30,0))))</f>
        <v>0</v>
      </c>
      <c r="X335" s="60">
        <f>IF('10หลักสูตรระยะสั้น'!X335&lt;15,0,IF('10หลักสูตรระยะสั้น'!X335&lt;30,1,IF((MOD('10หลักสูตรระยะสั้น'!X335/30,1))&lt;0.3333,ROUNDDOWN('10หลักสูตรระยะสั้น'!X335/30,0),ROUNDUP('10หลักสูตรระยะสั้น'!X335/30,0))))</f>
        <v>0</v>
      </c>
      <c r="Y335" s="60">
        <f>IF('10หลักสูตรระยะสั้น'!Y335&lt;15,0,IF('10หลักสูตรระยะสั้น'!Y335&lt;30,1,IF((MOD('10หลักสูตรระยะสั้น'!Y335/30,1))&lt;0.3333,ROUNDDOWN('10หลักสูตรระยะสั้น'!Y335/30,0),ROUNDUP('10หลักสูตรระยะสั้น'!Y335/30,0))))</f>
        <v>0</v>
      </c>
      <c r="Z335" s="60">
        <f>IF('10หลักสูตรระยะสั้น'!Z335&lt;15,0,IF('10หลักสูตรระยะสั้น'!Z335&lt;30,1,IF((MOD('10หลักสูตรระยะสั้น'!Z335/30,1))&lt;0.3333,ROUNDDOWN('10หลักสูตรระยะสั้น'!Z335/30,0),ROUNDUP('10หลักสูตรระยะสั้น'!Z335/30,0))))</f>
        <v>0</v>
      </c>
      <c r="AA335" s="60">
        <f>IF('10หลักสูตรระยะสั้น'!AA335&lt;15,0,IF('10หลักสูตรระยะสั้น'!AA335&lt;30,1,IF((MOD('10หลักสูตรระยะสั้น'!AA335/30,1))&lt;0.3333,ROUNDDOWN('10หลักสูตรระยะสั้น'!AA335/30,0),ROUNDUP('10หลักสูตรระยะสั้น'!AA335/30,0))))</f>
        <v>0</v>
      </c>
      <c r="AB335" s="60">
        <f>IF('10หลักสูตรระยะสั้น'!AB335&lt;15,0,IF('10หลักสูตรระยะสั้น'!AB335&lt;30,1,IF((MOD('10หลักสูตรระยะสั้น'!AB335/30,1))&lt;0.3333,ROUNDDOWN('10หลักสูตรระยะสั้น'!AB335/30,0),ROUNDUP('10หลักสูตรระยะสั้น'!AB335/30,0))))</f>
        <v>0</v>
      </c>
      <c r="AC335" s="60">
        <f>IF('10หลักสูตรระยะสั้น'!AC335&lt;15,0,IF('10หลักสูตรระยะสั้น'!AC335&lt;30,1,IF((MOD('10หลักสูตรระยะสั้น'!AC335/30,1))&lt;0.3333,ROUNDDOWN('10หลักสูตรระยะสั้น'!AC335/30,0),ROUNDUP('10หลักสูตรระยะสั้น'!AC335/30,0))))</f>
        <v>0</v>
      </c>
      <c r="AD335" s="5">
        <f t="shared" si="10"/>
        <v>0</v>
      </c>
      <c r="AE335" s="5">
        <f t="shared" si="11"/>
        <v>0</v>
      </c>
    </row>
    <row r="336" spans="2:31" x14ac:dyDescent="0.55000000000000004">
      <c r="B336" s="5">
        <v>332</v>
      </c>
      <c r="C336" s="5">
        <f>'10หลักสูตรระยะสั้น'!C336</f>
        <v>0</v>
      </c>
      <c r="D336" s="5">
        <f>'10หลักสูตรระยะสั้น'!D336</f>
        <v>0</v>
      </c>
      <c r="E336" s="60">
        <f>IF('10หลักสูตรระยะสั้น'!E336&lt;15,0,IF('10หลักสูตรระยะสั้น'!E336&lt;30,1,IF((MOD('10หลักสูตรระยะสั้น'!E336/30,1))&lt;0.3333,ROUNDDOWN('10หลักสูตรระยะสั้น'!E336/30,0),ROUNDUP('10หลักสูตรระยะสั้น'!E336/30,0))))</f>
        <v>0</v>
      </c>
      <c r="F336" s="60">
        <f>IF('10หลักสูตรระยะสั้น'!F336&lt;15,0,IF('10หลักสูตรระยะสั้น'!F336&lt;30,1,IF((MOD('10หลักสูตรระยะสั้น'!F336/30,1))&lt;0.3333,ROUNDDOWN('10หลักสูตรระยะสั้น'!F336/30,0),ROUNDUP('10หลักสูตรระยะสั้น'!F336/30,0))))</f>
        <v>0</v>
      </c>
      <c r="G336" s="60">
        <f>IF('10หลักสูตรระยะสั้น'!G336&lt;15,0,IF('10หลักสูตรระยะสั้น'!G336&lt;30,1,IF((MOD('10หลักสูตรระยะสั้น'!G336/30,1))&lt;0.3333,ROUNDDOWN('10หลักสูตรระยะสั้น'!G336/30,0),ROUNDUP('10หลักสูตรระยะสั้น'!G336/30,0))))</f>
        <v>0</v>
      </c>
      <c r="H336" s="60">
        <f>IF('10หลักสูตรระยะสั้น'!H336&lt;15,0,IF('10หลักสูตรระยะสั้น'!H336&lt;30,1,IF((MOD('10หลักสูตรระยะสั้น'!H336/30,1))&lt;0.3333,ROUNDDOWN('10หลักสูตรระยะสั้น'!H336/30,0),ROUNDUP('10หลักสูตรระยะสั้น'!H336/30,0))))</f>
        <v>0</v>
      </c>
      <c r="I336" s="60">
        <f>IF('10หลักสูตรระยะสั้น'!I336&lt;15,0,IF('10หลักสูตรระยะสั้น'!I336&lt;30,1,IF((MOD('10หลักสูตรระยะสั้น'!I336/30,1))&lt;0.3333,ROUNDDOWN('10หลักสูตรระยะสั้น'!I336/30,0),ROUNDUP('10หลักสูตรระยะสั้น'!I336/30,0))))</f>
        <v>0</v>
      </c>
      <c r="J336" s="60">
        <f>IF('10หลักสูตรระยะสั้น'!J336&lt;15,0,IF('10หลักสูตรระยะสั้น'!J336&lt;30,1,IF((MOD('10หลักสูตรระยะสั้น'!J336/30,1))&lt;0.3333,ROUNDDOWN('10หลักสูตรระยะสั้น'!J336/30,0),ROUNDUP('10หลักสูตรระยะสั้น'!J336/30,0))))</f>
        <v>0</v>
      </c>
      <c r="K336" s="60">
        <f>IF('10หลักสูตรระยะสั้น'!K336&lt;15,0,IF('10หลักสูตรระยะสั้น'!K336&lt;30,1,IF((MOD('10หลักสูตรระยะสั้น'!K336/30,1))&lt;0.3333,ROUNDDOWN('10หลักสูตรระยะสั้น'!K336/30,0),ROUNDUP('10หลักสูตรระยะสั้น'!K336/30,0))))</f>
        <v>0</v>
      </c>
      <c r="L336" s="60">
        <f>IF('10หลักสูตรระยะสั้น'!L336&lt;15,0,IF('10หลักสูตรระยะสั้น'!L336&lt;30,1,IF((MOD('10หลักสูตรระยะสั้น'!L336/30,1))&lt;0.3333,ROUNDDOWN('10หลักสูตรระยะสั้น'!L336/30,0),ROUNDUP('10หลักสูตรระยะสั้น'!L336/30,0))))</f>
        <v>0</v>
      </c>
      <c r="M336" s="60">
        <f>IF('10หลักสูตรระยะสั้น'!M336&lt;15,0,IF('10หลักสูตรระยะสั้น'!M336&lt;30,1,IF((MOD('10หลักสูตรระยะสั้น'!M336/30,1))&lt;0.3333,ROUNDDOWN('10หลักสูตรระยะสั้น'!M336/30,0),ROUNDUP('10หลักสูตรระยะสั้น'!M336/30,0))))</f>
        <v>0</v>
      </c>
      <c r="N336" s="60">
        <f>IF('10หลักสูตรระยะสั้น'!N336&lt;15,0,IF('10หลักสูตรระยะสั้น'!N336&lt;30,1,IF((MOD('10หลักสูตรระยะสั้น'!N336/30,1))&lt;0.3333,ROUNDDOWN('10หลักสูตรระยะสั้น'!N336/30,0),ROUNDUP('10หลักสูตรระยะสั้น'!N336/30,0))))</f>
        <v>0</v>
      </c>
      <c r="O336" s="60">
        <f>IF('10หลักสูตรระยะสั้น'!O336&lt;15,0,IF('10หลักสูตรระยะสั้น'!O336&lt;30,1,IF((MOD('10หลักสูตรระยะสั้น'!O336/30,1))&lt;0.3333,ROUNDDOWN('10หลักสูตรระยะสั้น'!O336/30,0),ROUNDUP('10หลักสูตรระยะสั้น'!O336/30,0))))</f>
        <v>0</v>
      </c>
      <c r="P336" s="60">
        <f>IF('10หลักสูตรระยะสั้น'!P336&lt;15,0,IF('10หลักสูตรระยะสั้น'!P336&lt;30,1,IF((MOD('10หลักสูตรระยะสั้น'!P336/30,1))&lt;0.3333,ROUNDDOWN('10หลักสูตรระยะสั้น'!P336/30,0),ROUNDUP('10หลักสูตรระยะสั้น'!P336/30,0))))</f>
        <v>0</v>
      </c>
      <c r="Q336" s="60">
        <f>IF('10หลักสูตรระยะสั้น'!Q336&lt;15,0,IF('10หลักสูตรระยะสั้น'!Q336&lt;30,1,IF((MOD('10หลักสูตรระยะสั้น'!Q336/30,1))&lt;0.3333,ROUNDDOWN('10หลักสูตรระยะสั้น'!Q336/30,0),ROUNDUP('10หลักสูตรระยะสั้น'!Q336/30,0))))</f>
        <v>0</v>
      </c>
      <c r="R336" s="60">
        <f>IF('10หลักสูตรระยะสั้น'!R336&lt;15,0,IF('10หลักสูตรระยะสั้น'!R336&lt;30,1,IF((MOD('10หลักสูตรระยะสั้น'!R336/30,1))&lt;0.3333,ROUNDDOWN('10หลักสูตรระยะสั้น'!R336/30,0),ROUNDUP('10หลักสูตรระยะสั้น'!R336/30,0))))</f>
        <v>0</v>
      </c>
      <c r="S336" s="60">
        <f>IF('10หลักสูตรระยะสั้น'!S336&lt;15,0,IF('10หลักสูตรระยะสั้น'!S336&lt;30,1,IF((MOD('10หลักสูตรระยะสั้น'!S336/30,1))&lt;0.3333,ROUNDDOWN('10หลักสูตรระยะสั้น'!S336/30,0),ROUNDUP('10หลักสูตรระยะสั้น'!S336/30,0))))</f>
        <v>0</v>
      </c>
      <c r="T336" s="60">
        <f>IF('10หลักสูตรระยะสั้น'!T336&lt;15,0,IF('10หลักสูตรระยะสั้น'!T336&lt;30,1,IF((MOD('10หลักสูตรระยะสั้น'!T336/30,1))&lt;0.3333,ROUNDDOWN('10หลักสูตรระยะสั้น'!T336/30,0),ROUNDUP('10หลักสูตรระยะสั้น'!T336/30,0))))</f>
        <v>0</v>
      </c>
      <c r="U336" s="60">
        <f>IF('10หลักสูตรระยะสั้น'!U336&lt;15,0,IF('10หลักสูตรระยะสั้น'!U336&lt;30,1,IF((MOD('10หลักสูตรระยะสั้น'!U336/30,1))&lt;0.3333,ROUNDDOWN('10หลักสูตรระยะสั้น'!U336/30,0),ROUNDUP('10หลักสูตรระยะสั้น'!U336/30,0))))</f>
        <v>0</v>
      </c>
      <c r="V336" s="60">
        <f>IF('10หลักสูตรระยะสั้น'!V336&lt;15,0,IF('10หลักสูตรระยะสั้น'!V336&lt;30,1,IF((MOD('10หลักสูตรระยะสั้น'!V336/30,1))&lt;0.3333,ROUNDDOWN('10หลักสูตรระยะสั้น'!V336/30,0),ROUNDUP('10หลักสูตรระยะสั้น'!V336/30,0))))</f>
        <v>0</v>
      </c>
      <c r="W336" s="60">
        <f>IF('10หลักสูตรระยะสั้น'!W336&lt;15,0,IF('10หลักสูตรระยะสั้น'!W336&lt;30,1,IF((MOD('10หลักสูตรระยะสั้น'!W336/30,1))&lt;0.3333,ROUNDDOWN('10หลักสูตรระยะสั้น'!W336/30,0),ROUNDUP('10หลักสูตรระยะสั้น'!W336/30,0))))</f>
        <v>0</v>
      </c>
      <c r="X336" s="60">
        <f>IF('10หลักสูตรระยะสั้น'!X336&lt;15,0,IF('10หลักสูตรระยะสั้น'!X336&lt;30,1,IF((MOD('10หลักสูตรระยะสั้น'!X336/30,1))&lt;0.3333,ROUNDDOWN('10หลักสูตรระยะสั้น'!X336/30,0),ROUNDUP('10หลักสูตรระยะสั้น'!X336/30,0))))</f>
        <v>0</v>
      </c>
      <c r="Y336" s="60">
        <f>IF('10หลักสูตรระยะสั้น'!Y336&lt;15,0,IF('10หลักสูตรระยะสั้น'!Y336&lt;30,1,IF((MOD('10หลักสูตรระยะสั้น'!Y336/30,1))&lt;0.3333,ROUNDDOWN('10หลักสูตรระยะสั้น'!Y336/30,0),ROUNDUP('10หลักสูตรระยะสั้น'!Y336/30,0))))</f>
        <v>0</v>
      </c>
      <c r="Z336" s="60">
        <f>IF('10หลักสูตรระยะสั้น'!Z336&lt;15,0,IF('10หลักสูตรระยะสั้น'!Z336&lt;30,1,IF((MOD('10หลักสูตรระยะสั้น'!Z336/30,1))&lt;0.3333,ROUNDDOWN('10หลักสูตรระยะสั้น'!Z336/30,0),ROUNDUP('10หลักสูตรระยะสั้น'!Z336/30,0))))</f>
        <v>0</v>
      </c>
      <c r="AA336" s="60">
        <f>IF('10หลักสูตรระยะสั้น'!AA336&lt;15,0,IF('10หลักสูตรระยะสั้น'!AA336&lt;30,1,IF((MOD('10หลักสูตรระยะสั้น'!AA336/30,1))&lt;0.3333,ROUNDDOWN('10หลักสูตรระยะสั้น'!AA336/30,0),ROUNDUP('10หลักสูตรระยะสั้น'!AA336/30,0))))</f>
        <v>0</v>
      </c>
      <c r="AB336" s="60">
        <f>IF('10หลักสูตรระยะสั้น'!AB336&lt;15,0,IF('10หลักสูตรระยะสั้น'!AB336&lt;30,1,IF((MOD('10หลักสูตรระยะสั้น'!AB336/30,1))&lt;0.3333,ROUNDDOWN('10หลักสูตรระยะสั้น'!AB336/30,0),ROUNDUP('10หลักสูตรระยะสั้น'!AB336/30,0))))</f>
        <v>0</v>
      </c>
      <c r="AC336" s="60">
        <f>IF('10หลักสูตรระยะสั้น'!AC336&lt;15,0,IF('10หลักสูตรระยะสั้น'!AC336&lt;30,1,IF((MOD('10หลักสูตรระยะสั้น'!AC336/30,1))&lt;0.3333,ROUNDDOWN('10หลักสูตรระยะสั้น'!AC336/30,0),ROUNDUP('10หลักสูตรระยะสั้น'!AC336/30,0))))</f>
        <v>0</v>
      </c>
      <c r="AD336" s="5">
        <f t="shared" si="10"/>
        <v>0</v>
      </c>
      <c r="AE336" s="5">
        <f t="shared" si="11"/>
        <v>0</v>
      </c>
    </row>
    <row r="337" spans="2:31" x14ac:dyDescent="0.55000000000000004">
      <c r="B337" s="5">
        <v>333</v>
      </c>
      <c r="C337" s="5">
        <f>'10หลักสูตรระยะสั้น'!C337</f>
        <v>0</v>
      </c>
      <c r="D337" s="5">
        <f>'10หลักสูตรระยะสั้น'!D337</f>
        <v>0</v>
      </c>
      <c r="E337" s="60">
        <f>IF('10หลักสูตรระยะสั้น'!E337&lt;15,0,IF('10หลักสูตรระยะสั้น'!E337&lt;30,1,IF((MOD('10หลักสูตรระยะสั้น'!E337/30,1))&lt;0.3333,ROUNDDOWN('10หลักสูตรระยะสั้น'!E337/30,0),ROUNDUP('10หลักสูตรระยะสั้น'!E337/30,0))))</f>
        <v>0</v>
      </c>
      <c r="F337" s="60">
        <f>IF('10หลักสูตรระยะสั้น'!F337&lt;15,0,IF('10หลักสูตรระยะสั้น'!F337&lt;30,1,IF((MOD('10หลักสูตรระยะสั้น'!F337/30,1))&lt;0.3333,ROUNDDOWN('10หลักสูตรระยะสั้น'!F337/30,0),ROUNDUP('10หลักสูตรระยะสั้น'!F337/30,0))))</f>
        <v>0</v>
      </c>
      <c r="G337" s="60">
        <f>IF('10หลักสูตรระยะสั้น'!G337&lt;15,0,IF('10หลักสูตรระยะสั้น'!G337&lt;30,1,IF((MOD('10หลักสูตรระยะสั้น'!G337/30,1))&lt;0.3333,ROUNDDOWN('10หลักสูตรระยะสั้น'!G337/30,0),ROUNDUP('10หลักสูตรระยะสั้น'!G337/30,0))))</f>
        <v>0</v>
      </c>
      <c r="H337" s="60">
        <f>IF('10หลักสูตรระยะสั้น'!H337&lt;15,0,IF('10หลักสูตรระยะสั้น'!H337&lt;30,1,IF((MOD('10หลักสูตรระยะสั้น'!H337/30,1))&lt;0.3333,ROUNDDOWN('10หลักสูตรระยะสั้น'!H337/30,0),ROUNDUP('10หลักสูตรระยะสั้น'!H337/30,0))))</f>
        <v>0</v>
      </c>
      <c r="I337" s="60">
        <f>IF('10หลักสูตรระยะสั้น'!I337&lt;15,0,IF('10หลักสูตรระยะสั้น'!I337&lt;30,1,IF((MOD('10หลักสูตรระยะสั้น'!I337/30,1))&lt;0.3333,ROUNDDOWN('10หลักสูตรระยะสั้น'!I337/30,0),ROUNDUP('10หลักสูตรระยะสั้น'!I337/30,0))))</f>
        <v>0</v>
      </c>
      <c r="J337" s="60">
        <f>IF('10หลักสูตรระยะสั้น'!J337&lt;15,0,IF('10หลักสูตรระยะสั้น'!J337&lt;30,1,IF((MOD('10หลักสูตรระยะสั้น'!J337/30,1))&lt;0.3333,ROUNDDOWN('10หลักสูตรระยะสั้น'!J337/30,0),ROUNDUP('10หลักสูตรระยะสั้น'!J337/30,0))))</f>
        <v>0</v>
      </c>
      <c r="K337" s="60">
        <f>IF('10หลักสูตรระยะสั้น'!K337&lt;15,0,IF('10หลักสูตรระยะสั้น'!K337&lt;30,1,IF((MOD('10หลักสูตรระยะสั้น'!K337/30,1))&lt;0.3333,ROUNDDOWN('10หลักสูตรระยะสั้น'!K337/30,0),ROUNDUP('10หลักสูตรระยะสั้น'!K337/30,0))))</f>
        <v>0</v>
      </c>
      <c r="L337" s="60">
        <f>IF('10หลักสูตรระยะสั้น'!L337&lt;15,0,IF('10หลักสูตรระยะสั้น'!L337&lt;30,1,IF((MOD('10หลักสูตรระยะสั้น'!L337/30,1))&lt;0.3333,ROUNDDOWN('10หลักสูตรระยะสั้น'!L337/30,0),ROUNDUP('10หลักสูตรระยะสั้น'!L337/30,0))))</f>
        <v>0</v>
      </c>
      <c r="M337" s="60">
        <f>IF('10หลักสูตรระยะสั้น'!M337&lt;15,0,IF('10หลักสูตรระยะสั้น'!M337&lt;30,1,IF((MOD('10หลักสูตรระยะสั้น'!M337/30,1))&lt;0.3333,ROUNDDOWN('10หลักสูตรระยะสั้น'!M337/30,0),ROUNDUP('10หลักสูตรระยะสั้น'!M337/30,0))))</f>
        <v>0</v>
      </c>
      <c r="N337" s="60">
        <f>IF('10หลักสูตรระยะสั้น'!N337&lt;15,0,IF('10หลักสูตรระยะสั้น'!N337&lt;30,1,IF((MOD('10หลักสูตรระยะสั้น'!N337/30,1))&lt;0.3333,ROUNDDOWN('10หลักสูตรระยะสั้น'!N337/30,0),ROUNDUP('10หลักสูตรระยะสั้น'!N337/30,0))))</f>
        <v>0</v>
      </c>
      <c r="O337" s="60">
        <f>IF('10หลักสูตรระยะสั้น'!O337&lt;15,0,IF('10หลักสูตรระยะสั้น'!O337&lt;30,1,IF((MOD('10หลักสูตรระยะสั้น'!O337/30,1))&lt;0.3333,ROUNDDOWN('10หลักสูตรระยะสั้น'!O337/30,0),ROUNDUP('10หลักสูตรระยะสั้น'!O337/30,0))))</f>
        <v>0</v>
      </c>
      <c r="P337" s="60">
        <f>IF('10หลักสูตรระยะสั้น'!P337&lt;15,0,IF('10หลักสูตรระยะสั้น'!P337&lt;30,1,IF((MOD('10หลักสูตรระยะสั้น'!P337/30,1))&lt;0.3333,ROUNDDOWN('10หลักสูตรระยะสั้น'!P337/30,0),ROUNDUP('10หลักสูตรระยะสั้น'!P337/30,0))))</f>
        <v>0</v>
      </c>
      <c r="Q337" s="60">
        <f>IF('10หลักสูตรระยะสั้น'!Q337&lt;15,0,IF('10หลักสูตรระยะสั้น'!Q337&lt;30,1,IF((MOD('10หลักสูตรระยะสั้น'!Q337/30,1))&lt;0.3333,ROUNDDOWN('10หลักสูตรระยะสั้น'!Q337/30,0),ROUNDUP('10หลักสูตรระยะสั้น'!Q337/30,0))))</f>
        <v>0</v>
      </c>
      <c r="R337" s="60">
        <f>IF('10หลักสูตรระยะสั้น'!R337&lt;15,0,IF('10หลักสูตรระยะสั้น'!R337&lt;30,1,IF((MOD('10หลักสูตรระยะสั้น'!R337/30,1))&lt;0.3333,ROUNDDOWN('10หลักสูตรระยะสั้น'!R337/30,0),ROUNDUP('10หลักสูตรระยะสั้น'!R337/30,0))))</f>
        <v>0</v>
      </c>
      <c r="S337" s="60">
        <f>IF('10หลักสูตรระยะสั้น'!S337&lt;15,0,IF('10หลักสูตรระยะสั้น'!S337&lt;30,1,IF((MOD('10หลักสูตรระยะสั้น'!S337/30,1))&lt;0.3333,ROUNDDOWN('10หลักสูตรระยะสั้น'!S337/30,0),ROUNDUP('10หลักสูตรระยะสั้น'!S337/30,0))))</f>
        <v>0</v>
      </c>
      <c r="T337" s="60">
        <f>IF('10หลักสูตรระยะสั้น'!T337&lt;15,0,IF('10หลักสูตรระยะสั้น'!T337&lt;30,1,IF((MOD('10หลักสูตรระยะสั้น'!T337/30,1))&lt;0.3333,ROUNDDOWN('10หลักสูตรระยะสั้น'!T337/30,0),ROUNDUP('10หลักสูตรระยะสั้น'!T337/30,0))))</f>
        <v>0</v>
      </c>
      <c r="U337" s="60">
        <f>IF('10หลักสูตรระยะสั้น'!U337&lt;15,0,IF('10หลักสูตรระยะสั้น'!U337&lt;30,1,IF((MOD('10หลักสูตรระยะสั้น'!U337/30,1))&lt;0.3333,ROUNDDOWN('10หลักสูตรระยะสั้น'!U337/30,0),ROUNDUP('10หลักสูตรระยะสั้น'!U337/30,0))))</f>
        <v>0</v>
      </c>
      <c r="V337" s="60">
        <f>IF('10หลักสูตรระยะสั้น'!V337&lt;15,0,IF('10หลักสูตรระยะสั้น'!V337&lt;30,1,IF((MOD('10หลักสูตรระยะสั้น'!V337/30,1))&lt;0.3333,ROUNDDOWN('10หลักสูตรระยะสั้น'!V337/30,0),ROUNDUP('10หลักสูตรระยะสั้น'!V337/30,0))))</f>
        <v>0</v>
      </c>
      <c r="W337" s="60">
        <f>IF('10หลักสูตรระยะสั้น'!W337&lt;15,0,IF('10หลักสูตรระยะสั้น'!W337&lt;30,1,IF((MOD('10หลักสูตรระยะสั้น'!W337/30,1))&lt;0.3333,ROUNDDOWN('10หลักสูตรระยะสั้น'!W337/30,0),ROUNDUP('10หลักสูตรระยะสั้น'!W337/30,0))))</f>
        <v>0</v>
      </c>
      <c r="X337" s="60">
        <f>IF('10หลักสูตรระยะสั้น'!X337&lt;15,0,IF('10หลักสูตรระยะสั้น'!X337&lt;30,1,IF((MOD('10หลักสูตรระยะสั้น'!X337/30,1))&lt;0.3333,ROUNDDOWN('10หลักสูตรระยะสั้น'!X337/30,0),ROUNDUP('10หลักสูตรระยะสั้น'!X337/30,0))))</f>
        <v>0</v>
      </c>
      <c r="Y337" s="60">
        <f>IF('10หลักสูตรระยะสั้น'!Y337&lt;15,0,IF('10หลักสูตรระยะสั้น'!Y337&lt;30,1,IF((MOD('10หลักสูตรระยะสั้น'!Y337/30,1))&lt;0.3333,ROUNDDOWN('10หลักสูตรระยะสั้น'!Y337/30,0),ROUNDUP('10หลักสูตรระยะสั้น'!Y337/30,0))))</f>
        <v>0</v>
      </c>
      <c r="Z337" s="60">
        <f>IF('10หลักสูตรระยะสั้น'!Z337&lt;15,0,IF('10หลักสูตรระยะสั้น'!Z337&lt;30,1,IF((MOD('10หลักสูตรระยะสั้น'!Z337/30,1))&lt;0.3333,ROUNDDOWN('10หลักสูตรระยะสั้น'!Z337/30,0),ROUNDUP('10หลักสูตรระยะสั้น'!Z337/30,0))))</f>
        <v>0</v>
      </c>
      <c r="AA337" s="60">
        <f>IF('10หลักสูตรระยะสั้น'!AA337&lt;15,0,IF('10หลักสูตรระยะสั้น'!AA337&lt;30,1,IF((MOD('10หลักสูตรระยะสั้น'!AA337/30,1))&lt;0.3333,ROUNDDOWN('10หลักสูตรระยะสั้น'!AA337/30,0),ROUNDUP('10หลักสูตรระยะสั้น'!AA337/30,0))))</f>
        <v>0</v>
      </c>
      <c r="AB337" s="60">
        <f>IF('10หลักสูตรระยะสั้น'!AB337&lt;15,0,IF('10หลักสูตรระยะสั้น'!AB337&lt;30,1,IF((MOD('10หลักสูตรระยะสั้น'!AB337/30,1))&lt;0.3333,ROUNDDOWN('10หลักสูตรระยะสั้น'!AB337/30,0),ROUNDUP('10หลักสูตรระยะสั้น'!AB337/30,0))))</f>
        <v>0</v>
      </c>
      <c r="AC337" s="60">
        <f>IF('10หลักสูตรระยะสั้น'!AC337&lt;15,0,IF('10หลักสูตรระยะสั้น'!AC337&lt;30,1,IF((MOD('10หลักสูตรระยะสั้น'!AC337/30,1))&lt;0.3333,ROUNDDOWN('10หลักสูตรระยะสั้น'!AC337/30,0),ROUNDUP('10หลักสูตรระยะสั้น'!AC337/30,0))))</f>
        <v>0</v>
      </c>
      <c r="AD337" s="5">
        <f t="shared" si="10"/>
        <v>0</v>
      </c>
      <c r="AE337" s="5">
        <f t="shared" si="11"/>
        <v>0</v>
      </c>
    </row>
    <row r="338" spans="2:31" x14ac:dyDescent="0.55000000000000004">
      <c r="B338" s="5">
        <v>334</v>
      </c>
      <c r="C338" s="5">
        <f>'10หลักสูตรระยะสั้น'!C338</f>
        <v>0</v>
      </c>
      <c r="D338" s="5">
        <f>'10หลักสูตรระยะสั้น'!D338</f>
        <v>0</v>
      </c>
      <c r="E338" s="60">
        <f>IF('10หลักสูตรระยะสั้น'!E338&lt;15,0,IF('10หลักสูตรระยะสั้น'!E338&lt;30,1,IF((MOD('10หลักสูตรระยะสั้น'!E338/30,1))&lt;0.3333,ROUNDDOWN('10หลักสูตรระยะสั้น'!E338/30,0),ROUNDUP('10หลักสูตรระยะสั้น'!E338/30,0))))</f>
        <v>0</v>
      </c>
      <c r="F338" s="60">
        <f>IF('10หลักสูตรระยะสั้น'!F338&lt;15,0,IF('10หลักสูตรระยะสั้น'!F338&lt;30,1,IF((MOD('10หลักสูตรระยะสั้น'!F338/30,1))&lt;0.3333,ROUNDDOWN('10หลักสูตรระยะสั้น'!F338/30,0),ROUNDUP('10หลักสูตรระยะสั้น'!F338/30,0))))</f>
        <v>0</v>
      </c>
      <c r="G338" s="60">
        <f>IF('10หลักสูตรระยะสั้น'!G338&lt;15,0,IF('10หลักสูตรระยะสั้น'!G338&lt;30,1,IF((MOD('10หลักสูตรระยะสั้น'!G338/30,1))&lt;0.3333,ROUNDDOWN('10หลักสูตรระยะสั้น'!G338/30,0),ROUNDUP('10หลักสูตรระยะสั้น'!G338/30,0))))</f>
        <v>0</v>
      </c>
      <c r="H338" s="60">
        <f>IF('10หลักสูตรระยะสั้น'!H338&lt;15,0,IF('10หลักสูตรระยะสั้น'!H338&lt;30,1,IF((MOD('10หลักสูตรระยะสั้น'!H338/30,1))&lt;0.3333,ROUNDDOWN('10หลักสูตรระยะสั้น'!H338/30,0),ROUNDUP('10หลักสูตรระยะสั้น'!H338/30,0))))</f>
        <v>0</v>
      </c>
      <c r="I338" s="60">
        <f>IF('10หลักสูตรระยะสั้น'!I338&lt;15,0,IF('10หลักสูตรระยะสั้น'!I338&lt;30,1,IF((MOD('10หลักสูตรระยะสั้น'!I338/30,1))&lt;0.3333,ROUNDDOWN('10หลักสูตรระยะสั้น'!I338/30,0),ROUNDUP('10หลักสูตรระยะสั้น'!I338/30,0))))</f>
        <v>0</v>
      </c>
      <c r="J338" s="60">
        <f>IF('10หลักสูตรระยะสั้น'!J338&lt;15,0,IF('10หลักสูตรระยะสั้น'!J338&lt;30,1,IF((MOD('10หลักสูตรระยะสั้น'!J338/30,1))&lt;0.3333,ROUNDDOWN('10หลักสูตรระยะสั้น'!J338/30,0),ROUNDUP('10หลักสูตรระยะสั้น'!J338/30,0))))</f>
        <v>0</v>
      </c>
      <c r="K338" s="60">
        <f>IF('10หลักสูตรระยะสั้น'!K338&lt;15,0,IF('10หลักสูตรระยะสั้น'!K338&lt;30,1,IF((MOD('10หลักสูตรระยะสั้น'!K338/30,1))&lt;0.3333,ROUNDDOWN('10หลักสูตรระยะสั้น'!K338/30,0),ROUNDUP('10หลักสูตรระยะสั้น'!K338/30,0))))</f>
        <v>0</v>
      </c>
      <c r="L338" s="60">
        <f>IF('10หลักสูตรระยะสั้น'!L338&lt;15,0,IF('10หลักสูตรระยะสั้น'!L338&lt;30,1,IF((MOD('10หลักสูตรระยะสั้น'!L338/30,1))&lt;0.3333,ROUNDDOWN('10หลักสูตรระยะสั้น'!L338/30,0),ROUNDUP('10หลักสูตรระยะสั้น'!L338/30,0))))</f>
        <v>0</v>
      </c>
      <c r="M338" s="60">
        <f>IF('10หลักสูตรระยะสั้น'!M338&lt;15,0,IF('10หลักสูตรระยะสั้น'!M338&lt;30,1,IF((MOD('10หลักสูตรระยะสั้น'!M338/30,1))&lt;0.3333,ROUNDDOWN('10หลักสูตรระยะสั้น'!M338/30,0),ROUNDUP('10หลักสูตรระยะสั้น'!M338/30,0))))</f>
        <v>0</v>
      </c>
      <c r="N338" s="60">
        <f>IF('10หลักสูตรระยะสั้น'!N338&lt;15,0,IF('10หลักสูตรระยะสั้น'!N338&lt;30,1,IF((MOD('10หลักสูตรระยะสั้น'!N338/30,1))&lt;0.3333,ROUNDDOWN('10หลักสูตรระยะสั้น'!N338/30,0),ROUNDUP('10หลักสูตรระยะสั้น'!N338/30,0))))</f>
        <v>0</v>
      </c>
      <c r="O338" s="60">
        <f>IF('10หลักสูตรระยะสั้น'!O338&lt;15,0,IF('10หลักสูตรระยะสั้น'!O338&lt;30,1,IF((MOD('10หลักสูตรระยะสั้น'!O338/30,1))&lt;0.3333,ROUNDDOWN('10หลักสูตรระยะสั้น'!O338/30,0),ROUNDUP('10หลักสูตรระยะสั้น'!O338/30,0))))</f>
        <v>0</v>
      </c>
      <c r="P338" s="60">
        <f>IF('10หลักสูตรระยะสั้น'!P338&lt;15,0,IF('10หลักสูตรระยะสั้น'!P338&lt;30,1,IF((MOD('10หลักสูตรระยะสั้น'!P338/30,1))&lt;0.3333,ROUNDDOWN('10หลักสูตรระยะสั้น'!P338/30,0),ROUNDUP('10หลักสูตรระยะสั้น'!P338/30,0))))</f>
        <v>0</v>
      </c>
      <c r="Q338" s="60">
        <f>IF('10หลักสูตรระยะสั้น'!Q338&lt;15,0,IF('10หลักสูตรระยะสั้น'!Q338&lt;30,1,IF((MOD('10หลักสูตรระยะสั้น'!Q338/30,1))&lt;0.3333,ROUNDDOWN('10หลักสูตรระยะสั้น'!Q338/30,0),ROUNDUP('10หลักสูตรระยะสั้น'!Q338/30,0))))</f>
        <v>0</v>
      </c>
      <c r="R338" s="60">
        <f>IF('10หลักสูตรระยะสั้น'!R338&lt;15,0,IF('10หลักสูตรระยะสั้น'!R338&lt;30,1,IF((MOD('10หลักสูตรระยะสั้น'!R338/30,1))&lt;0.3333,ROUNDDOWN('10หลักสูตรระยะสั้น'!R338/30,0),ROUNDUP('10หลักสูตรระยะสั้น'!R338/30,0))))</f>
        <v>0</v>
      </c>
      <c r="S338" s="60">
        <f>IF('10หลักสูตรระยะสั้น'!S338&lt;15,0,IF('10หลักสูตรระยะสั้น'!S338&lt;30,1,IF((MOD('10หลักสูตรระยะสั้น'!S338/30,1))&lt;0.3333,ROUNDDOWN('10หลักสูตรระยะสั้น'!S338/30,0),ROUNDUP('10หลักสูตรระยะสั้น'!S338/30,0))))</f>
        <v>0</v>
      </c>
      <c r="T338" s="60">
        <f>IF('10หลักสูตรระยะสั้น'!T338&lt;15,0,IF('10หลักสูตรระยะสั้น'!T338&lt;30,1,IF((MOD('10หลักสูตรระยะสั้น'!T338/30,1))&lt;0.3333,ROUNDDOWN('10หลักสูตรระยะสั้น'!T338/30,0),ROUNDUP('10หลักสูตรระยะสั้น'!T338/30,0))))</f>
        <v>0</v>
      </c>
      <c r="U338" s="60">
        <f>IF('10หลักสูตรระยะสั้น'!U338&lt;15,0,IF('10หลักสูตรระยะสั้น'!U338&lt;30,1,IF((MOD('10หลักสูตรระยะสั้น'!U338/30,1))&lt;0.3333,ROUNDDOWN('10หลักสูตรระยะสั้น'!U338/30,0),ROUNDUP('10หลักสูตรระยะสั้น'!U338/30,0))))</f>
        <v>0</v>
      </c>
      <c r="V338" s="60">
        <f>IF('10หลักสูตรระยะสั้น'!V338&lt;15,0,IF('10หลักสูตรระยะสั้น'!V338&lt;30,1,IF((MOD('10หลักสูตรระยะสั้น'!V338/30,1))&lt;0.3333,ROUNDDOWN('10หลักสูตรระยะสั้น'!V338/30,0),ROUNDUP('10หลักสูตรระยะสั้น'!V338/30,0))))</f>
        <v>0</v>
      </c>
      <c r="W338" s="60">
        <f>IF('10หลักสูตรระยะสั้น'!W338&lt;15,0,IF('10หลักสูตรระยะสั้น'!W338&lt;30,1,IF((MOD('10หลักสูตรระยะสั้น'!W338/30,1))&lt;0.3333,ROUNDDOWN('10หลักสูตรระยะสั้น'!W338/30,0),ROUNDUP('10หลักสูตรระยะสั้น'!W338/30,0))))</f>
        <v>0</v>
      </c>
      <c r="X338" s="60">
        <f>IF('10หลักสูตรระยะสั้น'!X338&lt;15,0,IF('10หลักสูตรระยะสั้น'!X338&lt;30,1,IF((MOD('10หลักสูตรระยะสั้น'!X338/30,1))&lt;0.3333,ROUNDDOWN('10หลักสูตรระยะสั้น'!X338/30,0),ROUNDUP('10หลักสูตรระยะสั้น'!X338/30,0))))</f>
        <v>0</v>
      </c>
      <c r="Y338" s="60">
        <f>IF('10หลักสูตรระยะสั้น'!Y338&lt;15,0,IF('10หลักสูตรระยะสั้น'!Y338&lt;30,1,IF((MOD('10หลักสูตรระยะสั้น'!Y338/30,1))&lt;0.3333,ROUNDDOWN('10หลักสูตรระยะสั้น'!Y338/30,0),ROUNDUP('10หลักสูตรระยะสั้น'!Y338/30,0))))</f>
        <v>0</v>
      </c>
      <c r="Z338" s="60">
        <f>IF('10หลักสูตรระยะสั้น'!Z338&lt;15,0,IF('10หลักสูตรระยะสั้น'!Z338&lt;30,1,IF((MOD('10หลักสูตรระยะสั้น'!Z338/30,1))&lt;0.3333,ROUNDDOWN('10หลักสูตรระยะสั้น'!Z338/30,0),ROUNDUP('10หลักสูตรระยะสั้น'!Z338/30,0))))</f>
        <v>0</v>
      </c>
      <c r="AA338" s="60">
        <f>IF('10หลักสูตรระยะสั้น'!AA338&lt;15,0,IF('10หลักสูตรระยะสั้น'!AA338&lt;30,1,IF((MOD('10หลักสูตรระยะสั้น'!AA338/30,1))&lt;0.3333,ROUNDDOWN('10หลักสูตรระยะสั้น'!AA338/30,0),ROUNDUP('10หลักสูตรระยะสั้น'!AA338/30,0))))</f>
        <v>0</v>
      </c>
      <c r="AB338" s="60">
        <f>IF('10หลักสูตรระยะสั้น'!AB338&lt;15,0,IF('10หลักสูตรระยะสั้น'!AB338&lt;30,1,IF((MOD('10หลักสูตรระยะสั้น'!AB338/30,1))&lt;0.3333,ROUNDDOWN('10หลักสูตรระยะสั้น'!AB338/30,0),ROUNDUP('10หลักสูตรระยะสั้น'!AB338/30,0))))</f>
        <v>0</v>
      </c>
      <c r="AC338" s="60">
        <f>IF('10หลักสูตรระยะสั้น'!AC338&lt;15,0,IF('10หลักสูตรระยะสั้น'!AC338&lt;30,1,IF((MOD('10หลักสูตรระยะสั้น'!AC338/30,1))&lt;0.3333,ROUNDDOWN('10หลักสูตรระยะสั้น'!AC338/30,0),ROUNDUP('10หลักสูตรระยะสั้น'!AC338/30,0))))</f>
        <v>0</v>
      </c>
      <c r="AD338" s="5">
        <f t="shared" si="10"/>
        <v>0</v>
      </c>
      <c r="AE338" s="5">
        <f t="shared" si="11"/>
        <v>0</v>
      </c>
    </row>
    <row r="339" spans="2:31" x14ac:dyDescent="0.55000000000000004">
      <c r="B339" s="5">
        <v>335</v>
      </c>
      <c r="C339" s="5">
        <f>'10หลักสูตรระยะสั้น'!C339</f>
        <v>0</v>
      </c>
      <c r="D339" s="5">
        <f>'10หลักสูตรระยะสั้น'!D339</f>
        <v>0</v>
      </c>
      <c r="E339" s="60">
        <f>IF('10หลักสูตรระยะสั้น'!E339&lt;15,0,IF('10หลักสูตรระยะสั้น'!E339&lt;30,1,IF((MOD('10หลักสูตรระยะสั้น'!E339/30,1))&lt;0.3333,ROUNDDOWN('10หลักสูตรระยะสั้น'!E339/30,0),ROUNDUP('10หลักสูตรระยะสั้น'!E339/30,0))))</f>
        <v>0</v>
      </c>
      <c r="F339" s="60">
        <f>IF('10หลักสูตรระยะสั้น'!F339&lt;15,0,IF('10หลักสูตรระยะสั้น'!F339&lt;30,1,IF((MOD('10หลักสูตรระยะสั้น'!F339/30,1))&lt;0.3333,ROUNDDOWN('10หลักสูตรระยะสั้น'!F339/30,0),ROUNDUP('10หลักสูตรระยะสั้น'!F339/30,0))))</f>
        <v>0</v>
      </c>
      <c r="G339" s="60">
        <f>IF('10หลักสูตรระยะสั้น'!G339&lt;15,0,IF('10หลักสูตรระยะสั้น'!G339&lt;30,1,IF((MOD('10หลักสูตรระยะสั้น'!G339/30,1))&lt;0.3333,ROUNDDOWN('10หลักสูตรระยะสั้น'!G339/30,0),ROUNDUP('10หลักสูตรระยะสั้น'!G339/30,0))))</f>
        <v>0</v>
      </c>
      <c r="H339" s="60">
        <f>IF('10หลักสูตรระยะสั้น'!H339&lt;15,0,IF('10หลักสูตรระยะสั้น'!H339&lt;30,1,IF((MOD('10หลักสูตรระยะสั้น'!H339/30,1))&lt;0.3333,ROUNDDOWN('10หลักสูตรระยะสั้น'!H339/30,0),ROUNDUP('10หลักสูตรระยะสั้น'!H339/30,0))))</f>
        <v>0</v>
      </c>
      <c r="I339" s="60">
        <f>IF('10หลักสูตรระยะสั้น'!I339&lt;15,0,IF('10หลักสูตรระยะสั้น'!I339&lt;30,1,IF((MOD('10หลักสูตรระยะสั้น'!I339/30,1))&lt;0.3333,ROUNDDOWN('10หลักสูตรระยะสั้น'!I339/30,0),ROUNDUP('10หลักสูตรระยะสั้น'!I339/30,0))))</f>
        <v>0</v>
      </c>
      <c r="J339" s="60">
        <f>IF('10หลักสูตรระยะสั้น'!J339&lt;15,0,IF('10หลักสูตรระยะสั้น'!J339&lt;30,1,IF((MOD('10หลักสูตรระยะสั้น'!J339/30,1))&lt;0.3333,ROUNDDOWN('10หลักสูตรระยะสั้น'!J339/30,0),ROUNDUP('10หลักสูตรระยะสั้น'!J339/30,0))))</f>
        <v>0</v>
      </c>
      <c r="K339" s="60">
        <f>IF('10หลักสูตรระยะสั้น'!K339&lt;15,0,IF('10หลักสูตรระยะสั้น'!K339&lt;30,1,IF((MOD('10หลักสูตรระยะสั้น'!K339/30,1))&lt;0.3333,ROUNDDOWN('10หลักสูตรระยะสั้น'!K339/30,0),ROUNDUP('10หลักสูตรระยะสั้น'!K339/30,0))))</f>
        <v>0</v>
      </c>
      <c r="L339" s="60">
        <f>IF('10หลักสูตรระยะสั้น'!L339&lt;15,0,IF('10หลักสูตรระยะสั้น'!L339&lt;30,1,IF((MOD('10หลักสูตรระยะสั้น'!L339/30,1))&lt;0.3333,ROUNDDOWN('10หลักสูตรระยะสั้น'!L339/30,0),ROUNDUP('10หลักสูตรระยะสั้น'!L339/30,0))))</f>
        <v>0</v>
      </c>
      <c r="M339" s="60">
        <f>IF('10หลักสูตรระยะสั้น'!M339&lt;15,0,IF('10หลักสูตรระยะสั้น'!M339&lt;30,1,IF((MOD('10หลักสูตรระยะสั้น'!M339/30,1))&lt;0.3333,ROUNDDOWN('10หลักสูตรระยะสั้น'!M339/30,0),ROUNDUP('10หลักสูตรระยะสั้น'!M339/30,0))))</f>
        <v>0</v>
      </c>
      <c r="N339" s="60">
        <f>IF('10หลักสูตรระยะสั้น'!N339&lt;15,0,IF('10หลักสูตรระยะสั้น'!N339&lt;30,1,IF((MOD('10หลักสูตรระยะสั้น'!N339/30,1))&lt;0.3333,ROUNDDOWN('10หลักสูตรระยะสั้น'!N339/30,0),ROUNDUP('10หลักสูตรระยะสั้น'!N339/30,0))))</f>
        <v>0</v>
      </c>
      <c r="O339" s="60">
        <f>IF('10หลักสูตรระยะสั้น'!O339&lt;15,0,IF('10หลักสูตรระยะสั้น'!O339&lt;30,1,IF((MOD('10หลักสูตรระยะสั้น'!O339/30,1))&lt;0.3333,ROUNDDOWN('10หลักสูตรระยะสั้น'!O339/30,0),ROUNDUP('10หลักสูตรระยะสั้น'!O339/30,0))))</f>
        <v>0</v>
      </c>
      <c r="P339" s="60">
        <f>IF('10หลักสูตรระยะสั้น'!P339&lt;15,0,IF('10หลักสูตรระยะสั้น'!P339&lt;30,1,IF((MOD('10หลักสูตรระยะสั้น'!P339/30,1))&lt;0.3333,ROUNDDOWN('10หลักสูตรระยะสั้น'!P339/30,0),ROUNDUP('10หลักสูตรระยะสั้น'!P339/30,0))))</f>
        <v>0</v>
      </c>
      <c r="Q339" s="60">
        <f>IF('10หลักสูตรระยะสั้น'!Q339&lt;15,0,IF('10หลักสูตรระยะสั้น'!Q339&lt;30,1,IF((MOD('10หลักสูตรระยะสั้น'!Q339/30,1))&lt;0.3333,ROUNDDOWN('10หลักสูตรระยะสั้น'!Q339/30,0),ROUNDUP('10หลักสูตรระยะสั้น'!Q339/30,0))))</f>
        <v>0</v>
      </c>
      <c r="R339" s="60">
        <f>IF('10หลักสูตรระยะสั้น'!R339&lt;15,0,IF('10หลักสูตรระยะสั้น'!R339&lt;30,1,IF((MOD('10หลักสูตรระยะสั้น'!R339/30,1))&lt;0.3333,ROUNDDOWN('10หลักสูตรระยะสั้น'!R339/30,0),ROUNDUP('10หลักสูตรระยะสั้น'!R339/30,0))))</f>
        <v>0</v>
      </c>
      <c r="S339" s="60">
        <f>IF('10หลักสูตรระยะสั้น'!S339&lt;15,0,IF('10หลักสูตรระยะสั้น'!S339&lt;30,1,IF((MOD('10หลักสูตรระยะสั้น'!S339/30,1))&lt;0.3333,ROUNDDOWN('10หลักสูตรระยะสั้น'!S339/30,0),ROUNDUP('10หลักสูตรระยะสั้น'!S339/30,0))))</f>
        <v>0</v>
      </c>
      <c r="T339" s="60">
        <f>IF('10หลักสูตรระยะสั้น'!T339&lt;15,0,IF('10หลักสูตรระยะสั้น'!T339&lt;30,1,IF((MOD('10หลักสูตรระยะสั้น'!T339/30,1))&lt;0.3333,ROUNDDOWN('10หลักสูตรระยะสั้น'!T339/30,0),ROUNDUP('10หลักสูตรระยะสั้น'!T339/30,0))))</f>
        <v>0</v>
      </c>
      <c r="U339" s="60">
        <f>IF('10หลักสูตรระยะสั้น'!U339&lt;15,0,IF('10หลักสูตรระยะสั้น'!U339&lt;30,1,IF((MOD('10หลักสูตรระยะสั้น'!U339/30,1))&lt;0.3333,ROUNDDOWN('10หลักสูตรระยะสั้น'!U339/30,0),ROUNDUP('10หลักสูตรระยะสั้น'!U339/30,0))))</f>
        <v>0</v>
      </c>
      <c r="V339" s="60">
        <f>IF('10หลักสูตรระยะสั้น'!V339&lt;15,0,IF('10หลักสูตรระยะสั้น'!V339&lt;30,1,IF((MOD('10หลักสูตรระยะสั้น'!V339/30,1))&lt;0.3333,ROUNDDOWN('10หลักสูตรระยะสั้น'!V339/30,0),ROUNDUP('10หลักสูตรระยะสั้น'!V339/30,0))))</f>
        <v>0</v>
      </c>
      <c r="W339" s="60">
        <f>IF('10หลักสูตรระยะสั้น'!W339&lt;15,0,IF('10หลักสูตรระยะสั้น'!W339&lt;30,1,IF((MOD('10หลักสูตรระยะสั้น'!W339/30,1))&lt;0.3333,ROUNDDOWN('10หลักสูตรระยะสั้น'!W339/30,0),ROUNDUP('10หลักสูตรระยะสั้น'!W339/30,0))))</f>
        <v>0</v>
      </c>
      <c r="X339" s="60">
        <f>IF('10หลักสูตรระยะสั้น'!X339&lt;15,0,IF('10หลักสูตรระยะสั้น'!X339&lt;30,1,IF((MOD('10หลักสูตรระยะสั้น'!X339/30,1))&lt;0.3333,ROUNDDOWN('10หลักสูตรระยะสั้น'!X339/30,0),ROUNDUP('10หลักสูตรระยะสั้น'!X339/30,0))))</f>
        <v>0</v>
      </c>
      <c r="Y339" s="60">
        <f>IF('10หลักสูตรระยะสั้น'!Y339&lt;15,0,IF('10หลักสูตรระยะสั้น'!Y339&lt;30,1,IF((MOD('10หลักสูตรระยะสั้น'!Y339/30,1))&lt;0.3333,ROUNDDOWN('10หลักสูตรระยะสั้น'!Y339/30,0),ROUNDUP('10หลักสูตรระยะสั้น'!Y339/30,0))))</f>
        <v>0</v>
      </c>
      <c r="Z339" s="60">
        <f>IF('10หลักสูตรระยะสั้น'!Z339&lt;15,0,IF('10หลักสูตรระยะสั้น'!Z339&lt;30,1,IF((MOD('10หลักสูตรระยะสั้น'!Z339/30,1))&lt;0.3333,ROUNDDOWN('10หลักสูตรระยะสั้น'!Z339/30,0),ROUNDUP('10หลักสูตรระยะสั้น'!Z339/30,0))))</f>
        <v>0</v>
      </c>
      <c r="AA339" s="60">
        <f>IF('10หลักสูตรระยะสั้น'!AA339&lt;15,0,IF('10หลักสูตรระยะสั้น'!AA339&lt;30,1,IF((MOD('10หลักสูตรระยะสั้น'!AA339/30,1))&lt;0.3333,ROUNDDOWN('10หลักสูตรระยะสั้น'!AA339/30,0),ROUNDUP('10หลักสูตรระยะสั้น'!AA339/30,0))))</f>
        <v>0</v>
      </c>
      <c r="AB339" s="60">
        <f>IF('10หลักสูตรระยะสั้น'!AB339&lt;15,0,IF('10หลักสูตรระยะสั้น'!AB339&lt;30,1,IF((MOD('10หลักสูตรระยะสั้น'!AB339/30,1))&lt;0.3333,ROUNDDOWN('10หลักสูตรระยะสั้น'!AB339/30,0),ROUNDUP('10หลักสูตรระยะสั้น'!AB339/30,0))))</f>
        <v>0</v>
      </c>
      <c r="AC339" s="60">
        <f>IF('10หลักสูตรระยะสั้น'!AC339&lt;15,0,IF('10หลักสูตรระยะสั้น'!AC339&lt;30,1,IF((MOD('10หลักสูตรระยะสั้น'!AC339/30,1))&lt;0.3333,ROUNDDOWN('10หลักสูตรระยะสั้น'!AC339/30,0),ROUNDUP('10หลักสูตรระยะสั้น'!AC339/30,0))))</f>
        <v>0</v>
      </c>
      <c r="AD339" s="5">
        <f t="shared" si="10"/>
        <v>0</v>
      </c>
      <c r="AE339" s="5">
        <f t="shared" si="11"/>
        <v>0</v>
      </c>
    </row>
    <row r="340" spans="2:31" x14ac:dyDescent="0.55000000000000004">
      <c r="B340" s="5">
        <v>336</v>
      </c>
      <c r="C340" s="5">
        <f>'10หลักสูตรระยะสั้น'!C340</f>
        <v>0</v>
      </c>
      <c r="D340" s="5">
        <f>'10หลักสูตรระยะสั้น'!D340</f>
        <v>0</v>
      </c>
      <c r="E340" s="60">
        <f>IF('10หลักสูตรระยะสั้น'!E340&lt;15,0,IF('10หลักสูตรระยะสั้น'!E340&lt;30,1,IF((MOD('10หลักสูตรระยะสั้น'!E340/30,1))&lt;0.3333,ROUNDDOWN('10หลักสูตรระยะสั้น'!E340/30,0),ROUNDUP('10หลักสูตรระยะสั้น'!E340/30,0))))</f>
        <v>0</v>
      </c>
      <c r="F340" s="60">
        <f>IF('10หลักสูตรระยะสั้น'!F340&lt;15,0,IF('10หลักสูตรระยะสั้น'!F340&lt;30,1,IF((MOD('10หลักสูตรระยะสั้น'!F340/30,1))&lt;0.3333,ROUNDDOWN('10หลักสูตรระยะสั้น'!F340/30,0),ROUNDUP('10หลักสูตรระยะสั้น'!F340/30,0))))</f>
        <v>0</v>
      </c>
      <c r="G340" s="60">
        <f>IF('10หลักสูตรระยะสั้น'!G340&lt;15,0,IF('10หลักสูตรระยะสั้น'!G340&lt;30,1,IF((MOD('10หลักสูตรระยะสั้น'!G340/30,1))&lt;0.3333,ROUNDDOWN('10หลักสูตรระยะสั้น'!G340/30,0),ROUNDUP('10หลักสูตรระยะสั้น'!G340/30,0))))</f>
        <v>0</v>
      </c>
      <c r="H340" s="60">
        <f>IF('10หลักสูตรระยะสั้น'!H340&lt;15,0,IF('10หลักสูตรระยะสั้น'!H340&lt;30,1,IF((MOD('10หลักสูตรระยะสั้น'!H340/30,1))&lt;0.3333,ROUNDDOWN('10หลักสูตรระยะสั้น'!H340/30,0),ROUNDUP('10หลักสูตรระยะสั้น'!H340/30,0))))</f>
        <v>0</v>
      </c>
      <c r="I340" s="60">
        <f>IF('10หลักสูตรระยะสั้น'!I340&lt;15,0,IF('10หลักสูตรระยะสั้น'!I340&lt;30,1,IF((MOD('10หลักสูตรระยะสั้น'!I340/30,1))&lt;0.3333,ROUNDDOWN('10หลักสูตรระยะสั้น'!I340/30,0),ROUNDUP('10หลักสูตรระยะสั้น'!I340/30,0))))</f>
        <v>0</v>
      </c>
      <c r="J340" s="60">
        <f>IF('10หลักสูตรระยะสั้น'!J340&lt;15,0,IF('10หลักสูตรระยะสั้น'!J340&lt;30,1,IF((MOD('10หลักสูตรระยะสั้น'!J340/30,1))&lt;0.3333,ROUNDDOWN('10หลักสูตรระยะสั้น'!J340/30,0),ROUNDUP('10หลักสูตรระยะสั้น'!J340/30,0))))</f>
        <v>0</v>
      </c>
      <c r="K340" s="60">
        <f>IF('10หลักสูตรระยะสั้น'!K340&lt;15,0,IF('10หลักสูตรระยะสั้น'!K340&lt;30,1,IF((MOD('10หลักสูตรระยะสั้น'!K340/30,1))&lt;0.3333,ROUNDDOWN('10หลักสูตรระยะสั้น'!K340/30,0),ROUNDUP('10หลักสูตรระยะสั้น'!K340/30,0))))</f>
        <v>0</v>
      </c>
      <c r="L340" s="60">
        <f>IF('10หลักสูตรระยะสั้น'!L340&lt;15,0,IF('10หลักสูตรระยะสั้น'!L340&lt;30,1,IF((MOD('10หลักสูตรระยะสั้น'!L340/30,1))&lt;0.3333,ROUNDDOWN('10หลักสูตรระยะสั้น'!L340/30,0),ROUNDUP('10หลักสูตรระยะสั้น'!L340/30,0))))</f>
        <v>0</v>
      </c>
      <c r="M340" s="60">
        <f>IF('10หลักสูตรระยะสั้น'!M340&lt;15,0,IF('10หลักสูตรระยะสั้น'!M340&lt;30,1,IF((MOD('10หลักสูตรระยะสั้น'!M340/30,1))&lt;0.3333,ROUNDDOWN('10หลักสูตรระยะสั้น'!M340/30,0),ROUNDUP('10หลักสูตรระยะสั้น'!M340/30,0))))</f>
        <v>0</v>
      </c>
      <c r="N340" s="60">
        <f>IF('10หลักสูตรระยะสั้น'!N340&lt;15,0,IF('10หลักสูตรระยะสั้น'!N340&lt;30,1,IF((MOD('10หลักสูตรระยะสั้น'!N340/30,1))&lt;0.3333,ROUNDDOWN('10หลักสูตรระยะสั้น'!N340/30,0),ROUNDUP('10หลักสูตรระยะสั้น'!N340/30,0))))</f>
        <v>0</v>
      </c>
      <c r="O340" s="60">
        <f>IF('10หลักสูตรระยะสั้น'!O340&lt;15,0,IF('10หลักสูตรระยะสั้น'!O340&lt;30,1,IF((MOD('10หลักสูตรระยะสั้น'!O340/30,1))&lt;0.3333,ROUNDDOWN('10หลักสูตรระยะสั้น'!O340/30,0),ROUNDUP('10หลักสูตรระยะสั้น'!O340/30,0))))</f>
        <v>0</v>
      </c>
      <c r="P340" s="60">
        <f>IF('10หลักสูตรระยะสั้น'!P340&lt;15,0,IF('10หลักสูตรระยะสั้น'!P340&lt;30,1,IF((MOD('10หลักสูตรระยะสั้น'!P340/30,1))&lt;0.3333,ROUNDDOWN('10หลักสูตรระยะสั้น'!P340/30,0),ROUNDUP('10หลักสูตรระยะสั้น'!P340/30,0))))</f>
        <v>0</v>
      </c>
      <c r="Q340" s="60">
        <f>IF('10หลักสูตรระยะสั้น'!Q340&lt;15,0,IF('10หลักสูตรระยะสั้น'!Q340&lt;30,1,IF((MOD('10หลักสูตรระยะสั้น'!Q340/30,1))&lt;0.3333,ROUNDDOWN('10หลักสูตรระยะสั้น'!Q340/30,0),ROUNDUP('10หลักสูตรระยะสั้น'!Q340/30,0))))</f>
        <v>0</v>
      </c>
      <c r="R340" s="60">
        <f>IF('10หลักสูตรระยะสั้น'!R340&lt;15,0,IF('10หลักสูตรระยะสั้น'!R340&lt;30,1,IF((MOD('10หลักสูตรระยะสั้น'!R340/30,1))&lt;0.3333,ROUNDDOWN('10หลักสูตรระยะสั้น'!R340/30,0),ROUNDUP('10หลักสูตรระยะสั้น'!R340/30,0))))</f>
        <v>0</v>
      </c>
      <c r="S340" s="60">
        <f>IF('10หลักสูตรระยะสั้น'!S340&lt;15,0,IF('10หลักสูตรระยะสั้น'!S340&lt;30,1,IF((MOD('10หลักสูตรระยะสั้น'!S340/30,1))&lt;0.3333,ROUNDDOWN('10หลักสูตรระยะสั้น'!S340/30,0),ROUNDUP('10หลักสูตรระยะสั้น'!S340/30,0))))</f>
        <v>0</v>
      </c>
      <c r="T340" s="60">
        <f>IF('10หลักสูตรระยะสั้น'!T340&lt;15,0,IF('10หลักสูตรระยะสั้น'!T340&lt;30,1,IF((MOD('10หลักสูตรระยะสั้น'!T340/30,1))&lt;0.3333,ROUNDDOWN('10หลักสูตรระยะสั้น'!T340/30,0),ROUNDUP('10หลักสูตรระยะสั้น'!T340/30,0))))</f>
        <v>0</v>
      </c>
      <c r="U340" s="60">
        <f>IF('10หลักสูตรระยะสั้น'!U340&lt;15,0,IF('10หลักสูตรระยะสั้น'!U340&lt;30,1,IF((MOD('10หลักสูตรระยะสั้น'!U340/30,1))&lt;0.3333,ROUNDDOWN('10หลักสูตรระยะสั้น'!U340/30,0),ROUNDUP('10หลักสูตรระยะสั้น'!U340/30,0))))</f>
        <v>0</v>
      </c>
      <c r="V340" s="60">
        <f>IF('10หลักสูตรระยะสั้น'!V340&lt;15,0,IF('10หลักสูตรระยะสั้น'!V340&lt;30,1,IF((MOD('10หลักสูตรระยะสั้น'!V340/30,1))&lt;0.3333,ROUNDDOWN('10หลักสูตรระยะสั้น'!V340/30,0),ROUNDUP('10หลักสูตรระยะสั้น'!V340/30,0))))</f>
        <v>0</v>
      </c>
      <c r="W340" s="60">
        <f>IF('10หลักสูตรระยะสั้น'!W340&lt;15,0,IF('10หลักสูตรระยะสั้น'!W340&lt;30,1,IF((MOD('10หลักสูตรระยะสั้น'!W340/30,1))&lt;0.3333,ROUNDDOWN('10หลักสูตรระยะสั้น'!W340/30,0),ROUNDUP('10หลักสูตรระยะสั้น'!W340/30,0))))</f>
        <v>0</v>
      </c>
      <c r="X340" s="60">
        <f>IF('10หลักสูตรระยะสั้น'!X340&lt;15,0,IF('10หลักสูตรระยะสั้น'!X340&lt;30,1,IF((MOD('10หลักสูตรระยะสั้น'!X340/30,1))&lt;0.3333,ROUNDDOWN('10หลักสูตรระยะสั้น'!X340/30,0),ROUNDUP('10หลักสูตรระยะสั้น'!X340/30,0))))</f>
        <v>0</v>
      </c>
      <c r="Y340" s="60">
        <f>IF('10หลักสูตรระยะสั้น'!Y340&lt;15,0,IF('10หลักสูตรระยะสั้น'!Y340&lt;30,1,IF((MOD('10หลักสูตรระยะสั้น'!Y340/30,1))&lt;0.3333,ROUNDDOWN('10หลักสูตรระยะสั้น'!Y340/30,0),ROUNDUP('10หลักสูตรระยะสั้น'!Y340/30,0))))</f>
        <v>0</v>
      </c>
      <c r="Z340" s="60">
        <f>IF('10หลักสูตรระยะสั้น'!Z340&lt;15,0,IF('10หลักสูตรระยะสั้น'!Z340&lt;30,1,IF((MOD('10หลักสูตรระยะสั้น'!Z340/30,1))&lt;0.3333,ROUNDDOWN('10หลักสูตรระยะสั้น'!Z340/30,0),ROUNDUP('10หลักสูตรระยะสั้น'!Z340/30,0))))</f>
        <v>0</v>
      </c>
      <c r="AA340" s="60">
        <f>IF('10หลักสูตรระยะสั้น'!AA340&lt;15,0,IF('10หลักสูตรระยะสั้น'!AA340&lt;30,1,IF((MOD('10หลักสูตรระยะสั้น'!AA340/30,1))&lt;0.3333,ROUNDDOWN('10หลักสูตรระยะสั้น'!AA340/30,0),ROUNDUP('10หลักสูตรระยะสั้น'!AA340/30,0))))</f>
        <v>0</v>
      </c>
      <c r="AB340" s="60">
        <f>IF('10หลักสูตรระยะสั้น'!AB340&lt;15,0,IF('10หลักสูตรระยะสั้น'!AB340&lt;30,1,IF((MOD('10หลักสูตรระยะสั้น'!AB340/30,1))&lt;0.3333,ROUNDDOWN('10หลักสูตรระยะสั้น'!AB340/30,0),ROUNDUP('10หลักสูตรระยะสั้น'!AB340/30,0))))</f>
        <v>0</v>
      </c>
      <c r="AC340" s="60">
        <f>IF('10หลักสูตรระยะสั้น'!AC340&lt;15,0,IF('10หลักสูตรระยะสั้น'!AC340&lt;30,1,IF((MOD('10หลักสูตรระยะสั้น'!AC340/30,1))&lt;0.3333,ROUNDDOWN('10หลักสูตรระยะสั้น'!AC340/30,0),ROUNDUP('10หลักสูตรระยะสั้น'!AC340/30,0))))</f>
        <v>0</v>
      </c>
      <c r="AD340" s="5">
        <f t="shared" si="10"/>
        <v>0</v>
      </c>
      <c r="AE340" s="5">
        <f t="shared" si="11"/>
        <v>0</v>
      </c>
    </row>
    <row r="341" spans="2:31" x14ac:dyDescent="0.55000000000000004">
      <c r="B341" s="5">
        <v>337</v>
      </c>
      <c r="C341" s="5">
        <f>'10หลักสูตรระยะสั้น'!C341</f>
        <v>0</v>
      </c>
      <c r="D341" s="5">
        <f>'10หลักสูตรระยะสั้น'!D341</f>
        <v>0</v>
      </c>
      <c r="E341" s="60">
        <f>IF('10หลักสูตรระยะสั้น'!E341&lt;15,0,IF('10หลักสูตรระยะสั้น'!E341&lt;30,1,IF((MOD('10หลักสูตรระยะสั้น'!E341/30,1))&lt;0.3333,ROUNDDOWN('10หลักสูตรระยะสั้น'!E341/30,0),ROUNDUP('10หลักสูตรระยะสั้น'!E341/30,0))))</f>
        <v>0</v>
      </c>
      <c r="F341" s="60">
        <f>IF('10หลักสูตรระยะสั้น'!F341&lt;15,0,IF('10หลักสูตรระยะสั้น'!F341&lt;30,1,IF((MOD('10หลักสูตรระยะสั้น'!F341/30,1))&lt;0.3333,ROUNDDOWN('10หลักสูตรระยะสั้น'!F341/30,0),ROUNDUP('10หลักสูตรระยะสั้น'!F341/30,0))))</f>
        <v>0</v>
      </c>
      <c r="G341" s="60">
        <f>IF('10หลักสูตรระยะสั้น'!G341&lt;15,0,IF('10หลักสูตรระยะสั้น'!G341&lt;30,1,IF((MOD('10หลักสูตรระยะสั้น'!G341/30,1))&lt;0.3333,ROUNDDOWN('10หลักสูตรระยะสั้น'!G341/30,0),ROUNDUP('10หลักสูตรระยะสั้น'!G341/30,0))))</f>
        <v>0</v>
      </c>
      <c r="H341" s="60">
        <f>IF('10หลักสูตรระยะสั้น'!H341&lt;15,0,IF('10หลักสูตรระยะสั้น'!H341&lt;30,1,IF((MOD('10หลักสูตรระยะสั้น'!H341/30,1))&lt;0.3333,ROUNDDOWN('10หลักสูตรระยะสั้น'!H341/30,0),ROUNDUP('10หลักสูตรระยะสั้น'!H341/30,0))))</f>
        <v>0</v>
      </c>
      <c r="I341" s="60">
        <f>IF('10หลักสูตรระยะสั้น'!I341&lt;15,0,IF('10หลักสูตรระยะสั้น'!I341&lt;30,1,IF((MOD('10หลักสูตรระยะสั้น'!I341/30,1))&lt;0.3333,ROUNDDOWN('10หลักสูตรระยะสั้น'!I341/30,0),ROUNDUP('10หลักสูตรระยะสั้น'!I341/30,0))))</f>
        <v>0</v>
      </c>
      <c r="J341" s="60">
        <f>IF('10หลักสูตรระยะสั้น'!J341&lt;15,0,IF('10หลักสูตรระยะสั้น'!J341&lt;30,1,IF((MOD('10หลักสูตรระยะสั้น'!J341/30,1))&lt;0.3333,ROUNDDOWN('10หลักสูตรระยะสั้น'!J341/30,0),ROUNDUP('10หลักสูตรระยะสั้น'!J341/30,0))))</f>
        <v>0</v>
      </c>
      <c r="K341" s="60">
        <f>IF('10หลักสูตรระยะสั้น'!K341&lt;15,0,IF('10หลักสูตรระยะสั้น'!K341&lt;30,1,IF((MOD('10หลักสูตรระยะสั้น'!K341/30,1))&lt;0.3333,ROUNDDOWN('10หลักสูตรระยะสั้น'!K341/30,0),ROUNDUP('10หลักสูตรระยะสั้น'!K341/30,0))))</f>
        <v>0</v>
      </c>
      <c r="L341" s="60">
        <f>IF('10หลักสูตรระยะสั้น'!L341&lt;15,0,IF('10หลักสูตรระยะสั้น'!L341&lt;30,1,IF((MOD('10หลักสูตรระยะสั้น'!L341/30,1))&lt;0.3333,ROUNDDOWN('10หลักสูตรระยะสั้น'!L341/30,0),ROUNDUP('10หลักสูตรระยะสั้น'!L341/30,0))))</f>
        <v>0</v>
      </c>
      <c r="M341" s="60">
        <f>IF('10หลักสูตรระยะสั้น'!M341&lt;15,0,IF('10หลักสูตรระยะสั้น'!M341&lt;30,1,IF((MOD('10หลักสูตรระยะสั้น'!M341/30,1))&lt;0.3333,ROUNDDOWN('10หลักสูตรระยะสั้น'!M341/30,0),ROUNDUP('10หลักสูตรระยะสั้น'!M341/30,0))))</f>
        <v>0</v>
      </c>
      <c r="N341" s="60">
        <f>IF('10หลักสูตรระยะสั้น'!N341&lt;15,0,IF('10หลักสูตรระยะสั้น'!N341&lt;30,1,IF((MOD('10หลักสูตรระยะสั้น'!N341/30,1))&lt;0.3333,ROUNDDOWN('10หลักสูตรระยะสั้น'!N341/30,0),ROUNDUP('10หลักสูตรระยะสั้น'!N341/30,0))))</f>
        <v>0</v>
      </c>
      <c r="O341" s="60">
        <f>IF('10หลักสูตรระยะสั้น'!O341&lt;15,0,IF('10หลักสูตรระยะสั้น'!O341&lt;30,1,IF((MOD('10หลักสูตรระยะสั้น'!O341/30,1))&lt;0.3333,ROUNDDOWN('10หลักสูตรระยะสั้น'!O341/30,0),ROUNDUP('10หลักสูตรระยะสั้น'!O341/30,0))))</f>
        <v>0</v>
      </c>
      <c r="P341" s="60">
        <f>IF('10หลักสูตรระยะสั้น'!P341&lt;15,0,IF('10หลักสูตรระยะสั้น'!P341&lt;30,1,IF((MOD('10หลักสูตรระยะสั้น'!P341/30,1))&lt;0.3333,ROUNDDOWN('10หลักสูตรระยะสั้น'!P341/30,0),ROUNDUP('10หลักสูตรระยะสั้น'!P341/30,0))))</f>
        <v>0</v>
      </c>
      <c r="Q341" s="60">
        <f>IF('10หลักสูตรระยะสั้น'!Q341&lt;15,0,IF('10หลักสูตรระยะสั้น'!Q341&lt;30,1,IF((MOD('10หลักสูตรระยะสั้น'!Q341/30,1))&lt;0.3333,ROUNDDOWN('10หลักสูตรระยะสั้น'!Q341/30,0),ROUNDUP('10หลักสูตรระยะสั้น'!Q341/30,0))))</f>
        <v>0</v>
      </c>
      <c r="R341" s="60">
        <f>IF('10หลักสูตรระยะสั้น'!R341&lt;15,0,IF('10หลักสูตรระยะสั้น'!R341&lt;30,1,IF((MOD('10หลักสูตรระยะสั้น'!R341/30,1))&lt;0.3333,ROUNDDOWN('10หลักสูตรระยะสั้น'!R341/30,0),ROUNDUP('10หลักสูตรระยะสั้น'!R341/30,0))))</f>
        <v>0</v>
      </c>
      <c r="S341" s="60">
        <f>IF('10หลักสูตรระยะสั้น'!S341&lt;15,0,IF('10หลักสูตรระยะสั้น'!S341&lt;30,1,IF((MOD('10หลักสูตรระยะสั้น'!S341/30,1))&lt;0.3333,ROUNDDOWN('10หลักสูตรระยะสั้น'!S341/30,0),ROUNDUP('10หลักสูตรระยะสั้น'!S341/30,0))))</f>
        <v>0</v>
      </c>
      <c r="T341" s="60">
        <f>IF('10หลักสูตรระยะสั้น'!T341&lt;15,0,IF('10หลักสูตรระยะสั้น'!T341&lt;30,1,IF((MOD('10หลักสูตรระยะสั้น'!T341/30,1))&lt;0.3333,ROUNDDOWN('10หลักสูตรระยะสั้น'!T341/30,0),ROUNDUP('10หลักสูตรระยะสั้น'!T341/30,0))))</f>
        <v>0</v>
      </c>
      <c r="U341" s="60">
        <f>IF('10หลักสูตรระยะสั้น'!U341&lt;15,0,IF('10หลักสูตรระยะสั้น'!U341&lt;30,1,IF((MOD('10หลักสูตรระยะสั้น'!U341/30,1))&lt;0.3333,ROUNDDOWN('10หลักสูตรระยะสั้น'!U341/30,0),ROUNDUP('10หลักสูตรระยะสั้น'!U341/30,0))))</f>
        <v>0</v>
      </c>
      <c r="V341" s="60">
        <f>IF('10หลักสูตรระยะสั้น'!V341&lt;15,0,IF('10หลักสูตรระยะสั้น'!V341&lt;30,1,IF((MOD('10หลักสูตรระยะสั้น'!V341/30,1))&lt;0.3333,ROUNDDOWN('10หลักสูตรระยะสั้น'!V341/30,0),ROUNDUP('10หลักสูตรระยะสั้น'!V341/30,0))))</f>
        <v>0</v>
      </c>
      <c r="W341" s="60">
        <f>IF('10หลักสูตรระยะสั้น'!W341&lt;15,0,IF('10หลักสูตรระยะสั้น'!W341&lt;30,1,IF((MOD('10หลักสูตรระยะสั้น'!W341/30,1))&lt;0.3333,ROUNDDOWN('10หลักสูตรระยะสั้น'!W341/30,0),ROUNDUP('10หลักสูตรระยะสั้น'!W341/30,0))))</f>
        <v>0</v>
      </c>
      <c r="X341" s="60">
        <f>IF('10หลักสูตรระยะสั้น'!X341&lt;15,0,IF('10หลักสูตรระยะสั้น'!X341&lt;30,1,IF((MOD('10หลักสูตรระยะสั้น'!X341/30,1))&lt;0.3333,ROUNDDOWN('10หลักสูตรระยะสั้น'!X341/30,0),ROUNDUP('10หลักสูตรระยะสั้น'!X341/30,0))))</f>
        <v>0</v>
      </c>
      <c r="Y341" s="60">
        <f>IF('10หลักสูตรระยะสั้น'!Y341&lt;15,0,IF('10หลักสูตรระยะสั้น'!Y341&lt;30,1,IF((MOD('10หลักสูตรระยะสั้น'!Y341/30,1))&lt;0.3333,ROUNDDOWN('10หลักสูตรระยะสั้น'!Y341/30,0),ROUNDUP('10หลักสูตรระยะสั้น'!Y341/30,0))))</f>
        <v>0</v>
      </c>
      <c r="Z341" s="60">
        <f>IF('10หลักสูตรระยะสั้น'!Z341&lt;15,0,IF('10หลักสูตรระยะสั้น'!Z341&lt;30,1,IF((MOD('10หลักสูตรระยะสั้น'!Z341/30,1))&lt;0.3333,ROUNDDOWN('10หลักสูตรระยะสั้น'!Z341/30,0),ROUNDUP('10หลักสูตรระยะสั้น'!Z341/30,0))))</f>
        <v>0</v>
      </c>
      <c r="AA341" s="60">
        <f>IF('10หลักสูตรระยะสั้น'!AA341&lt;15,0,IF('10หลักสูตรระยะสั้น'!AA341&lt;30,1,IF((MOD('10หลักสูตรระยะสั้น'!AA341/30,1))&lt;0.3333,ROUNDDOWN('10หลักสูตรระยะสั้น'!AA341/30,0),ROUNDUP('10หลักสูตรระยะสั้น'!AA341/30,0))))</f>
        <v>0</v>
      </c>
      <c r="AB341" s="60">
        <f>IF('10หลักสูตรระยะสั้น'!AB341&lt;15,0,IF('10หลักสูตรระยะสั้น'!AB341&lt;30,1,IF((MOD('10หลักสูตรระยะสั้น'!AB341/30,1))&lt;0.3333,ROUNDDOWN('10หลักสูตรระยะสั้น'!AB341/30,0),ROUNDUP('10หลักสูตรระยะสั้น'!AB341/30,0))))</f>
        <v>0</v>
      </c>
      <c r="AC341" s="60">
        <f>IF('10หลักสูตรระยะสั้น'!AC341&lt;15,0,IF('10หลักสูตรระยะสั้น'!AC341&lt;30,1,IF((MOD('10หลักสูตรระยะสั้น'!AC341/30,1))&lt;0.3333,ROUNDDOWN('10หลักสูตรระยะสั้น'!AC341/30,0),ROUNDUP('10หลักสูตรระยะสั้น'!AC341/30,0))))</f>
        <v>0</v>
      </c>
      <c r="AD341" s="5">
        <f t="shared" si="10"/>
        <v>0</v>
      </c>
      <c r="AE341" s="5">
        <f t="shared" si="11"/>
        <v>0</v>
      </c>
    </row>
    <row r="342" spans="2:31" x14ac:dyDescent="0.55000000000000004">
      <c r="B342" s="5">
        <v>338</v>
      </c>
      <c r="C342" s="5">
        <f>'10หลักสูตรระยะสั้น'!C342</f>
        <v>0</v>
      </c>
      <c r="D342" s="5">
        <f>'10หลักสูตรระยะสั้น'!D342</f>
        <v>0</v>
      </c>
      <c r="E342" s="60">
        <f>IF('10หลักสูตรระยะสั้น'!E342&lt;15,0,IF('10หลักสูตรระยะสั้น'!E342&lt;30,1,IF((MOD('10หลักสูตรระยะสั้น'!E342/30,1))&lt;0.3333,ROUNDDOWN('10หลักสูตรระยะสั้น'!E342/30,0),ROUNDUP('10หลักสูตรระยะสั้น'!E342/30,0))))</f>
        <v>0</v>
      </c>
      <c r="F342" s="60">
        <f>IF('10หลักสูตรระยะสั้น'!F342&lt;15,0,IF('10หลักสูตรระยะสั้น'!F342&lt;30,1,IF((MOD('10หลักสูตรระยะสั้น'!F342/30,1))&lt;0.3333,ROUNDDOWN('10หลักสูตรระยะสั้น'!F342/30,0),ROUNDUP('10หลักสูตรระยะสั้น'!F342/30,0))))</f>
        <v>0</v>
      </c>
      <c r="G342" s="60">
        <f>IF('10หลักสูตรระยะสั้น'!G342&lt;15,0,IF('10หลักสูตรระยะสั้น'!G342&lt;30,1,IF((MOD('10หลักสูตรระยะสั้น'!G342/30,1))&lt;0.3333,ROUNDDOWN('10หลักสูตรระยะสั้น'!G342/30,0),ROUNDUP('10หลักสูตรระยะสั้น'!G342/30,0))))</f>
        <v>0</v>
      </c>
      <c r="H342" s="60">
        <f>IF('10หลักสูตรระยะสั้น'!H342&lt;15,0,IF('10หลักสูตรระยะสั้น'!H342&lt;30,1,IF((MOD('10หลักสูตรระยะสั้น'!H342/30,1))&lt;0.3333,ROUNDDOWN('10หลักสูตรระยะสั้น'!H342/30,0),ROUNDUP('10หลักสูตรระยะสั้น'!H342/30,0))))</f>
        <v>0</v>
      </c>
      <c r="I342" s="60">
        <f>IF('10หลักสูตรระยะสั้น'!I342&lt;15,0,IF('10หลักสูตรระยะสั้น'!I342&lt;30,1,IF((MOD('10หลักสูตรระยะสั้น'!I342/30,1))&lt;0.3333,ROUNDDOWN('10หลักสูตรระยะสั้น'!I342/30,0),ROUNDUP('10หลักสูตรระยะสั้น'!I342/30,0))))</f>
        <v>0</v>
      </c>
      <c r="J342" s="60">
        <f>IF('10หลักสูตรระยะสั้น'!J342&lt;15,0,IF('10หลักสูตรระยะสั้น'!J342&lt;30,1,IF((MOD('10หลักสูตรระยะสั้น'!J342/30,1))&lt;0.3333,ROUNDDOWN('10หลักสูตรระยะสั้น'!J342/30,0),ROUNDUP('10หลักสูตรระยะสั้น'!J342/30,0))))</f>
        <v>0</v>
      </c>
      <c r="K342" s="60">
        <f>IF('10หลักสูตรระยะสั้น'!K342&lt;15,0,IF('10หลักสูตรระยะสั้น'!K342&lt;30,1,IF((MOD('10หลักสูตรระยะสั้น'!K342/30,1))&lt;0.3333,ROUNDDOWN('10หลักสูตรระยะสั้น'!K342/30,0),ROUNDUP('10หลักสูตรระยะสั้น'!K342/30,0))))</f>
        <v>0</v>
      </c>
      <c r="L342" s="60">
        <f>IF('10หลักสูตรระยะสั้น'!L342&lt;15,0,IF('10หลักสูตรระยะสั้น'!L342&lt;30,1,IF((MOD('10หลักสูตรระยะสั้น'!L342/30,1))&lt;0.3333,ROUNDDOWN('10หลักสูตรระยะสั้น'!L342/30,0),ROUNDUP('10หลักสูตรระยะสั้น'!L342/30,0))))</f>
        <v>0</v>
      </c>
      <c r="M342" s="60">
        <f>IF('10หลักสูตรระยะสั้น'!M342&lt;15,0,IF('10หลักสูตรระยะสั้น'!M342&lt;30,1,IF((MOD('10หลักสูตรระยะสั้น'!M342/30,1))&lt;0.3333,ROUNDDOWN('10หลักสูตรระยะสั้น'!M342/30,0),ROUNDUP('10หลักสูตรระยะสั้น'!M342/30,0))))</f>
        <v>0</v>
      </c>
      <c r="N342" s="60">
        <f>IF('10หลักสูตรระยะสั้น'!N342&lt;15,0,IF('10หลักสูตรระยะสั้น'!N342&lt;30,1,IF((MOD('10หลักสูตรระยะสั้น'!N342/30,1))&lt;0.3333,ROUNDDOWN('10หลักสูตรระยะสั้น'!N342/30,0),ROUNDUP('10หลักสูตรระยะสั้น'!N342/30,0))))</f>
        <v>0</v>
      </c>
      <c r="O342" s="60">
        <f>IF('10หลักสูตรระยะสั้น'!O342&lt;15,0,IF('10หลักสูตรระยะสั้น'!O342&lt;30,1,IF((MOD('10หลักสูตรระยะสั้น'!O342/30,1))&lt;0.3333,ROUNDDOWN('10หลักสูตรระยะสั้น'!O342/30,0),ROUNDUP('10หลักสูตรระยะสั้น'!O342/30,0))))</f>
        <v>0</v>
      </c>
      <c r="P342" s="60">
        <f>IF('10หลักสูตรระยะสั้น'!P342&lt;15,0,IF('10หลักสูตรระยะสั้น'!P342&lt;30,1,IF((MOD('10หลักสูตรระยะสั้น'!P342/30,1))&lt;0.3333,ROUNDDOWN('10หลักสูตรระยะสั้น'!P342/30,0),ROUNDUP('10หลักสูตรระยะสั้น'!P342/30,0))))</f>
        <v>0</v>
      </c>
      <c r="Q342" s="60">
        <f>IF('10หลักสูตรระยะสั้น'!Q342&lt;15,0,IF('10หลักสูตรระยะสั้น'!Q342&lt;30,1,IF((MOD('10หลักสูตรระยะสั้น'!Q342/30,1))&lt;0.3333,ROUNDDOWN('10หลักสูตรระยะสั้น'!Q342/30,0),ROUNDUP('10หลักสูตรระยะสั้น'!Q342/30,0))))</f>
        <v>0</v>
      </c>
      <c r="R342" s="60">
        <f>IF('10หลักสูตรระยะสั้น'!R342&lt;15,0,IF('10หลักสูตรระยะสั้น'!R342&lt;30,1,IF((MOD('10หลักสูตรระยะสั้น'!R342/30,1))&lt;0.3333,ROUNDDOWN('10หลักสูตรระยะสั้น'!R342/30,0),ROUNDUP('10หลักสูตรระยะสั้น'!R342/30,0))))</f>
        <v>0</v>
      </c>
      <c r="S342" s="60">
        <f>IF('10หลักสูตรระยะสั้น'!S342&lt;15,0,IF('10หลักสูตรระยะสั้น'!S342&lt;30,1,IF((MOD('10หลักสูตรระยะสั้น'!S342/30,1))&lt;0.3333,ROUNDDOWN('10หลักสูตรระยะสั้น'!S342/30,0),ROUNDUP('10หลักสูตรระยะสั้น'!S342/30,0))))</f>
        <v>0</v>
      </c>
      <c r="T342" s="60">
        <f>IF('10หลักสูตรระยะสั้น'!T342&lt;15,0,IF('10หลักสูตรระยะสั้น'!T342&lt;30,1,IF((MOD('10หลักสูตรระยะสั้น'!T342/30,1))&lt;0.3333,ROUNDDOWN('10หลักสูตรระยะสั้น'!T342/30,0),ROUNDUP('10หลักสูตรระยะสั้น'!T342/30,0))))</f>
        <v>0</v>
      </c>
      <c r="U342" s="60">
        <f>IF('10หลักสูตรระยะสั้น'!U342&lt;15,0,IF('10หลักสูตรระยะสั้น'!U342&lt;30,1,IF((MOD('10หลักสูตรระยะสั้น'!U342/30,1))&lt;0.3333,ROUNDDOWN('10หลักสูตรระยะสั้น'!U342/30,0),ROUNDUP('10หลักสูตรระยะสั้น'!U342/30,0))))</f>
        <v>0</v>
      </c>
      <c r="V342" s="60">
        <f>IF('10หลักสูตรระยะสั้น'!V342&lt;15,0,IF('10หลักสูตรระยะสั้น'!V342&lt;30,1,IF((MOD('10หลักสูตรระยะสั้น'!V342/30,1))&lt;0.3333,ROUNDDOWN('10หลักสูตรระยะสั้น'!V342/30,0),ROUNDUP('10หลักสูตรระยะสั้น'!V342/30,0))))</f>
        <v>0</v>
      </c>
      <c r="W342" s="60">
        <f>IF('10หลักสูตรระยะสั้น'!W342&lt;15,0,IF('10หลักสูตรระยะสั้น'!W342&lt;30,1,IF((MOD('10หลักสูตรระยะสั้น'!W342/30,1))&lt;0.3333,ROUNDDOWN('10หลักสูตรระยะสั้น'!W342/30,0),ROUNDUP('10หลักสูตรระยะสั้น'!W342/30,0))))</f>
        <v>0</v>
      </c>
      <c r="X342" s="60">
        <f>IF('10หลักสูตรระยะสั้น'!X342&lt;15,0,IF('10หลักสูตรระยะสั้น'!X342&lt;30,1,IF((MOD('10หลักสูตรระยะสั้น'!X342/30,1))&lt;0.3333,ROUNDDOWN('10หลักสูตรระยะสั้น'!X342/30,0),ROUNDUP('10หลักสูตรระยะสั้น'!X342/30,0))))</f>
        <v>0</v>
      </c>
      <c r="Y342" s="60">
        <f>IF('10หลักสูตรระยะสั้น'!Y342&lt;15,0,IF('10หลักสูตรระยะสั้น'!Y342&lt;30,1,IF((MOD('10หลักสูตรระยะสั้น'!Y342/30,1))&lt;0.3333,ROUNDDOWN('10หลักสูตรระยะสั้น'!Y342/30,0),ROUNDUP('10หลักสูตรระยะสั้น'!Y342/30,0))))</f>
        <v>0</v>
      </c>
      <c r="Z342" s="60">
        <f>IF('10หลักสูตรระยะสั้น'!Z342&lt;15,0,IF('10หลักสูตรระยะสั้น'!Z342&lt;30,1,IF((MOD('10หลักสูตรระยะสั้น'!Z342/30,1))&lt;0.3333,ROUNDDOWN('10หลักสูตรระยะสั้น'!Z342/30,0),ROUNDUP('10หลักสูตรระยะสั้น'!Z342/30,0))))</f>
        <v>0</v>
      </c>
      <c r="AA342" s="60">
        <f>IF('10หลักสูตรระยะสั้น'!AA342&lt;15,0,IF('10หลักสูตรระยะสั้น'!AA342&lt;30,1,IF((MOD('10หลักสูตรระยะสั้น'!AA342/30,1))&lt;0.3333,ROUNDDOWN('10หลักสูตรระยะสั้น'!AA342/30,0),ROUNDUP('10หลักสูตรระยะสั้น'!AA342/30,0))))</f>
        <v>0</v>
      </c>
      <c r="AB342" s="60">
        <f>IF('10หลักสูตรระยะสั้น'!AB342&lt;15,0,IF('10หลักสูตรระยะสั้น'!AB342&lt;30,1,IF((MOD('10หลักสูตรระยะสั้น'!AB342/30,1))&lt;0.3333,ROUNDDOWN('10หลักสูตรระยะสั้น'!AB342/30,0),ROUNDUP('10หลักสูตรระยะสั้น'!AB342/30,0))))</f>
        <v>0</v>
      </c>
      <c r="AC342" s="60">
        <f>IF('10หลักสูตรระยะสั้น'!AC342&lt;15,0,IF('10หลักสูตรระยะสั้น'!AC342&lt;30,1,IF((MOD('10หลักสูตรระยะสั้น'!AC342/30,1))&lt;0.3333,ROUNDDOWN('10หลักสูตรระยะสั้น'!AC342/30,0),ROUNDUP('10หลักสูตรระยะสั้น'!AC342/30,0))))</f>
        <v>0</v>
      </c>
      <c r="AD342" s="5">
        <f t="shared" si="10"/>
        <v>0</v>
      </c>
      <c r="AE342" s="5">
        <f t="shared" si="11"/>
        <v>0</v>
      </c>
    </row>
    <row r="343" spans="2:31" x14ac:dyDescent="0.55000000000000004">
      <c r="B343" s="5">
        <v>339</v>
      </c>
      <c r="C343" s="5">
        <f>'10หลักสูตรระยะสั้น'!C343</f>
        <v>0</v>
      </c>
      <c r="D343" s="5">
        <f>'10หลักสูตรระยะสั้น'!D343</f>
        <v>0</v>
      </c>
      <c r="E343" s="60">
        <f>IF('10หลักสูตรระยะสั้น'!E343&lt;15,0,IF('10หลักสูตรระยะสั้น'!E343&lt;30,1,IF((MOD('10หลักสูตรระยะสั้น'!E343/30,1))&lt;0.3333,ROUNDDOWN('10หลักสูตรระยะสั้น'!E343/30,0),ROUNDUP('10หลักสูตรระยะสั้น'!E343/30,0))))</f>
        <v>0</v>
      </c>
      <c r="F343" s="60">
        <f>IF('10หลักสูตรระยะสั้น'!F343&lt;15,0,IF('10หลักสูตรระยะสั้น'!F343&lt;30,1,IF((MOD('10หลักสูตรระยะสั้น'!F343/30,1))&lt;0.3333,ROUNDDOWN('10หลักสูตรระยะสั้น'!F343/30,0),ROUNDUP('10หลักสูตรระยะสั้น'!F343/30,0))))</f>
        <v>0</v>
      </c>
      <c r="G343" s="60">
        <f>IF('10หลักสูตรระยะสั้น'!G343&lt;15,0,IF('10หลักสูตรระยะสั้น'!G343&lt;30,1,IF((MOD('10หลักสูตรระยะสั้น'!G343/30,1))&lt;0.3333,ROUNDDOWN('10หลักสูตรระยะสั้น'!G343/30,0),ROUNDUP('10หลักสูตรระยะสั้น'!G343/30,0))))</f>
        <v>0</v>
      </c>
      <c r="H343" s="60">
        <f>IF('10หลักสูตรระยะสั้น'!H343&lt;15,0,IF('10หลักสูตรระยะสั้น'!H343&lt;30,1,IF((MOD('10หลักสูตรระยะสั้น'!H343/30,1))&lt;0.3333,ROUNDDOWN('10หลักสูตรระยะสั้น'!H343/30,0),ROUNDUP('10หลักสูตรระยะสั้น'!H343/30,0))))</f>
        <v>0</v>
      </c>
      <c r="I343" s="60">
        <f>IF('10หลักสูตรระยะสั้น'!I343&lt;15,0,IF('10หลักสูตรระยะสั้น'!I343&lt;30,1,IF((MOD('10หลักสูตรระยะสั้น'!I343/30,1))&lt;0.3333,ROUNDDOWN('10หลักสูตรระยะสั้น'!I343/30,0),ROUNDUP('10หลักสูตรระยะสั้น'!I343/30,0))))</f>
        <v>0</v>
      </c>
      <c r="J343" s="60">
        <f>IF('10หลักสูตรระยะสั้น'!J343&lt;15,0,IF('10หลักสูตรระยะสั้น'!J343&lt;30,1,IF((MOD('10หลักสูตรระยะสั้น'!J343/30,1))&lt;0.3333,ROUNDDOWN('10หลักสูตรระยะสั้น'!J343/30,0),ROUNDUP('10หลักสูตรระยะสั้น'!J343/30,0))))</f>
        <v>0</v>
      </c>
      <c r="K343" s="60">
        <f>IF('10หลักสูตรระยะสั้น'!K343&lt;15,0,IF('10หลักสูตรระยะสั้น'!K343&lt;30,1,IF((MOD('10หลักสูตรระยะสั้น'!K343/30,1))&lt;0.3333,ROUNDDOWN('10หลักสูตรระยะสั้น'!K343/30,0),ROUNDUP('10หลักสูตรระยะสั้น'!K343/30,0))))</f>
        <v>0</v>
      </c>
      <c r="L343" s="60">
        <f>IF('10หลักสูตรระยะสั้น'!L343&lt;15,0,IF('10หลักสูตรระยะสั้น'!L343&lt;30,1,IF((MOD('10หลักสูตรระยะสั้น'!L343/30,1))&lt;0.3333,ROUNDDOWN('10หลักสูตรระยะสั้น'!L343/30,0),ROUNDUP('10หลักสูตรระยะสั้น'!L343/30,0))))</f>
        <v>0</v>
      </c>
      <c r="M343" s="60">
        <f>IF('10หลักสูตรระยะสั้น'!M343&lt;15,0,IF('10หลักสูตรระยะสั้น'!M343&lt;30,1,IF((MOD('10หลักสูตรระยะสั้น'!M343/30,1))&lt;0.3333,ROUNDDOWN('10หลักสูตรระยะสั้น'!M343/30,0),ROUNDUP('10หลักสูตรระยะสั้น'!M343/30,0))))</f>
        <v>0</v>
      </c>
      <c r="N343" s="60">
        <f>IF('10หลักสูตรระยะสั้น'!N343&lt;15,0,IF('10หลักสูตรระยะสั้น'!N343&lt;30,1,IF((MOD('10หลักสูตรระยะสั้น'!N343/30,1))&lt;0.3333,ROUNDDOWN('10หลักสูตรระยะสั้น'!N343/30,0),ROUNDUP('10หลักสูตรระยะสั้น'!N343/30,0))))</f>
        <v>0</v>
      </c>
      <c r="O343" s="60">
        <f>IF('10หลักสูตรระยะสั้น'!O343&lt;15,0,IF('10หลักสูตรระยะสั้น'!O343&lt;30,1,IF((MOD('10หลักสูตรระยะสั้น'!O343/30,1))&lt;0.3333,ROUNDDOWN('10หลักสูตรระยะสั้น'!O343/30,0),ROUNDUP('10หลักสูตรระยะสั้น'!O343/30,0))))</f>
        <v>0</v>
      </c>
      <c r="P343" s="60">
        <f>IF('10หลักสูตรระยะสั้น'!P343&lt;15,0,IF('10หลักสูตรระยะสั้น'!P343&lt;30,1,IF((MOD('10หลักสูตรระยะสั้น'!P343/30,1))&lt;0.3333,ROUNDDOWN('10หลักสูตรระยะสั้น'!P343/30,0),ROUNDUP('10หลักสูตรระยะสั้น'!P343/30,0))))</f>
        <v>0</v>
      </c>
      <c r="Q343" s="60">
        <f>IF('10หลักสูตรระยะสั้น'!Q343&lt;15,0,IF('10หลักสูตรระยะสั้น'!Q343&lt;30,1,IF((MOD('10หลักสูตรระยะสั้น'!Q343/30,1))&lt;0.3333,ROUNDDOWN('10หลักสูตรระยะสั้น'!Q343/30,0),ROUNDUP('10หลักสูตรระยะสั้น'!Q343/30,0))))</f>
        <v>0</v>
      </c>
      <c r="R343" s="60">
        <f>IF('10หลักสูตรระยะสั้น'!R343&lt;15,0,IF('10หลักสูตรระยะสั้น'!R343&lt;30,1,IF((MOD('10หลักสูตรระยะสั้น'!R343/30,1))&lt;0.3333,ROUNDDOWN('10หลักสูตรระยะสั้น'!R343/30,0),ROUNDUP('10หลักสูตรระยะสั้น'!R343/30,0))))</f>
        <v>0</v>
      </c>
      <c r="S343" s="60">
        <f>IF('10หลักสูตรระยะสั้น'!S343&lt;15,0,IF('10หลักสูตรระยะสั้น'!S343&lt;30,1,IF((MOD('10หลักสูตรระยะสั้น'!S343/30,1))&lt;0.3333,ROUNDDOWN('10หลักสูตรระยะสั้น'!S343/30,0),ROUNDUP('10หลักสูตรระยะสั้น'!S343/30,0))))</f>
        <v>0</v>
      </c>
      <c r="T343" s="60">
        <f>IF('10หลักสูตรระยะสั้น'!T343&lt;15,0,IF('10หลักสูตรระยะสั้น'!T343&lt;30,1,IF((MOD('10หลักสูตรระยะสั้น'!T343/30,1))&lt;0.3333,ROUNDDOWN('10หลักสูตรระยะสั้น'!T343/30,0),ROUNDUP('10หลักสูตรระยะสั้น'!T343/30,0))))</f>
        <v>0</v>
      </c>
      <c r="U343" s="60">
        <f>IF('10หลักสูตรระยะสั้น'!U343&lt;15,0,IF('10หลักสูตรระยะสั้น'!U343&lt;30,1,IF((MOD('10หลักสูตรระยะสั้น'!U343/30,1))&lt;0.3333,ROUNDDOWN('10หลักสูตรระยะสั้น'!U343/30,0),ROUNDUP('10หลักสูตรระยะสั้น'!U343/30,0))))</f>
        <v>0</v>
      </c>
      <c r="V343" s="60">
        <f>IF('10หลักสูตรระยะสั้น'!V343&lt;15,0,IF('10หลักสูตรระยะสั้น'!V343&lt;30,1,IF((MOD('10หลักสูตรระยะสั้น'!V343/30,1))&lt;0.3333,ROUNDDOWN('10หลักสูตรระยะสั้น'!V343/30,0),ROUNDUP('10หลักสูตรระยะสั้น'!V343/30,0))))</f>
        <v>0</v>
      </c>
      <c r="W343" s="60">
        <f>IF('10หลักสูตรระยะสั้น'!W343&lt;15,0,IF('10หลักสูตรระยะสั้น'!W343&lt;30,1,IF((MOD('10หลักสูตรระยะสั้น'!W343/30,1))&lt;0.3333,ROUNDDOWN('10หลักสูตรระยะสั้น'!W343/30,0),ROUNDUP('10หลักสูตรระยะสั้น'!W343/30,0))))</f>
        <v>0</v>
      </c>
      <c r="X343" s="60">
        <f>IF('10หลักสูตรระยะสั้น'!X343&lt;15,0,IF('10หลักสูตรระยะสั้น'!X343&lt;30,1,IF((MOD('10หลักสูตรระยะสั้น'!X343/30,1))&lt;0.3333,ROUNDDOWN('10หลักสูตรระยะสั้น'!X343/30,0),ROUNDUP('10หลักสูตรระยะสั้น'!X343/30,0))))</f>
        <v>0</v>
      </c>
      <c r="Y343" s="60">
        <f>IF('10หลักสูตรระยะสั้น'!Y343&lt;15,0,IF('10หลักสูตรระยะสั้น'!Y343&lt;30,1,IF((MOD('10หลักสูตรระยะสั้น'!Y343/30,1))&lt;0.3333,ROUNDDOWN('10หลักสูตรระยะสั้น'!Y343/30,0),ROUNDUP('10หลักสูตรระยะสั้น'!Y343/30,0))))</f>
        <v>0</v>
      </c>
      <c r="Z343" s="60">
        <f>IF('10หลักสูตรระยะสั้น'!Z343&lt;15,0,IF('10หลักสูตรระยะสั้น'!Z343&lt;30,1,IF((MOD('10หลักสูตรระยะสั้น'!Z343/30,1))&lt;0.3333,ROUNDDOWN('10หลักสูตรระยะสั้น'!Z343/30,0),ROUNDUP('10หลักสูตรระยะสั้น'!Z343/30,0))))</f>
        <v>0</v>
      </c>
      <c r="AA343" s="60">
        <f>IF('10หลักสูตรระยะสั้น'!AA343&lt;15,0,IF('10หลักสูตรระยะสั้น'!AA343&lt;30,1,IF((MOD('10หลักสูตรระยะสั้น'!AA343/30,1))&lt;0.3333,ROUNDDOWN('10หลักสูตรระยะสั้น'!AA343/30,0),ROUNDUP('10หลักสูตรระยะสั้น'!AA343/30,0))))</f>
        <v>0</v>
      </c>
      <c r="AB343" s="60">
        <f>IF('10หลักสูตรระยะสั้น'!AB343&lt;15,0,IF('10หลักสูตรระยะสั้น'!AB343&lt;30,1,IF((MOD('10หลักสูตรระยะสั้น'!AB343/30,1))&lt;0.3333,ROUNDDOWN('10หลักสูตรระยะสั้น'!AB343/30,0),ROUNDUP('10หลักสูตรระยะสั้น'!AB343/30,0))))</f>
        <v>0</v>
      </c>
      <c r="AC343" s="60">
        <f>IF('10หลักสูตรระยะสั้น'!AC343&lt;15,0,IF('10หลักสูตรระยะสั้น'!AC343&lt;30,1,IF((MOD('10หลักสูตรระยะสั้น'!AC343/30,1))&lt;0.3333,ROUNDDOWN('10หลักสูตรระยะสั้น'!AC343/30,0),ROUNDUP('10หลักสูตรระยะสั้น'!AC343/30,0))))</f>
        <v>0</v>
      </c>
      <c r="AD343" s="5">
        <f t="shared" si="10"/>
        <v>0</v>
      </c>
      <c r="AE343" s="5">
        <f t="shared" si="11"/>
        <v>0</v>
      </c>
    </row>
    <row r="344" spans="2:31" x14ac:dyDescent="0.55000000000000004">
      <c r="B344" s="5">
        <v>340</v>
      </c>
      <c r="C344" s="5">
        <f>'10หลักสูตรระยะสั้น'!C344</f>
        <v>0</v>
      </c>
      <c r="D344" s="5">
        <f>'10หลักสูตรระยะสั้น'!D344</f>
        <v>0</v>
      </c>
      <c r="E344" s="60">
        <f>IF('10หลักสูตรระยะสั้น'!E344&lt;15,0,IF('10หลักสูตรระยะสั้น'!E344&lt;30,1,IF((MOD('10หลักสูตรระยะสั้น'!E344/30,1))&lt;0.3333,ROUNDDOWN('10หลักสูตรระยะสั้น'!E344/30,0),ROUNDUP('10หลักสูตรระยะสั้น'!E344/30,0))))</f>
        <v>0</v>
      </c>
      <c r="F344" s="60">
        <f>IF('10หลักสูตรระยะสั้น'!F344&lt;15,0,IF('10หลักสูตรระยะสั้น'!F344&lt;30,1,IF((MOD('10หลักสูตรระยะสั้น'!F344/30,1))&lt;0.3333,ROUNDDOWN('10หลักสูตรระยะสั้น'!F344/30,0),ROUNDUP('10หลักสูตรระยะสั้น'!F344/30,0))))</f>
        <v>0</v>
      </c>
      <c r="G344" s="60">
        <f>IF('10หลักสูตรระยะสั้น'!G344&lt;15,0,IF('10หลักสูตรระยะสั้น'!G344&lt;30,1,IF((MOD('10หลักสูตรระยะสั้น'!G344/30,1))&lt;0.3333,ROUNDDOWN('10หลักสูตรระยะสั้น'!G344/30,0),ROUNDUP('10หลักสูตรระยะสั้น'!G344/30,0))))</f>
        <v>0</v>
      </c>
      <c r="H344" s="60">
        <f>IF('10หลักสูตรระยะสั้น'!H344&lt;15,0,IF('10หลักสูตรระยะสั้น'!H344&lt;30,1,IF((MOD('10หลักสูตรระยะสั้น'!H344/30,1))&lt;0.3333,ROUNDDOWN('10หลักสูตรระยะสั้น'!H344/30,0),ROUNDUP('10หลักสูตรระยะสั้น'!H344/30,0))))</f>
        <v>0</v>
      </c>
      <c r="I344" s="60">
        <f>IF('10หลักสูตรระยะสั้น'!I344&lt;15,0,IF('10หลักสูตรระยะสั้น'!I344&lt;30,1,IF((MOD('10หลักสูตรระยะสั้น'!I344/30,1))&lt;0.3333,ROUNDDOWN('10หลักสูตรระยะสั้น'!I344/30,0),ROUNDUP('10หลักสูตรระยะสั้น'!I344/30,0))))</f>
        <v>0</v>
      </c>
      <c r="J344" s="60">
        <f>IF('10หลักสูตรระยะสั้น'!J344&lt;15,0,IF('10หลักสูตรระยะสั้น'!J344&lt;30,1,IF((MOD('10หลักสูตรระยะสั้น'!J344/30,1))&lt;0.3333,ROUNDDOWN('10หลักสูตรระยะสั้น'!J344/30,0),ROUNDUP('10หลักสูตรระยะสั้น'!J344/30,0))))</f>
        <v>0</v>
      </c>
      <c r="K344" s="60">
        <f>IF('10หลักสูตรระยะสั้น'!K344&lt;15,0,IF('10หลักสูตรระยะสั้น'!K344&lt;30,1,IF((MOD('10หลักสูตรระยะสั้น'!K344/30,1))&lt;0.3333,ROUNDDOWN('10หลักสูตรระยะสั้น'!K344/30,0),ROUNDUP('10หลักสูตรระยะสั้น'!K344/30,0))))</f>
        <v>0</v>
      </c>
      <c r="L344" s="60">
        <f>IF('10หลักสูตรระยะสั้น'!L344&lt;15,0,IF('10หลักสูตรระยะสั้น'!L344&lt;30,1,IF((MOD('10หลักสูตรระยะสั้น'!L344/30,1))&lt;0.3333,ROUNDDOWN('10หลักสูตรระยะสั้น'!L344/30,0),ROUNDUP('10หลักสูตรระยะสั้น'!L344/30,0))))</f>
        <v>0</v>
      </c>
      <c r="M344" s="60">
        <f>IF('10หลักสูตรระยะสั้น'!M344&lt;15,0,IF('10หลักสูตรระยะสั้น'!M344&lt;30,1,IF((MOD('10หลักสูตรระยะสั้น'!M344/30,1))&lt;0.3333,ROUNDDOWN('10หลักสูตรระยะสั้น'!M344/30,0),ROUNDUP('10หลักสูตรระยะสั้น'!M344/30,0))))</f>
        <v>0</v>
      </c>
      <c r="N344" s="60">
        <f>IF('10หลักสูตรระยะสั้น'!N344&lt;15,0,IF('10หลักสูตรระยะสั้น'!N344&lt;30,1,IF((MOD('10หลักสูตรระยะสั้น'!N344/30,1))&lt;0.3333,ROUNDDOWN('10หลักสูตรระยะสั้น'!N344/30,0),ROUNDUP('10หลักสูตรระยะสั้น'!N344/30,0))))</f>
        <v>0</v>
      </c>
      <c r="O344" s="60">
        <f>IF('10หลักสูตรระยะสั้น'!O344&lt;15,0,IF('10หลักสูตรระยะสั้น'!O344&lt;30,1,IF((MOD('10หลักสูตรระยะสั้น'!O344/30,1))&lt;0.3333,ROUNDDOWN('10หลักสูตรระยะสั้น'!O344/30,0),ROUNDUP('10หลักสูตรระยะสั้น'!O344/30,0))))</f>
        <v>0</v>
      </c>
      <c r="P344" s="60">
        <f>IF('10หลักสูตรระยะสั้น'!P344&lt;15,0,IF('10หลักสูตรระยะสั้น'!P344&lt;30,1,IF((MOD('10หลักสูตรระยะสั้น'!P344/30,1))&lt;0.3333,ROUNDDOWN('10หลักสูตรระยะสั้น'!P344/30,0),ROUNDUP('10หลักสูตรระยะสั้น'!P344/30,0))))</f>
        <v>0</v>
      </c>
      <c r="Q344" s="60">
        <f>IF('10หลักสูตรระยะสั้น'!Q344&lt;15,0,IF('10หลักสูตรระยะสั้น'!Q344&lt;30,1,IF((MOD('10หลักสูตรระยะสั้น'!Q344/30,1))&lt;0.3333,ROUNDDOWN('10หลักสูตรระยะสั้น'!Q344/30,0),ROUNDUP('10หลักสูตรระยะสั้น'!Q344/30,0))))</f>
        <v>0</v>
      </c>
      <c r="R344" s="60">
        <f>IF('10หลักสูตรระยะสั้น'!R344&lt;15,0,IF('10หลักสูตรระยะสั้น'!R344&lt;30,1,IF((MOD('10หลักสูตรระยะสั้น'!R344/30,1))&lt;0.3333,ROUNDDOWN('10หลักสูตรระยะสั้น'!R344/30,0),ROUNDUP('10หลักสูตรระยะสั้น'!R344/30,0))))</f>
        <v>0</v>
      </c>
      <c r="S344" s="60">
        <f>IF('10หลักสูตรระยะสั้น'!S344&lt;15,0,IF('10หลักสูตรระยะสั้น'!S344&lt;30,1,IF((MOD('10หลักสูตรระยะสั้น'!S344/30,1))&lt;0.3333,ROUNDDOWN('10หลักสูตรระยะสั้น'!S344/30,0),ROUNDUP('10หลักสูตรระยะสั้น'!S344/30,0))))</f>
        <v>0</v>
      </c>
      <c r="T344" s="60">
        <f>IF('10หลักสูตรระยะสั้น'!T344&lt;15,0,IF('10หลักสูตรระยะสั้น'!T344&lt;30,1,IF((MOD('10หลักสูตรระยะสั้น'!T344/30,1))&lt;0.3333,ROUNDDOWN('10หลักสูตรระยะสั้น'!T344/30,0),ROUNDUP('10หลักสูตรระยะสั้น'!T344/30,0))))</f>
        <v>0</v>
      </c>
      <c r="U344" s="60">
        <f>IF('10หลักสูตรระยะสั้น'!U344&lt;15,0,IF('10หลักสูตรระยะสั้น'!U344&lt;30,1,IF((MOD('10หลักสูตรระยะสั้น'!U344/30,1))&lt;0.3333,ROUNDDOWN('10หลักสูตรระยะสั้น'!U344/30,0),ROUNDUP('10หลักสูตรระยะสั้น'!U344/30,0))))</f>
        <v>0</v>
      </c>
      <c r="V344" s="60">
        <f>IF('10หลักสูตรระยะสั้น'!V344&lt;15,0,IF('10หลักสูตรระยะสั้น'!V344&lt;30,1,IF((MOD('10หลักสูตรระยะสั้น'!V344/30,1))&lt;0.3333,ROUNDDOWN('10หลักสูตรระยะสั้น'!V344/30,0),ROUNDUP('10หลักสูตรระยะสั้น'!V344/30,0))))</f>
        <v>0</v>
      </c>
      <c r="W344" s="60">
        <f>IF('10หลักสูตรระยะสั้น'!W344&lt;15,0,IF('10หลักสูตรระยะสั้น'!W344&lt;30,1,IF((MOD('10หลักสูตรระยะสั้น'!W344/30,1))&lt;0.3333,ROUNDDOWN('10หลักสูตรระยะสั้น'!W344/30,0),ROUNDUP('10หลักสูตรระยะสั้น'!W344/30,0))))</f>
        <v>0</v>
      </c>
      <c r="X344" s="60">
        <f>IF('10หลักสูตรระยะสั้น'!X344&lt;15,0,IF('10หลักสูตรระยะสั้น'!X344&lt;30,1,IF((MOD('10หลักสูตรระยะสั้น'!X344/30,1))&lt;0.3333,ROUNDDOWN('10หลักสูตรระยะสั้น'!X344/30,0),ROUNDUP('10หลักสูตรระยะสั้น'!X344/30,0))))</f>
        <v>0</v>
      </c>
      <c r="Y344" s="60">
        <f>IF('10หลักสูตรระยะสั้น'!Y344&lt;15,0,IF('10หลักสูตรระยะสั้น'!Y344&lt;30,1,IF((MOD('10หลักสูตรระยะสั้น'!Y344/30,1))&lt;0.3333,ROUNDDOWN('10หลักสูตรระยะสั้น'!Y344/30,0),ROUNDUP('10หลักสูตรระยะสั้น'!Y344/30,0))))</f>
        <v>0</v>
      </c>
      <c r="Z344" s="60">
        <f>IF('10หลักสูตรระยะสั้น'!Z344&lt;15,0,IF('10หลักสูตรระยะสั้น'!Z344&lt;30,1,IF((MOD('10หลักสูตรระยะสั้น'!Z344/30,1))&lt;0.3333,ROUNDDOWN('10หลักสูตรระยะสั้น'!Z344/30,0),ROUNDUP('10หลักสูตรระยะสั้น'!Z344/30,0))))</f>
        <v>0</v>
      </c>
      <c r="AA344" s="60">
        <f>IF('10หลักสูตรระยะสั้น'!AA344&lt;15,0,IF('10หลักสูตรระยะสั้น'!AA344&lt;30,1,IF((MOD('10หลักสูตรระยะสั้น'!AA344/30,1))&lt;0.3333,ROUNDDOWN('10หลักสูตรระยะสั้น'!AA344/30,0),ROUNDUP('10หลักสูตรระยะสั้น'!AA344/30,0))))</f>
        <v>0</v>
      </c>
      <c r="AB344" s="60">
        <f>IF('10หลักสูตรระยะสั้น'!AB344&lt;15,0,IF('10หลักสูตรระยะสั้น'!AB344&lt;30,1,IF((MOD('10หลักสูตรระยะสั้น'!AB344/30,1))&lt;0.3333,ROUNDDOWN('10หลักสูตรระยะสั้น'!AB344/30,0),ROUNDUP('10หลักสูตรระยะสั้น'!AB344/30,0))))</f>
        <v>0</v>
      </c>
      <c r="AC344" s="60">
        <f>IF('10หลักสูตรระยะสั้น'!AC344&lt;15,0,IF('10หลักสูตรระยะสั้น'!AC344&lt;30,1,IF((MOD('10หลักสูตรระยะสั้น'!AC344/30,1))&lt;0.3333,ROUNDDOWN('10หลักสูตรระยะสั้น'!AC344/30,0),ROUNDUP('10หลักสูตรระยะสั้น'!AC344/30,0))))</f>
        <v>0</v>
      </c>
      <c r="AD344" s="5">
        <f t="shared" si="10"/>
        <v>0</v>
      </c>
      <c r="AE344" s="5">
        <f t="shared" si="11"/>
        <v>0</v>
      </c>
    </row>
    <row r="345" spans="2:31" x14ac:dyDescent="0.55000000000000004">
      <c r="B345" s="5">
        <v>341</v>
      </c>
      <c r="C345" s="5">
        <f>'10หลักสูตรระยะสั้น'!C345</f>
        <v>0</v>
      </c>
      <c r="D345" s="5">
        <f>'10หลักสูตรระยะสั้น'!D345</f>
        <v>0</v>
      </c>
      <c r="E345" s="60">
        <f>IF('10หลักสูตรระยะสั้น'!E345&lt;15,0,IF('10หลักสูตรระยะสั้น'!E345&lt;30,1,IF((MOD('10หลักสูตรระยะสั้น'!E345/30,1))&lt;0.3333,ROUNDDOWN('10หลักสูตรระยะสั้น'!E345/30,0),ROUNDUP('10หลักสูตรระยะสั้น'!E345/30,0))))</f>
        <v>0</v>
      </c>
      <c r="F345" s="60">
        <f>IF('10หลักสูตรระยะสั้น'!F345&lt;15,0,IF('10หลักสูตรระยะสั้น'!F345&lt;30,1,IF((MOD('10หลักสูตรระยะสั้น'!F345/30,1))&lt;0.3333,ROUNDDOWN('10หลักสูตรระยะสั้น'!F345/30,0),ROUNDUP('10หลักสูตรระยะสั้น'!F345/30,0))))</f>
        <v>0</v>
      </c>
      <c r="G345" s="60">
        <f>IF('10หลักสูตรระยะสั้น'!G345&lt;15,0,IF('10หลักสูตรระยะสั้น'!G345&lt;30,1,IF((MOD('10หลักสูตรระยะสั้น'!G345/30,1))&lt;0.3333,ROUNDDOWN('10หลักสูตรระยะสั้น'!G345/30,0),ROUNDUP('10หลักสูตรระยะสั้น'!G345/30,0))))</f>
        <v>0</v>
      </c>
      <c r="H345" s="60">
        <f>IF('10หลักสูตรระยะสั้น'!H345&lt;15,0,IF('10หลักสูตรระยะสั้น'!H345&lt;30,1,IF((MOD('10หลักสูตรระยะสั้น'!H345/30,1))&lt;0.3333,ROUNDDOWN('10หลักสูตรระยะสั้น'!H345/30,0),ROUNDUP('10หลักสูตรระยะสั้น'!H345/30,0))))</f>
        <v>0</v>
      </c>
      <c r="I345" s="60">
        <f>IF('10หลักสูตรระยะสั้น'!I345&lt;15,0,IF('10หลักสูตรระยะสั้น'!I345&lt;30,1,IF((MOD('10หลักสูตรระยะสั้น'!I345/30,1))&lt;0.3333,ROUNDDOWN('10หลักสูตรระยะสั้น'!I345/30,0),ROUNDUP('10หลักสูตรระยะสั้น'!I345/30,0))))</f>
        <v>0</v>
      </c>
      <c r="J345" s="60">
        <f>IF('10หลักสูตรระยะสั้น'!J345&lt;15,0,IF('10หลักสูตรระยะสั้น'!J345&lt;30,1,IF((MOD('10หลักสูตรระยะสั้น'!J345/30,1))&lt;0.3333,ROUNDDOWN('10หลักสูตรระยะสั้น'!J345/30,0),ROUNDUP('10หลักสูตรระยะสั้น'!J345/30,0))))</f>
        <v>0</v>
      </c>
      <c r="K345" s="60">
        <f>IF('10หลักสูตรระยะสั้น'!K345&lt;15,0,IF('10หลักสูตรระยะสั้น'!K345&lt;30,1,IF((MOD('10หลักสูตรระยะสั้น'!K345/30,1))&lt;0.3333,ROUNDDOWN('10หลักสูตรระยะสั้น'!K345/30,0),ROUNDUP('10หลักสูตรระยะสั้น'!K345/30,0))))</f>
        <v>0</v>
      </c>
      <c r="L345" s="60">
        <f>IF('10หลักสูตรระยะสั้น'!L345&lt;15,0,IF('10หลักสูตรระยะสั้น'!L345&lt;30,1,IF((MOD('10หลักสูตรระยะสั้น'!L345/30,1))&lt;0.3333,ROUNDDOWN('10หลักสูตรระยะสั้น'!L345/30,0),ROUNDUP('10หลักสูตรระยะสั้น'!L345/30,0))))</f>
        <v>0</v>
      </c>
      <c r="M345" s="60">
        <f>IF('10หลักสูตรระยะสั้น'!M345&lt;15,0,IF('10หลักสูตรระยะสั้น'!M345&lt;30,1,IF((MOD('10หลักสูตรระยะสั้น'!M345/30,1))&lt;0.3333,ROUNDDOWN('10หลักสูตรระยะสั้น'!M345/30,0),ROUNDUP('10หลักสูตรระยะสั้น'!M345/30,0))))</f>
        <v>0</v>
      </c>
      <c r="N345" s="60">
        <f>IF('10หลักสูตรระยะสั้น'!N345&lt;15,0,IF('10หลักสูตรระยะสั้น'!N345&lt;30,1,IF((MOD('10หลักสูตรระยะสั้น'!N345/30,1))&lt;0.3333,ROUNDDOWN('10หลักสูตรระยะสั้น'!N345/30,0),ROUNDUP('10หลักสูตรระยะสั้น'!N345/30,0))))</f>
        <v>0</v>
      </c>
      <c r="O345" s="60">
        <f>IF('10หลักสูตรระยะสั้น'!O345&lt;15,0,IF('10หลักสูตรระยะสั้น'!O345&lt;30,1,IF((MOD('10หลักสูตรระยะสั้น'!O345/30,1))&lt;0.3333,ROUNDDOWN('10หลักสูตรระยะสั้น'!O345/30,0),ROUNDUP('10หลักสูตรระยะสั้น'!O345/30,0))))</f>
        <v>0</v>
      </c>
      <c r="P345" s="60">
        <f>IF('10หลักสูตรระยะสั้น'!P345&lt;15,0,IF('10หลักสูตรระยะสั้น'!P345&lt;30,1,IF((MOD('10หลักสูตรระยะสั้น'!P345/30,1))&lt;0.3333,ROUNDDOWN('10หลักสูตรระยะสั้น'!P345/30,0),ROUNDUP('10หลักสูตรระยะสั้น'!P345/30,0))))</f>
        <v>0</v>
      </c>
      <c r="Q345" s="60">
        <f>IF('10หลักสูตรระยะสั้น'!Q345&lt;15,0,IF('10หลักสูตรระยะสั้น'!Q345&lt;30,1,IF((MOD('10หลักสูตรระยะสั้น'!Q345/30,1))&lt;0.3333,ROUNDDOWN('10หลักสูตรระยะสั้น'!Q345/30,0),ROUNDUP('10หลักสูตรระยะสั้น'!Q345/30,0))))</f>
        <v>0</v>
      </c>
      <c r="R345" s="60">
        <f>IF('10หลักสูตรระยะสั้น'!R345&lt;15,0,IF('10หลักสูตรระยะสั้น'!R345&lt;30,1,IF((MOD('10หลักสูตรระยะสั้น'!R345/30,1))&lt;0.3333,ROUNDDOWN('10หลักสูตรระยะสั้น'!R345/30,0),ROUNDUP('10หลักสูตรระยะสั้น'!R345/30,0))))</f>
        <v>0</v>
      </c>
      <c r="S345" s="60">
        <f>IF('10หลักสูตรระยะสั้น'!S345&lt;15,0,IF('10หลักสูตรระยะสั้น'!S345&lt;30,1,IF((MOD('10หลักสูตรระยะสั้น'!S345/30,1))&lt;0.3333,ROUNDDOWN('10หลักสูตรระยะสั้น'!S345/30,0),ROUNDUP('10หลักสูตรระยะสั้น'!S345/30,0))))</f>
        <v>0</v>
      </c>
      <c r="T345" s="60">
        <f>IF('10หลักสูตรระยะสั้น'!T345&lt;15,0,IF('10หลักสูตรระยะสั้น'!T345&lt;30,1,IF((MOD('10หลักสูตรระยะสั้น'!T345/30,1))&lt;0.3333,ROUNDDOWN('10หลักสูตรระยะสั้น'!T345/30,0),ROUNDUP('10หลักสูตรระยะสั้น'!T345/30,0))))</f>
        <v>0</v>
      </c>
      <c r="U345" s="60">
        <f>IF('10หลักสูตรระยะสั้น'!U345&lt;15,0,IF('10หลักสูตรระยะสั้น'!U345&lt;30,1,IF((MOD('10หลักสูตรระยะสั้น'!U345/30,1))&lt;0.3333,ROUNDDOWN('10หลักสูตรระยะสั้น'!U345/30,0),ROUNDUP('10หลักสูตรระยะสั้น'!U345/30,0))))</f>
        <v>0</v>
      </c>
      <c r="V345" s="60">
        <f>IF('10หลักสูตรระยะสั้น'!V345&lt;15,0,IF('10หลักสูตรระยะสั้น'!V345&lt;30,1,IF((MOD('10หลักสูตรระยะสั้น'!V345/30,1))&lt;0.3333,ROUNDDOWN('10หลักสูตรระยะสั้น'!V345/30,0),ROUNDUP('10หลักสูตรระยะสั้น'!V345/30,0))))</f>
        <v>0</v>
      </c>
      <c r="W345" s="60">
        <f>IF('10หลักสูตรระยะสั้น'!W345&lt;15,0,IF('10หลักสูตรระยะสั้น'!W345&lt;30,1,IF((MOD('10หลักสูตรระยะสั้น'!W345/30,1))&lt;0.3333,ROUNDDOWN('10หลักสูตรระยะสั้น'!W345/30,0),ROUNDUP('10หลักสูตรระยะสั้น'!W345/30,0))))</f>
        <v>0</v>
      </c>
      <c r="X345" s="60">
        <f>IF('10หลักสูตรระยะสั้น'!X345&lt;15,0,IF('10หลักสูตรระยะสั้น'!X345&lt;30,1,IF((MOD('10หลักสูตรระยะสั้น'!X345/30,1))&lt;0.3333,ROUNDDOWN('10หลักสูตรระยะสั้น'!X345/30,0),ROUNDUP('10หลักสูตรระยะสั้น'!X345/30,0))))</f>
        <v>0</v>
      </c>
      <c r="Y345" s="60">
        <f>IF('10หลักสูตรระยะสั้น'!Y345&lt;15,0,IF('10หลักสูตรระยะสั้น'!Y345&lt;30,1,IF((MOD('10หลักสูตรระยะสั้น'!Y345/30,1))&lt;0.3333,ROUNDDOWN('10หลักสูตรระยะสั้น'!Y345/30,0),ROUNDUP('10หลักสูตรระยะสั้น'!Y345/30,0))))</f>
        <v>0</v>
      </c>
      <c r="Z345" s="60">
        <f>IF('10หลักสูตรระยะสั้น'!Z345&lt;15,0,IF('10หลักสูตรระยะสั้น'!Z345&lt;30,1,IF((MOD('10หลักสูตรระยะสั้น'!Z345/30,1))&lt;0.3333,ROUNDDOWN('10หลักสูตรระยะสั้น'!Z345/30,0),ROUNDUP('10หลักสูตรระยะสั้น'!Z345/30,0))))</f>
        <v>0</v>
      </c>
      <c r="AA345" s="60">
        <f>IF('10หลักสูตรระยะสั้น'!AA345&lt;15,0,IF('10หลักสูตรระยะสั้น'!AA345&lt;30,1,IF((MOD('10หลักสูตรระยะสั้น'!AA345/30,1))&lt;0.3333,ROUNDDOWN('10หลักสูตรระยะสั้น'!AA345/30,0),ROUNDUP('10หลักสูตรระยะสั้น'!AA345/30,0))))</f>
        <v>0</v>
      </c>
      <c r="AB345" s="60">
        <f>IF('10หลักสูตรระยะสั้น'!AB345&lt;15,0,IF('10หลักสูตรระยะสั้น'!AB345&lt;30,1,IF((MOD('10หลักสูตรระยะสั้น'!AB345/30,1))&lt;0.3333,ROUNDDOWN('10หลักสูตรระยะสั้น'!AB345/30,0),ROUNDUP('10หลักสูตรระยะสั้น'!AB345/30,0))))</f>
        <v>0</v>
      </c>
      <c r="AC345" s="60">
        <f>IF('10หลักสูตรระยะสั้น'!AC345&lt;15,0,IF('10หลักสูตรระยะสั้น'!AC345&lt;30,1,IF((MOD('10หลักสูตรระยะสั้น'!AC345/30,1))&lt;0.3333,ROUNDDOWN('10หลักสูตรระยะสั้น'!AC345/30,0),ROUNDUP('10หลักสูตรระยะสั้น'!AC345/30,0))))</f>
        <v>0</v>
      </c>
      <c r="AD345" s="5">
        <f t="shared" si="10"/>
        <v>0</v>
      </c>
      <c r="AE345" s="5">
        <f t="shared" si="11"/>
        <v>0</v>
      </c>
    </row>
    <row r="346" spans="2:31" x14ac:dyDescent="0.55000000000000004">
      <c r="B346" s="5">
        <v>342</v>
      </c>
      <c r="C346" s="5">
        <f>'10หลักสูตรระยะสั้น'!C346</f>
        <v>0</v>
      </c>
      <c r="D346" s="5">
        <f>'10หลักสูตรระยะสั้น'!D346</f>
        <v>0</v>
      </c>
      <c r="E346" s="60">
        <f>IF('10หลักสูตรระยะสั้น'!E346&lt;15,0,IF('10หลักสูตรระยะสั้น'!E346&lt;30,1,IF((MOD('10หลักสูตรระยะสั้น'!E346/30,1))&lt;0.3333,ROUNDDOWN('10หลักสูตรระยะสั้น'!E346/30,0),ROUNDUP('10หลักสูตรระยะสั้น'!E346/30,0))))</f>
        <v>0</v>
      </c>
      <c r="F346" s="60">
        <f>IF('10หลักสูตรระยะสั้น'!F346&lt;15,0,IF('10หลักสูตรระยะสั้น'!F346&lt;30,1,IF((MOD('10หลักสูตรระยะสั้น'!F346/30,1))&lt;0.3333,ROUNDDOWN('10หลักสูตรระยะสั้น'!F346/30,0),ROUNDUP('10หลักสูตรระยะสั้น'!F346/30,0))))</f>
        <v>0</v>
      </c>
      <c r="G346" s="60">
        <f>IF('10หลักสูตรระยะสั้น'!G346&lt;15,0,IF('10หลักสูตรระยะสั้น'!G346&lt;30,1,IF((MOD('10หลักสูตรระยะสั้น'!G346/30,1))&lt;0.3333,ROUNDDOWN('10หลักสูตรระยะสั้น'!G346/30,0),ROUNDUP('10หลักสูตรระยะสั้น'!G346/30,0))))</f>
        <v>0</v>
      </c>
      <c r="H346" s="60">
        <f>IF('10หลักสูตรระยะสั้น'!H346&lt;15,0,IF('10หลักสูตรระยะสั้น'!H346&lt;30,1,IF((MOD('10หลักสูตรระยะสั้น'!H346/30,1))&lt;0.3333,ROUNDDOWN('10หลักสูตรระยะสั้น'!H346/30,0),ROUNDUP('10หลักสูตรระยะสั้น'!H346/30,0))))</f>
        <v>0</v>
      </c>
      <c r="I346" s="60">
        <f>IF('10หลักสูตรระยะสั้น'!I346&lt;15,0,IF('10หลักสูตรระยะสั้น'!I346&lt;30,1,IF((MOD('10หลักสูตรระยะสั้น'!I346/30,1))&lt;0.3333,ROUNDDOWN('10หลักสูตรระยะสั้น'!I346/30,0),ROUNDUP('10หลักสูตรระยะสั้น'!I346/30,0))))</f>
        <v>0</v>
      </c>
      <c r="J346" s="60">
        <f>IF('10หลักสูตรระยะสั้น'!J346&lt;15,0,IF('10หลักสูตรระยะสั้น'!J346&lt;30,1,IF((MOD('10หลักสูตรระยะสั้น'!J346/30,1))&lt;0.3333,ROUNDDOWN('10หลักสูตรระยะสั้น'!J346/30,0),ROUNDUP('10หลักสูตรระยะสั้น'!J346/30,0))))</f>
        <v>0</v>
      </c>
      <c r="K346" s="60">
        <f>IF('10หลักสูตรระยะสั้น'!K346&lt;15,0,IF('10หลักสูตรระยะสั้น'!K346&lt;30,1,IF((MOD('10หลักสูตรระยะสั้น'!K346/30,1))&lt;0.3333,ROUNDDOWN('10หลักสูตรระยะสั้น'!K346/30,0),ROUNDUP('10หลักสูตรระยะสั้น'!K346/30,0))))</f>
        <v>0</v>
      </c>
      <c r="L346" s="60">
        <f>IF('10หลักสูตรระยะสั้น'!L346&lt;15,0,IF('10หลักสูตรระยะสั้น'!L346&lt;30,1,IF((MOD('10หลักสูตรระยะสั้น'!L346/30,1))&lt;0.3333,ROUNDDOWN('10หลักสูตรระยะสั้น'!L346/30,0),ROUNDUP('10หลักสูตรระยะสั้น'!L346/30,0))))</f>
        <v>0</v>
      </c>
      <c r="M346" s="60">
        <f>IF('10หลักสูตรระยะสั้น'!M346&lt;15,0,IF('10หลักสูตรระยะสั้น'!M346&lt;30,1,IF((MOD('10หลักสูตรระยะสั้น'!M346/30,1))&lt;0.3333,ROUNDDOWN('10หลักสูตรระยะสั้น'!M346/30,0),ROUNDUP('10หลักสูตรระยะสั้น'!M346/30,0))))</f>
        <v>0</v>
      </c>
      <c r="N346" s="60">
        <f>IF('10หลักสูตรระยะสั้น'!N346&lt;15,0,IF('10หลักสูตรระยะสั้น'!N346&lt;30,1,IF((MOD('10หลักสูตรระยะสั้น'!N346/30,1))&lt;0.3333,ROUNDDOWN('10หลักสูตรระยะสั้น'!N346/30,0),ROUNDUP('10หลักสูตรระยะสั้น'!N346/30,0))))</f>
        <v>0</v>
      </c>
      <c r="O346" s="60">
        <f>IF('10หลักสูตรระยะสั้น'!O346&lt;15,0,IF('10หลักสูตรระยะสั้น'!O346&lt;30,1,IF((MOD('10หลักสูตรระยะสั้น'!O346/30,1))&lt;0.3333,ROUNDDOWN('10หลักสูตรระยะสั้น'!O346/30,0),ROUNDUP('10หลักสูตรระยะสั้น'!O346/30,0))))</f>
        <v>0</v>
      </c>
      <c r="P346" s="60">
        <f>IF('10หลักสูตรระยะสั้น'!P346&lt;15,0,IF('10หลักสูตรระยะสั้น'!P346&lt;30,1,IF((MOD('10หลักสูตรระยะสั้น'!P346/30,1))&lt;0.3333,ROUNDDOWN('10หลักสูตรระยะสั้น'!P346/30,0),ROUNDUP('10หลักสูตรระยะสั้น'!P346/30,0))))</f>
        <v>0</v>
      </c>
      <c r="Q346" s="60">
        <f>IF('10หลักสูตรระยะสั้น'!Q346&lt;15,0,IF('10หลักสูตรระยะสั้น'!Q346&lt;30,1,IF((MOD('10หลักสูตรระยะสั้น'!Q346/30,1))&lt;0.3333,ROUNDDOWN('10หลักสูตรระยะสั้น'!Q346/30,0),ROUNDUP('10หลักสูตรระยะสั้น'!Q346/30,0))))</f>
        <v>0</v>
      </c>
      <c r="R346" s="60">
        <f>IF('10หลักสูตรระยะสั้น'!R346&lt;15,0,IF('10หลักสูตรระยะสั้น'!R346&lt;30,1,IF((MOD('10หลักสูตรระยะสั้น'!R346/30,1))&lt;0.3333,ROUNDDOWN('10หลักสูตรระยะสั้น'!R346/30,0),ROUNDUP('10หลักสูตรระยะสั้น'!R346/30,0))))</f>
        <v>0</v>
      </c>
      <c r="S346" s="60">
        <f>IF('10หลักสูตรระยะสั้น'!S346&lt;15,0,IF('10หลักสูตรระยะสั้น'!S346&lt;30,1,IF((MOD('10หลักสูตรระยะสั้น'!S346/30,1))&lt;0.3333,ROUNDDOWN('10หลักสูตรระยะสั้น'!S346/30,0),ROUNDUP('10หลักสูตรระยะสั้น'!S346/30,0))))</f>
        <v>0</v>
      </c>
      <c r="T346" s="60">
        <f>IF('10หลักสูตรระยะสั้น'!T346&lt;15,0,IF('10หลักสูตรระยะสั้น'!T346&lt;30,1,IF((MOD('10หลักสูตรระยะสั้น'!T346/30,1))&lt;0.3333,ROUNDDOWN('10หลักสูตรระยะสั้น'!T346/30,0),ROUNDUP('10หลักสูตรระยะสั้น'!T346/30,0))))</f>
        <v>0</v>
      </c>
      <c r="U346" s="60">
        <f>IF('10หลักสูตรระยะสั้น'!U346&lt;15,0,IF('10หลักสูตรระยะสั้น'!U346&lt;30,1,IF((MOD('10หลักสูตรระยะสั้น'!U346/30,1))&lt;0.3333,ROUNDDOWN('10หลักสูตรระยะสั้น'!U346/30,0),ROUNDUP('10หลักสูตรระยะสั้น'!U346/30,0))))</f>
        <v>0</v>
      </c>
      <c r="V346" s="60">
        <f>IF('10หลักสูตรระยะสั้น'!V346&lt;15,0,IF('10หลักสูตรระยะสั้น'!V346&lt;30,1,IF((MOD('10หลักสูตรระยะสั้น'!V346/30,1))&lt;0.3333,ROUNDDOWN('10หลักสูตรระยะสั้น'!V346/30,0),ROUNDUP('10หลักสูตรระยะสั้น'!V346/30,0))))</f>
        <v>0</v>
      </c>
      <c r="W346" s="60">
        <f>IF('10หลักสูตรระยะสั้น'!W346&lt;15,0,IF('10หลักสูตรระยะสั้น'!W346&lt;30,1,IF((MOD('10หลักสูตรระยะสั้น'!W346/30,1))&lt;0.3333,ROUNDDOWN('10หลักสูตรระยะสั้น'!W346/30,0),ROUNDUP('10หลักสูตรระยะสั้น'!W346/30,0))))</f>
        <v>0</v>
      </c>
      <c r="X346" s="60">
        <f>IF('10หลักสูตรระยะสั้น'!X346&lt;15,0,IF('10หลักสูตรระยะสั้น'!X346&lt;30,1,IF((MOD('10หลักสูตรระยะสั้น'!X346/30,1))&lt;0.3333,ROUNDDOWN('10หลักสูตรระยะสั้น'!X346/30,0),ROUNDUP('10หลักสูตรระยะสั้น'!X346/30,0))))</f>
        <v>0</v>
      </c>
      <c r="Y346" s="60">
        <f>IF('10หลักสูตรระยะสั้น'!Y346&lt;15,0,IF('10หลักสูตรระยะสั้น'!Y346&lt;30,1,IF((MOD('10หลักสูตรระยะสั้น'!Y346/30,1))&lt;0.3333,ROUNDDOWN('10หลักสูตรระยะสั้น'!Y346/30,0),ROUNDUP('10หลักสูตรระยะสั้น'!Y346/30,0))))</f>
        <v>0</v>
      </c>
      <c r="Z346" s="60">
        <f>IF('10หลักสูตรระยะสั้น'!Z346&lt;15,0,IF('10หลักสูตรระยะสั้น'!Z346&lt;30,1,IF((MOD('10หลักสูตรระยะสั้น'!Z346/30,1))&lt;0.3333,ROUNDDOWN('10หลักสูตรระยะสั้น'!Z346/30,0),ROUNDUP('10หลักสูตรระยะสั้น'!Z346/30,0))))</f>
        <v>0</v>
      </c>
      <c r="AA346" s="60">
        <f>IF('10หลักสูตรระยะสั้น'!AA346&lt;15,0,IF('10หลักสูตรระยะสั้น'!AA346&lt;30,1,IF((MOD('10หลักสูตรระยะสั้น'!AA346/30,1))&lt;0.3333,ROUNDDOWN('10หลักสูตรระยะสั้น'!AA346/30,0),ROUNDUP('10หลักสูตรระยะสั้น'!AA346/30,0))))</f>
        <v>0</v>
      </c>
      <c r="AB346" s="60">
        <f>IF('10หลักสูตรระยะสั้น'!AB346&lt;15,0,IF('10หลักสูตรระยะสั้น'!AB346&lt;30,1,IF((MOD('10หลักสูตรระยะสั้น'!AB346/30,1))&lt;0.3333,ROUNDDOWN('10หลักสูตรระยะสั้น'!AB346/30,0),ROUNDUP('10หลักสูตรระยะสั้น'!AB346/30,0))))</f>
        <v>0</v>
      </c>
      <c r="AC346" s="60">
        <f>IF('10หลักสูตรระยะสั้น'!AC346&lt;15,0,IF('10หลักสูตรระยะสั้น'!AC346&lt;30,1,IF((MOD('10หลักสูตรระยะสั้น'!AC346/30,1))&lt;0.3333,ROUNDDOWN('10หลักสูตรระยะสั้น'!AC346/30,0),ROUNDUP('10หลักสูตรระยะสั้น'!AC346/30,0))))</f>
        <v>0</v>
      </c>
      <c r="AD346" s="5">
        <f t="shared" si="10"/>
        <v>0</v>
      </c>
      <c r="AE346" s="5">
        <f t="shared" si="11"/>
        <v>0</v>
      </c>
    </row>
    <row r="347" spans="2:31" x14ac:dyDescent="0.55000000000000004">
      <c r="B347" s="5">
        <v>343</v>
      </c>
      <c r="C347" s="5">
        <f>'10หลักสูตรระยะสั้น'!C347</f>
        <v>0</v>
      </c>
      <c r="D347" s="5">
        <f>'10หลักสูตรระยะสั้น'!D347</f>
        <v>0</v>
      </c>
      <c r="E347" s="60">
        <f>IF('10หลักสูตรระยะสั้น'!E347&lt;15,0,IF('10หลักสูตรระยะสั้น'!E347&lt;30,1,IF((MOD('10หลักสูตรระยะสั้น'!E347/30,1))&lt;0.3333,ROUNDDOWN('10หลักสูตรระยะสั้น'!E347/30,0),ROUNDUP('10หลักสูตรระยะสั้น'!E347/30,0))))</f>
        <v>0</v>
      </c>
      <c r="F347" s="60">
        <f>IF('10หลักสูตรระยะสั้น'!F347&lt;15,0,IF('10หลักสูตรระยะสั้น'!F347&lt;30,1,IF((MOD('10หลักสูตรระยะสั้น'!F347/30,1))&lt;0.3333,ROUNDDOWN('10หลักสูตรระยะสั้น'!F347/30,0),ROUNDUP('10หลักสูตรระยะสั้น'!F347/30,0))))</f>
        <v>0</v>
      </c>
      <c r="G347" s="60">
        <f>IF('10หลักสูตรระยะสั้น'!G347&lt;15,0,IF('10หลักสูตรระยะสั้น'!G347&lt;30,1,IF((MOD('10หลักสูตรระยะสั้น'!G347/30,1))&lt;0.3333,ROUNDDOWN('10หลักสูตรระยะสั้น'!G347/30,0),ROUNDUP('10หลักสูตรระยะสั้น'!G347/30,0))))</f>
        <v>0</v>
      </c>
      <c r="H347" s="60">
        <f>IF('10หลักสูตรระยะสั้น'!H347&lt;15,0,IF('10หลักสูตรระยะสั้น'!H347&lt;30,1,IF((MOD('10หลักสูตรระยะสั้น'!H347/30,1))&lt;0.3333,ROUNDDOWN('10หลักสูตรระยะสั้น'!H347/30,0),ROUNDUP('10หลักสูตรระยะสั้น'!H347/30,0))))</f>
        <v>0</v>
      </c>
      <c r="I347" s="60">
        <f>IF('10หลักสูตรระยะสั้น'!I347&lt;15,0,IF('10หลักสูตรระยะสั้น'!I347&lt;30,1,IF((MOD('10หลักสูตรระยะสั้น'!I347/30,1))&lt;0.3333,ROUNDDOWN('10หลักสูตรระยะสั้น'!I347/30,0),ROUNDUP('10หลักสูตรระยะสั้น'!I347/30,0))))</f>
        <v>0</v>
      </c>
      <c r="J347" s="60">
        <f>IF('10หลักสูตรระยะสั้น'!J347&lt;15,0,IF('10หลักสูตรระยะสั้น'!J347&lt;30,1,IF((MOD('10หลักสูตรระยะสั้น'!J347/30,1))&lt;0.3333,ROUNDDOWN('10หลักสูตรระยะสั้น'!J347/30,0),ROUNDUP('10หลักสูตรระยะสั้น'!J347/30,0))))</f>
        <v>0</v>
      </c>
      <c r="K347" s="60">
        <f>IF('10หลักสูตรระยะสั้น'!K347&lt;15,0,IF('10หลักสูตรระยะสั้น'!K347&lt;30,1,IF((MOD('10หลักสูตรระยะสั้น'!K347/30,1))&lt;0.3333,ROUNDDOWN('10หลักสูตรระยะสั้น'!K347/30,0),ROUNDUP('10หลักสูตรระยะสั้น'!K347/30,0))))</f>
        <v>0</v>
      </c>
      <c r="L347" s="60">
        <f>IF('10หลักสูตรระยะสั้น'!L347&lt;15,0,IF('10หลักสูตรระยะสั้น'!L347&lt;30,1,IF((MOD('10หลักสูตรระยะสั้น'!L347/30,1))&lt;0.3333,ROUNDDOWN('10หลักสูตรระยะสั้น'!L347/30,0),ROUNDUP('10หลักสูตรระยะสั้น'!L347/30,0))))</f>
        <v>0</v>
      </c>
      <c r="M347" s="60">
        <f>IF('10หลักสูตรระยะสั้น'!M347&lt;15,0,IF('10หลักสูตรระยะสั้น'!M347&lt;30,1,IF((MOD('10หลักสูตรระยะสั้น'!M347/30,1))&lt;0.3333,ROUNDDOWN('10หลักสูตรระยะสั้น'!M347/30,0),ROUNDUP('10หลักสูตรระยะสั้น'!M347/30,0))))</f>
        <v>0</v>
      </c>
      <c r="N347" s="60">
        <f>IF('10หลักสูตรระยะสั้น'!N347&lt;15,0,IF('10หลักสูตรระยะสั้น'!N347&lt;30,1,IF((MOD('10หลักสูตรระยะสั้น'!N347/30,1))&lt;0.3333,ROUNDDOWN('10หลักสูตรระยะสั้น'!N347/30,0),ROUNDUP('10หลักสูตรระยะสั้น'!N347/30,0))))</f>
        <v>0</v>
      </c>
      <c r="O347" s="60">
        <f>IF('10หลักสูตรระยะสั้น'!O347&lt;15,0,IF('10หลักสูตรระยะสั้น'!O347&lt;30,1,IF((MOD('10หลักสูตรระยะสั้น'!O347/30,1))&lt;0.3333,ROUNDDOWN('10หลักสูตรระยะสั้น'!O347/30,0),ROUNDUP('10หลักสูตรระยะสั้น'!O347/30,0))))</f>
        <v>0</v>
      </c>
      <c r="P347" s="60">
        <f>IF('10หลักสูตรระยะสั้น'!P347&lt;15,0,IF('10หลักสูตรระยะสั้น'!P347&lt;30,1,IF((MOD('10หลักสูตรระยะสั้น'!P347/30,1))&lt;0.3333,ROUNDDOWN('10หลักสูตรระยะสั้น'!P347/30,0),ROUNDUP('10หลักสูตรระยะสั้น'!P347/30,0))))</f>
        <v>0</v>
      </c>
      <c r="Q347" s="60">
        <f>IF('10หลักสูตรระยะสั้น'!Q347&lt;15,0,IF('10หลักสูตรระยะสั้น'!Q347&lt;30,1,IF((MOD('10หลักสูตรระยะสั้น'!Q347/30,1))&lt;0.3333,ROUNDDOWN('10หลักสูตรระยะสั้น'!Q347/30,0),ROUNDUP('10หลักสูตรระยะสั้น'!Q347/30,0))))</f>
        <v>0</v>
      </c>
      <c r="R347" s="60">
        <f>IF('10หลักสูตรระยะสั้น'!R347&lt;15,0,IF('10หลักสูตรระยะสั้น'!R347&lt;30,1,IF((MOD('10หลักสูตรระยะสั้น'!R347/30,1))&lt;0.3333,ROUNDDOWN('10หลักสูตรระยะสั้น'!R347/30,0),ROUNDUP('10หลักสูตรระยะสั้น'!R347/30,0))))</f>
        <v>0</v>
      </c>
      <c r="S347" s="60">
        <f>IF('10หลักสูตรระยะสั้น'!S347&lt;15,0,IF('10หลักสูตรระยะสั้น'!S347&lt;30,1,IF((MOD('10หลักสูตรระยะสั้น'!S347/30,1))&lt;0.3333,ROUNDDOWN('10หลักสูตรระยะสั้น'!S347/30,0),ROUNDUP('10หลักสูตรระยะสั้น'!S347/30,0))))</f>
        <v>0</v>
      </c>
      <c r="T347" s="60">
        <f>IF('10หลักสูตรระยะสั้น'!T347&lt;15,0,IF('10หลักสูตรระยะสั้น'!T347&lt;30,1,IF((MOD('10หลักสูตรระยะสั้น'!T347/30,1))&lt;0.3333,ROUNDDOWN('10หลักสูตรระยะสั้น'!T347/30,0),ROUNDUP('10หลักสูตรระยะสั้น'!T347/30,0))))</f>
        <v>0</v>
      </c>
      <c r="U347" s="60">
        <f>IF('10หลักสูตรระยะสั้น'!U347&lt;15,0,IF('10หลักสูตรระยะสั้น'!U347&lt;30,1,IF((MOD('10หลักสูตรระยะสั้น'!U347/30,1))&lt;0.3333,ROUNDDOWN('10หลักสูตรระยะสั้น'!U347/30,0),ROUNDUP('10หลักสูตรระยะสั้น'!U347/30,0))))</f>
        <v>0</v>
      </c>
      <c r="V347" s="60">
        <f>IF('10หลักสูตรระยะสั้น'!V347&lt;15,0,IF('10หลักสูตรระยะสั้น'!V347&lt;30,1,IF((MOD('10หลักสูตรระยะสั้น'!V347/30,1))&lt;0.3333,ROUNDDOWN('10หลักสูตรระยะสั้น'!V347/30,0),ROUNDUP('10หลักสูตรระยะสั้น'!V347/30,0))))</f>
        <v>0</v>
      </c>
      <c r="W347" s="60">
        <f>IF('10หลักสูตรระยะสั้น'!W347&lt;15,0,IF('10หลักสูตรระยะสั้น'!W347&lt;30,1,IF((MOD('10หลักสูตรระยะสั้น'!W347/30,1))&lt;0.3333,ROUNDDOWN('10หลักสูตรระยะสั้น'!W347/30,0),ROUNDUP('10หลักสูตรระยะสั้น'!W347/30,0))))</f>
        <v>0</v>
      </c>
      <c r="X347" s="60">
        <f>IF('10หลักสูตรระยะสั้น'!X347&lt;15,0,IF('10หลักสูตรระยะสั้น'!X347&lt;30,1,IF((MOD('10หลักสูตรระยะสั้น'!X347/30,1))&lt;0.3333,ROUNDDOWN('10หลักสูตรระยะสั้น'!X347/30,0),ROUNDUP('10หลักสูตรระยะสั้น'!X347/30,0))))</f>
        <v>0</v>
      </c>
      <c r="Y347" s="60">
        <f>IF('10หลักสูตรระยะสั้น'!Y347&lt;15,0,IF('10หลักสูตรระยะสั้น'!Y347&lt;30,1,IF((MOD('10หลักสูตรระยะสั้น'!Y347/30,1))&lt;0.3333,ROUNDDOWN('10หลักสูตรระยะสั้น'!Y347/30,0),ROUNDUP('10หลักสูตรระยะสั้น'!Y347/30,0))))</f>
        <v>0</v>
      </c>
      <c r="Z347" s="60">
        <f>IF('10หลักสูตรระยะสั้น'!Z347&lt;15,0,IF('10หลักสูตรระยะสั้น'!Z347&lt;30,1,IF((MOD('10หลักสูตรระยะสั้น'!Z347/30,1))&lt;0.3333,ROUNDDOWN('10หลักสูตรระยะสั้น'!Z347/30,0),ROUNDUP('10หลักสูตรระยะสั้น'!Z347/30,0))))</f>
        <v>0</v>
      </c>
      <c r="AA347" s="60">
        <f>IF('10หลักสูตรระยะสั้น'!AA347&lt;15,0,IF('10หลักสูตรระยะสั้น'!AA347&lt;30,1,IF((MOD('10หลักสูตรระยะสั้น'!AA347/30,1))&lt;0.3333,ROUNDDOWN('10หลักสูตรระยะสั้น'!AA347/30,0),ROUNDUP('10หลักสูตรระยะสั้น'!AA347/30,0))))</f>
        <v>0</v>
      </c>
      <c r="AB347" s="60">
        <f>IF('10หลักสูตรระยะสั้น'!AB347&lt;15,0,IF('10หลักสูตรระยะสั้น'!AB347&lt;30,1,IF((MOD('10หลักสูตรระยะสั้น'!AB347/30,1))&lt;0.3333,ROUNDDOWN('10หลักสูตรระยะสั้น'!AB347/30,0),ROUNDUP('10หลักสูตรระยะสั้น'!AB347/30,0))))</f>
        <v>0</v>
      </c>
      <c r="AC347" s="60">
        <f>IF('10หลักสูตรระยะสั้น'!AC347&lt;15,0,IF('10หลักสูตรระยะสั้น'!AC347&lt;30,1,IF((MOD('10หลักสูตรระยะสั้น'!AC347/30,1))&lt;0.3333,ROUNDDOWN('10หลักสูตรระยะสั้น'!AC347/30,0),ROUNDUP('10หลักสูตรระยะสั้น'!AC347/30,0))))</f>
        <v>0</v>
      </c>
      <c r="AD347" s="5">
        <f t="shared" si="10"/>
        <v>0</v>
      </c>
      <c r="AE347" s="5">
        <f t="shared" si="11"/>
        <v>0</v>
      </c>
    </row>
    <row r="348" spans="2:31" x14ac:dyDescent="0.55000000000000004">
      <c r="B348" s="5">
        <v>344</v>
      </c>
      <c r="C348" s="5">
        <f>'10หลักสูตรระยะสั้น'!C348</f>
        <v>0</v>
      </c>
      <c r="D348" s="5">
        <f>'10หลักสูตรระยะสั้น'!D348</f>
        <v>0</v>
      </c>
      <c r="E348" s="60">
        <f>IF('10หลักสูตรระยะสั้น'!E348&lt;15,0,IF('10หลักสูตรระยะสั้น'!E348&lt;30,1,IF((MOD('10หลักสูตรระยะสั้น'!E348/30,1))&lt;0.3333,ROUNDDOWN('10หลักสูตรระยะสั้น'!E348/30,0),ROUNDUP('10หลักสูตรระยะสั้น'!E348/30,0))))</f>
        <v>0</v>
      </c>
      <c r="F348" s="60">
        <f>IF('10หลักสูตรระยะสั้น'!F348&lt;15,0,IF('10หลักสูตรระยะสั้น'!F348&lt;30,1,IF((MOD('10หลักสูตรระยะสั้น'!F348/30,1))&lt;0.3333,ROUNDDOWN('10หลักสูตรระยะสั้น'!F348/30,0),ROUNDUP('10หลักสูตรระยะสั้น'!F348/30,0))))</f>
        <v>0</v>
      </c>
      <c r="G348" s="60">
        <f>IF('10หลักสูตรระยะสั้น'!G348&lt;15,0,IF('10หลักสูตรระยะสั้น'!G348&lt;30,1,IF((MOD('10หลักสูตรระยะสั้น'!G348/30,1))&lt;0.3333,ROUNDDOWN('10หลักสูตรระยะสั้น'!G348/30,0),ROUNDUP('10หลักสูตรระยะสั้น'!G348/30,0))))</f>
        <v>0</v>
      </c>
      <c r="H348" s="60">
        <f>IF('10หลักสูตรระยะสั้น'!H348&lt;15,0,IF('10หลักสูตรระยะสั้น'!H348&lt;30,1,IF((MOD('10หลักสูตรระยะสั้น'!H348/30,1))&lt;0.3333,ROUNDDOWN('10หลักสูตรระยะสั้น'!H348/30,0),ROUNDUP('10หลักสูตรระยะสั้น'!H348/30,0))))</f>
        <v>0</v>
      </c>
      <c r="I348" s="60">
        <f>IF('10หลักสูตรระยะสั้น'!I348&lt;15,0,IF('10หลักสูตรระยะสั้น'!I348&lt;30,1,IF((MOD('10หลักสูตรระยะสั้น'!I348/30,1))&lt;0.3333,ROUNDDOWN('10หลักสูตรระยะสั้น'!I348/30,0),ROUNDUP('10หลักสูตรระยะสั้น'!I348/30,0))))</f>
        <v>0</v>
      </c>
      <c r="J348" s="60">
        <f>IF('10หลักสูตรระยะสั้น'!J348&lt;15,0,IF('10หลักสูตรระยะสั้น'!J348&lt;30,1,IF((MOD('10หลักสูตรระยะสั้น'!J348/30,1))&lt;0.3333,ROUNDDOWN('10หลักสูตรระยะสั้น'!J348/30,0),ROUNDUP('10หลักสูตรระยะสั้น'!J348/30,0))))</f>
        <v>0</v>
      </c>
      <c r="K348" s="60">
        <f>IF('10หลักสูตรระยะสั้น'!K348&lt;15,0,IF('10หลักสูตรระยะสั้น'!K348&lt;30,1,IF((MOD('10หลักสูตรระยะสั้น'!K348/30,1))&lt;0.3333,ROUNDDOWN('10หลักสูตรระยะสั้น'!K348/30,0),ROUNDUP('10หลักสูตรระยะสั้น'!K348/30,0))))</f>
        <v>0</v>
      </c>
      <c r="L348" s="60">
        <f>IF('10หลักสูตรระยะสั้น'!L348&lt;15,0,IF('10หลักสูตรระยะสั้น'!L348&lt;30,1,IF((MOD('10หลักสูตรระยะสั้น'!L348/30,1))&lt;0.3333,ROUNDDOWN('10หลักสูตรระยะสั้น'!L348/30,0),ROUNDUP('10หลักสูตรระยะสั้น'!L348/30,0))))</f>
        <v>0</v>
      </c>
      <c r="M348" s="60">
        <f>IF('10หลักสูตรระยะสั้น'!M348&lt;15,0,IF('10หลักสูตรระยะสั้น'!M348&lt;30,1,IF((MOD('10หลักสูตรระยะสั้น'!M348/30,1))&lt;0.3333,ROUNDDOWN('10หลักสูตรระยะสั้น'!M348/30,0),ROUNDUP('10หลักสูตรระยะสั้น'!M348/30,0))))</f>
        <v>0</v>
      </c>
      <c r="N348" s="60">
        <f>IF('10หลักสูตรระยะสั้น'!N348&lt;15,0,IF('10หลักสูตรระยะสั้น'!N348&lt;30,1,IF((MOD('10หลักสูตรระยะสั้น'!N348/30,1))&lt;0.3333,ROUNDDOWN('10หลักสูตรระยะสั้น'!N348/30,0),ROUNDUP('10หลักสูตรระยะสั้น'!N348/30,0))))</f>
        <v>0</v>
      </c>
      <c r="O348" s="60">
        <f>IF('10หลักสูตรระยะสั้น'!O348&lt;15,0,IF('10หลักสูตรระยะสั้น'!O348&lt;30,1,IF((MOD('10หลักสูตรระยะสั้น'!O348/30,1))&lt;0.3333,ROUNDDOWN('10หลักสูตรระยะสั้น'!O348/30,0),ROUNDUP('10หลักสูตรระยะสั้น'!O348/30,0))))</f>
        <v>0</v>
      </c>
      <c r="P348" s="60">
        <f>IF('10หลักสูตรระยะสั้น'!P348&lt;15,0,IF('10หลักสูตรระยะสั้น'!P348&lt;30,1,IF((MOD('10หลักสูตรระยะสั้น'!P348/30,1))&lt;0.3333,ROUNDDOWN('10หลักสูตรระยะสั้น'!P348/30,0),ROUNDUP('10หลักสูตรระยะสั้น'!P348/30,0))))</f>
        <v>0</v>
      </c>
      <c r="Q348" s="60">
        <f>IF('10หลักสูตรระยะสั้น'!Q348&lt;15,0,IF('10หลักสูตรระยะสั้น'!Q348&lt;30,1,IF((MOD('10หลักสูตรระยะสั้น'!Q348/30,1))&lt;0.3333,ROUNDDOWN('10หลักสูตรระยะสั้น'!Q348/30,0),ROUNDUP('10หลักสูตรระยะสั้น'!Q348/30,0))))</f>
        <v>0</v>
      </c>
      <c r="R348" s="60">
        <f>IF('10หลักสูตรระยะสั้น'!R348&lt;15,0,IF('10หลักสูตรระยะสั้น'!R348&lt;30,1,IF((MOD('10หลักสูตรระยะสั้น'!R348/30,1))&lt;0.3333,ROUNDDOWN('10หลักสูตรระยะสั้น'!R348/30,0),ROUNDUP('10หลักสูตรระยะสั้น'!R348/30,0))))</f>
        <v>0</v>
      </c>
      <c r="S348" s="60">
        <f>IF('10หลักสูตรระยะสั้น'!S348&lt;15,0,IF('10หลักสูตรระยะสั้น'!S348&lt;30,1,IF((MOD('10หลักสูตรระยะสั้น'!S348/30,1))&lt;0.3333,ROUNDDOWN('10หลักสูตรระยะสั้น'!S348/30,0),ROUNDUP('10หลักสูตรระยะสั้น'!S348/30,0))))</f>
        <v>0</v>
      </c>
      <c r="T348" s="60">
        <f>IF('10หลักสูตรระยะสั้น'!T348&lt;15,0,IF('10หลักสูตรระยะสั้น'!T348&lt;30,1,IF((MOD('10หลักสูตรระยะสั้น'!T348/30,1))&lt;0.3333,ROUNDDOWN('10หลักสูตรระยะสั้น'!T348/30,0),ROUNDUP('10หลักสูตรระยะสั้น'!T348/30,0))))</f>
        <v>0</v>
      </c>
      <c r="U348" s="60">
        <f>IF('10หลักสูตรระยะสั้น'!U348&lt;15,0,IF('10หลักสูตรระยะสั้น'!U348&lt;30,1,IF((MOD('10หลักสูตรระยะสั้น'!U348/30,1))&lt;0.3333,ROUNDDOWN('10หลักสูตรระยะสั้น'!U348/30,0),ROUNDUP('10หลักสูตรระยะสั้น'!U348/30,0))))</f>
        <v>0</v>
      </c>
      <c r="V348" s="60">
        <f>IF('10หลักสูตรระยะสั้น'!V348&lt;15,0,IF('10หลักสูตรระยะสั้น'!V348&lt;30,1,IF((MOD('10หลักสูตรระยะสั้น'!V348/30,1))&lt;0.3333,ROUNDDOWN('10หลักสูตรระยะสั้น'!V348/30,0),ROUNDUP('10หลักสูตรระยะสั้น'!V348/30,0))))</f>
        <v>0</v>
      </c>
      <c r="W348" s="60">
        <f>IF('10หลักสูตรระยะสั้น'!W348&lt;15,0,IF('10หลักสูตรระยะสั้น'!W348&lt;30,1,IF((MOD('10หลักสูตรระยะสั้น'!W348/30,1))&lt;0.3333,ROUNDDOWN('10หลักสูตรระยะสั้น'!W348/30,0),ROUNDUP('10หลักสูตรระยะสั้น'!W348/30,0))))</f>
        <v>0</v>
      </c>
      <c r="X348" s="60">
        <f>IF('10หลักสูตรระยะสั้น'!X348&lt;15,0,IF('10หลักสูตรระยะสั้น'!X348&lt;30,1,IF((MOD('10หลักสูตรระยะสั้น'!X348/30,1))&lt;0.3333,ROUNDDOWN('10หลักสูตรระยะสั้น'!X348/30,0),ROUNDUP('10หลักสูตรระยะสั้น'!X348/30,0))))</f>
        <v>0</v>
      </c>
      <c r="Y348" s="60">
        <f>IF('10หลักสูตรระยะสั้น'!Y348&lt;15,0,IF('10หลักสูตรระยะสั้น'!Y348&lt;30,1,IF((MOD('10หลักสูตรระยะสั้น'!Y348/30,1))&lt;0.3333,ROUNDDOWN('10หลักสูตรระยะสั้น'!Y348/30,0),ROUNDUP('10หลักสูตรระยะสั้น'!Y348/30,0))))</f>
        <v>0</v>
      </c>
      <c r="Z348" s="60">
        <f>IF('10หลักสูตรระยะสั้น'!Z348&lt;15,0,IF('10หลักสูตรระยะสั้น'!Z348&lt;30,1,IF((MOD('10หลักสูตรระยะสั้น'!Z348/30,1))&lt;0.3333,ROUNDDOWN('10หลักสูตรระยะสั้น'!Z348/30,0),ROUNDUP('10หลักสูตรระยะสั้น'!Z348/30,0))))</f>
        <v>0</v>
      </c>
      <c r="AA348" s="60">
        <f>IF('10หลักสูตรระยะสั้น'!AA348&lt;15,0,IF('10หลักสูตรระยะสั้น'!AA348&lt;30,1,IF((MOD('10หลักสูตรระยะสั้น'!AA348/30,1))&lt;0.3333,ROUNDDOWN('10หลักสูตรระยะสั้น'!AA348/30,0),ROUNDUP('10หลักสูตรระยะสั้น'!AA348/30,0))))</f>
        <v>0</v>
      </c>
      <c r="AB348" s="60">
        <f>IF('10หลักสูตรระยะสั้น'!AB348&lt;15,0,IF('10หลักสูตรระยะสั้น'!AB348&lt;30,1,IF((MOD('10หลักสูตรระยะสั้น'!AB348/30,1))&lt;0.3333,ROUNDDOWN('10หลักสูตรระยะสั้น'!AB348/30,0),ROUNDUP('10หลักสูตรระยะสั้น'!AB348/30,0))))</f>
        <v>0</v>
      </c>
      <c r="AC348" s="60">
        <f>IF('10หลักสูตรระยะสั้น'!AC348&lt;15,0,IF('10หลักสูตรระยะสั้น'!AC348&lt;30,1,IF((MOD('10หลักสูตรระยะสั้น'!AC348/30,1))&lt;0.3333,ROUNDDOWN('10หลักสูตรระยะสั้น'!AC348/30,0),ROUNDUP('10หลักสูตรระยะสั้น'!AC348/30,0))))</f>
        <v>0</v>
      </c>
      <c r="AD348" s="5">
        <f t="shared" si="10"/>
        <v>0</v>
      </c>
      <c r="AE348" s="5">
        <f t="shared" si="11"/>
        <v>0</v>
      </c>
    </row>
    <row r="349" spans="2:31" x14ac:dyDescent="0.55000000000000004">
      <c r="B349" s="5">
        <v>345</v>
      </c>
      <c r="C349" s="5">
        <f>'10หลักสูตรระยะสั้น'!C349</f>
        <v>0</v>
      </c>
      <c r="D349" s="5">
        <f>'10หลักสูตรระยะสั้น'!D349</f>
        <v>0</v>
      </c>
      <c r="E349" s="60">
        <f>IF('10หลักสูตรระยะสั้น'!E349&lt;15,0,IF('10หลักสูตรระยะสั้น'!E349&lt;30,1,IF((MOD('10หลักสูตรระยะสั้น'!E349/30,1))&lt;0.3333,ROUNDDOWN('10หลักสูตรระยะสั้น'!E349/30,0),ROUNDUP('10หลักสูตรระยะสั้น'!E349/30,0))))</f>
        <v>0</v>
      </c>
      <c r="F349" s="60">
        <f>IF('10หลักสูตรระยะสั้น'!F349&lt;15,0,IF('10หลักสูตรระยะสั้น'!F349&lt;30,1,IF((MOD('10หลักสูตรระยะสั้น'!F349/30,1))&lt;0.3333,ROUNDDOWN('10หลักสูตรระยะสั้น'!F349/30,0),ROUNDUP('10หลักสูตรระยะสั้น'!F349/30,0))))</f>
        <v>0</v>
      </c>
      <c r="G349" s="60">
        <f>IF('10หลักสูตรระยะสั้น'!G349&lt;15,0,IF('10หลักสูตรระยะสั้น'!G349&lt;30,1,IF((MOD('10หลักสูตรระยะสั้น'!G349/30,1))&lt;0.3333,ROUNDDOWN('10หลักสูตรระยะสั้น'!G349/30,0),ROUNDUP('10หลักสูตรระยะสั้น'!G349/30,0))))</f>
        <v>0</v>
      </c>
      <c r="H349" s="60">
        <f>IF('10หลักสูตรระยะสั้น'!H349&lt;15,0,IF('10หลักสูตรระยะสั้น'!H349&lt;30,1,IF((MOD('10หลักสูตรระยะสั้น'!H349/30,1))&lt;0.3333,ROUNDDOWN('10หลักสูตรระยะสั้น'!H349/30,0),ROUNDUP('10หลักสูตรระยะสั้น'!H349/30,0))))</f>
        <v>0</v>
      </c>
      <c r="I349" s="60">
        <f>IF('10หลักสูตรระยะสั้น'!I349&lt;15,0,IF('10หลักสูตรระยะสั้น'!I349&lt;30,1,IF((MOD('10หลักสูตรระยะสั้น'!I349/30,1))&lt;0.3333,ROUNDDOWN('10หลักสูตรระยะสั้น'!I349/30,0),ROUNDUP('10หลักสูตรระยะสั้น'!I349/30,0))))</f>
        <v>0</v>
      </c>
      <c r="J349" s="60">
        <f>IF('10หลักสูตรระยะสั้น'!J349&lt;15,0,IF('10หลักสูตรระยะสั้น'!J349&lt;30,1,IF((MOD('10หลักสูตรระยะสั้น'!J349/30,1))&lt;0.3333,ROUNDDOWN('10หลักสูตรระยะสั้น'!J349/30,0),ROUNDUP('10หลักสูตรระยะสั้น'!J349/30,0))))</f>
        <v>0</v>
      </c>
      <c r="K349" s="60">
        <f>IF('10หลักสูตรระยะสั้น'!K349&lt;15,0,IF('10หลักสูตรระยะสั้น'!K349&lt;30,1,IF((MOD('10หลักสูตรระยะสั้น'!K349/30,1))&lt;0.3333,ROUNDDOWN('10หลักสูตรระยะสั้น'!K349/30,0),ROUNDUP('10หลักสูตรระยะสั้น'!K349/30,0))))</f>
        <v>0</v>
      </c>
      <c r="L349" s="60">
        <f>IF('10หลักสูตรระยะสั้น'!L349&lt;15,0,IF('10หลักสูตรระยะสั้น'!L349&lt;30,1,IF((MOD('10หลักสูตรระยะสั้น'!L349/30,1))&lt;0.3333,ROUNDDOWN('10หลักสูตรระยะสั้น'!L349/30,0),ROUNDUP('10หลักสูตรระยะสั้น'!L349/30,0))))</f>
        <v>0</v>
      </c>
      <c r="M349" s="60">
        <f>IF('10หลักสูตรระยะสั้น'!M349&lt;15,0,IF('10หลักสูตรระยะสั้น'!M349&lt;30,1,IF((MOD('10หลักสูตรระยะสั้น'!M349/30,1))&lt;0.3333,ROUNDDOWN('10หลักสูตรระยะสั้น'!M349/30,0),ROUNDUP('10หลักสูตรระยะสั้น'!M349/30,0))))</f>
        <v>0</v>
      </c>
      <c r="N349" s="60">
        <f>IF('10หลักสูตรระยะสั้น'!N349&lt;15,0,IF('10หลักสูตรระยะสั้น'!N349&lt;30,1,IF((MOD('10หลักสูตรระยะสั้น'!N349/30,1))&lt;0.3333,ROUNDDOWN('10หลักสูตรระยะสั้น'!N349/30,0),ROUNDUP('10หลักสูตรระยะสั้น'!N349/30,0))))</f>
        <v>0</v>
      </c>
      <c r="O349" s="60">
        <f>IF('10หลักสูตรระยะสั้น'!O349&lt;15,0,IF('10หลักสูตรระยะสั้น'!O349&lt;30,1,IF((MOD('10หลักสูตรระยะสั้น'!O349/30,1))&lt;0.3333,ROUNDDOWN('10หลักสูตรระยะสั้น'!O349/30,0),ROUNDUP('10หลักสูตรระยะสั้น'!O349/30,0))))</f>
        <v>0</v>
      </c>
      <c r="P349" s="60">
        <f>IF('10หลักสูตรระยะสั้น'!P349&lt;15,0,IF('10หลักสูตรระยะสั้น'!P349&lt;30,1,IF((MOD('10หลักสูตรระยะสั้น'!P349/30,1))&lt;0.3333,ROUNDDOWN('10หลักสูตรระยะสั้น'!P349/30,0),ROUNDUP('10หลักสูตรระยะสั้น'!P349/30,0))))</f>
        <v>0</v>
      </c>
      <c r="Q349" s="60">
        <f>IF('10หลักสูตรระยะสั้น'!Q349&lt;15,0,IF('10หลักสูตรระยะสั้น'!Q349&lt;30,1,IF((MOD('10หลักสูตรระยะสั้น'!Q349/30,1))&lt;0.3333,ROUNDDOWN('10หลักสูตรระยะสั้น'!Q349/30,0),ROUNDUP('10หลักสูตรระยะสั้น'!Q349/30,0))))</f>
        <v>0</v>
      </c>
      <c r="R349" s="60">
        <f>IF('10หลักสูตรระยะสั้น'!R349&lt;15,0,IF('10หลักสูตรระยะสั้น'!R349&lt;30,1,IF((MOD('10หลักสูตรระยะสั้น'!R349/30,1))&lt;0.3333,ROUNDDOWN('10หลักสูตรระยะสั้น'!R349/30,0),ROUNDUP('10หลักสูตรระยะสั้น'!R349/30,0))))</f>
        <v>0</v>
      </c>
      <c r="S349" s="60">
        <f>IF('10หลักสูตรระยะสั้น'!S349&lt;15,0,IF('10หลักสูตรระยะสั้น'!S349&lt;30,1,IF((MOD('10หลักสูตรระยะสั้น'!S349/30,1))&lt;0.3333,ROUNDDOWN('10หลักสูตรระยะสั้น'!S349/30,0),ROUNDUP('10หลักสูตรระยะสั้น'!S349/30,0))))</f>
        <v>0</v>
      </c>
      <c r="T349" s="60">
        <f>IF('10หลักสูตรระยะสั้น'!T349&lt;15,0,IF('10หลักสูตรระยะสั้น'!T349&lt;30,1,IF((MOD('10หลักสูตรระยะสั้น'!T349/30,1))&lt;0.3333,ROUNDDOWN('10หลักสูตรระยะสั้น'!T349/30,0),ROUNDUP('10หลักสูตรระยะสั้น'!T349/30,0))))</f>
        <v>0</v>
      </c>
      <c r="U349" s="60">
        <f>IF('10หลักสูตรระยะสั้น'!U349&lt;15,0,IF('10หลักสูตรระยะสั้น'!U349&lt;30,1,IF((MOD('10หลักสูตรระยะสั้น'!U349/30,1))&lt;0.3333,ROUNDDOWN('10หลักสูตรระยะสั้น'!U349/30,0),ROUNDUP('10หลักสูตรระยะสั้น'!U349/30,0))))</f>
        <v>0</v>
      </c>
      <c r="V349" s="60">
        <f>IF('10หลักสูตรระยะสั้น'!V349&lt;15,0,IF('10หลักสูตรระยะสั้น'!V349&lt;30,1,IF((MOD('10หลักสูตรระยะสั้น'!V349/30,1))&lt;0.3333,ROUNDDOWN('10หลักสูตรระยะสั้น'!V349/30,0),ROUNDUP('10หลักสูตรระยะสั้น'!V349/30,0))))</f>
        <v>0</v>
      </c>
      <c r="W349" s="60">
        <f>IF('10หลักสูตรระยะสั้น'!W349&lt;15,0,IF('10หลักสูตรระยะสั้น'!W349&lt;30,1,IF((MOD('10หลักสูตรระยะสั้น'!W349/30,1))&lt;0.3333,ROUNDDOWN('10หลักสูตรระยะสั้น'!W349/30,0),ROUNDUP('10หลักสูตรระยะสั้น'!W349/30,0))))</f>
        <v>0</v>
      </c>
      <c r="X349" s="60">
        <f>IF('10หลักสูตรระยะสั้น'!X349&lt;15,0,IF('10หลักสูตรระยะสั้น'!X349&lt;30,1,IF((MOD('10หลักสูตรระยะสั้น'!X349/30,1))&lt;0.3333,ROUNDDOWN('10หลักสูตรระยะสั้น'!X349/30,0),ROUNDUP('10หลักสูตรระยะสั้น'!X349/30,0))))</f>
        <v>0</v>
      </c>
      <c r="Y349" s="60">
        <f>IF('10หลักสูตรระยะสั้น'!Y349&lt;15,0,IF('10หลักสูตรระยะสั้น'!Y349&lt;30,1,IF((MOD('10หลักสูตรระยะสั้น'!Y349/30,1))&lt;0.3333,ROUNDDOWN('10หลักสูตรระยะสั้น'!Y349/30,0),ROUNDUP('10หลักสูตรระยะสั้น'!Y349/30,0))))</f>
        <v>0</v>
      </c>
      <c r="Z349" s="60">
        <f>IF('10หลักสูตรระยะสั้น'!Z349&lt;15,0,IF('10หลักสูตรระยะสั้น'!Z349&lt;30,1,IF((MOD('10หลักสูตรระยะสั้น'!Z349/30,1))&lt;0.3333,ROUNDDOWN('10หลักสูตรระยะสั้น'!Z349/30,0),ROUNDUP('10หลักสูตรระยะสั้น'!Z349/30,0))))</f>
        <v>0</v>
      </c>
      <c r="AA349" s="60">
        <f>IF('10หลักสูตรระยะสั้น'!AA349&lt;15,0,IF('10หลักสูตรระยะสั้น'!AA349&lt;30,1,IF((MOD('10หลักสูตรระยะสั้น'!AA349/30,1))&lt;0.3333,ROUNDDOWN('10หลักสูตรระยะสั้น'!AA349/30,0),ROUNDUP('10หลักสูตรระยะสั้น'!AA349/30,0))))</f>
        <v>0</v>
      </c>
      <c r="AB349" s="60">
        <f>IF('10หลักสูตรระยะสั้น'!AB349&lt;15,0,IF('10หลักสูตรระยะสั้น'!AB349&lt;30,1,IF((MOD('10หลักสูตรระยะสั้น'!AB349/30,1))&lt;0.3333,ROUNDDOWN('10หลักสูตรระยะสั้น'!AB349/30,0),ROUNDUP('10หลักสูตรระยะสั้น'!AB349/30,0))))</f>
        <v>0</v>
      </c>
      <c r="AC349" s="60">
        <f>IF('10หลักสูตรระยะสั้น'!AC349&lt;15,0,IF('10หลักสูตรระยะสั้น'!AC349&lt;30,1,IF((MOD('10หลักสูตรระยะสั้น'!AC349/30,1))&lt;0.3333,ROUNDDOWN('10หลักสูตรระยะสั้น'!AC349/30,0),ROUNDUP('10หลักสูตรระยะสั้น'!AC349/30,0))))</f>
        <v>0</v>
      </c>
      <c r="AD349" s="5">
        <f t="shared" si="10"/>
        <v>0</v>
      </c>
      <c r="AE349" s="5">
        <f t="shared" si="11"/>
        <v>0</v>
      </c>
    </row>
    <row r="350" spans="2:31" x14ac:dyDescent="0.55000000000000004">
      <c r="B350" s="5">
        <v>346</v>
      </c>
      <c r="C350" s="5">
        <f>'10หลักสูตรระยะสั้น'!C350</f>
        <v>0</v>
      </c>
      <c r="D350" s="5">
        <f>'10หลักสูตรระยะสั้น'!D350</f>
        <v>0</v>
      </c>
      <c r="E350" s="60">
        <f>IF('10หลักสูตรระยะสั้น'!E350&lt;15,0,IF('10หลักสูตรระยะสั้น'!E350&lt;30,1,IF((MOD('10หลักสูตรระยะสั้น'!E350/30,1))&lt;0.3333,ROUNDDOWN('10หลักสูตรระยะสั้น'!E350/30,0),ROUNDUP('10หลักสูตรระยะสั้น'!E350/30,0))))</f>
        <v>0</v>
      </c>
      <c r="F350" s="60">
        <f>IF('10หลักสูตรระยะสั้น'!F350&lt;15,0,IF('10หลักสูตรระยะสั้น'!F350&lt;30,1,IF((MOD('10หลักสูตรระยะสั้น'!F350/30,1))&lt;0.3333,ROUNDDOWN('10หลักสูตรระยะสั้น'!F350/30,0),ROUNDUP('10หลักสูตรระยะสั้น'!F350/30,0))))</f>
        <v>0</v>
      </c>
      <c r="G350" s="60">
        <f>IF('10หลักสูตรระยะสั้น'!G350&lt;15,0,IF('10หลักสูตรระยะสั้น'!G350&lt;30,1,IF((MOD('10หลักสูตรระยะสั้น'!G350/30,1))&lt;0.3333,ROUNDDOWN('10หลักสูตรระยะสั้น'!G350/30,0),ROUNDUP('10หลักสูตรระยะสั้น'!G350/30,0))))</f>
        <v>0</v>
      </c>
      <c r="H350" s="60">
        <f>IF('10หลักสูตรระยะสั้น'!H350&lt;15,0,IF('10หลักสูตรระยะสั้น'!H350&lt;30,1,IF((MOD('10หลักสูตรระยะสั้น'!H350/30,1))&lt;0.3333,ROUNDDOWN('10หลักสูตรระยะสั้น'!H350/30,0),ROUNDUP('10หลักสูตรระยะสั้น'!H350/30,0))))</f>
        <v>0</v>
      </c>
      <c r="I350" s="60">
        <f>IF('10หลักสูตรระยะสั้น'!I350&lt;15,0,IF('10หลักสูตรระยะสั้น'!I350&lt;30,1,IF((MOD('10หลักสูตรระยะสั้น'!I350/30,1))&lt;0.3333,ROUNDDOWN('10หลักสูตรระยะสั้น'!I350/30,0),ROUNDUP('10หลักสูตรระยะสั้น'!I350/30,0))))</f>
        <v>0</v>
      </c>
      <c r="J350" s="60">
        <f>IF('10หลักสูตรระยะสั้น'!J350&lt;15,0,IF('10หลักสูตรระยะสั้น'!J350&lt;30,1,IF((MOD('10หลักสูตรระยะสั้น'!J350/30,1))&lt;0.3333,ROUNDDOWN('10หลักสูตรระยะสั้น'!J350/30,0),ROUNDUP('10หลักสูตรระยะสั้น'!J350/30,0))))</f>
        <v>0</v>
      </c>
      <c r="K350" s="60">
        <f>IF('10หลักสูตรระยะสั้น'!K350&lt;15,0,IF('10หลักสูตรระยะสั้น'!K350&lt;30,1,IF((MOD('10หลักสูตรระยะสั้น'!K350/30,1))&lt;0.3333,ROUNDDOWN('10หลักสูตรระยะสั้น'!K350/30,0),ROUNDUP('10หลักสูตรระยะสั้น'!K350/30,0))))</f>
        <v>0</v>
      </c>
      <c r="L350" s="60">
        <f>IF('10หลักสูตรระยะสั้น'!L350&lt;15,0,IF('10หลักสูตรระยะสั้น'!L350&lt;30,1,IF((MOD('10หลักสูตรระยะสั้น'!L350/30,1))&lt;0.3333,ROUNDDOWN('10หลักสูตรระยะสั้น'!L350/30,0),ROUNDUP('10หลักสูตรระยะสั้น'!L350/30,0))))</f>
        <v>0</v>
      </c>
      <c r="M350" s="60">
        <f>IF('10หลักสูตรระยะสั้น'!M350&lt;15,0,IF('10หลักสูตรระยะสั้น'!M350&lt;30,1,IF((MOD('10หลักสูตรระยะสั้น'!M350/30,1))&lt;0.3333,ROUNDDOWN('10หลักสูตรระยะสั้น'!M350/30,0),ROUNDUP('10หลักสูตรระยะสั้น'!M350/30,0))))</f>
        <v>0</v>
      </c>
      <c r="N350" s="60">
        <f>IF('10หลักสูตรระยะสั้น'!N350&lt;15,0,IF('10หลักสูตรระยะสั้น'!N350&lt;30,1,IF((MOD('10หลักสูตรระยะสั้น'!N350/30,1))&lt;0.3333,ROUNDDOWN('10หลักสูตรระยะสั้น'!N350/30,0),ROUNDUP('10หลักสูตรระยะสั้น'!N350/30,0))))</f>
        <v>0</v>
      </c>
      <c r="O350" s="60">
        <f>IF('10หลักสูตรระยะสั้น'!O350&lt;15,0,IF('10หลักสูตรระยะสั้น'!O350&lt;30,1,IF((MOD('10หลักสูตรระยะสั้น'!O350/30,1))&lt;0.3333,ROUNDDOWN('10หลักสูตรระยะสั้น'!O350/30,0),ROUNDUP('10หลักสูตรระยะสั้น'!O350/30,0))))</f>
        <v>0</v>
      </c>
      <c r="P350" s="60">
        <f>IF('10หลักสูตรระยะสั้น'!P350&lt;15,0,IF('10หลักสูตรระยะสั้น'!P350&lt;30,1,IF((MOD('10หลักสูตรระยะสั้น'!P350/30,1))&lt;0.3333,ROUNDDOWN('10หลักสูตรระยะสั้น'!P350/30,0),ROUNDUP('10หลักสูตรระยะสั้น'!P350/30,0))))</f>
        <v>0</v>
      </c>
      <c r="Q350" s="60">
        <f>IF('10หลักสูตรระยะสั้น'!Q350&lt;15,0,IF('10หลักสูตรระยะสั้น'!Q350&lt;30,1,IF((MOD('10หลักสูตรระยะสั้น'!Q350/30,1))&lt;0.3333,ROUNDDOWN('10หลักสูตรระยะสั้น'!Q350/30,0),ROUNDUP('10หลักสูตรระยะสั้น'!Q350/30,0))))</f>
        <v>0</v>
      </c>
      <c r="R350" s="60">
        <f>IF('10หลักสูตรระยะสั้น'!R350&lt;15,0,IF('10หลักสูตรระยะสั้น'!R350&lt;30,1,IF((MOD('10หลักสูตรระยะสั้น'!R350/30,1))&lt;0.3333,ROUNDDOWN('10หลักสูตรระยะสั้น'!R350/30,0),ROUNDUP('10หลักสูตรระยะสั้น'!R350/30,0))))</f>
        <v>0</v>
      </c>
      <c r="S350" s="60">
        <f>IF('10หลักสูตรระยะสั้น'!S350&lt;15,0,IF('10หลักสูตรระยะสั้น'!S350&lt;30,1,IF((MOD('10หลักสูตรระยะสั้น'!S350/30,1))&lt;0.3333,ROUNDDOWN('10หลักสูตรระยะสั้น'!S350/30,0),ROUNDUP('10หลักสูตรระยะสั้น'!S350/30,0))))</f>
        <v>0</v>
      </c>
      <c r="T350" s="60">
        <f>IF('10หลักสูตรระยะสั้น'!T350&lt;15,0,IF('10หลักสูตรระยะสั้น'!T350&lt;30,1,IF((MOD('10หลักสูตรระยะสั้น'!T350/30,1))&lt;0.3333,ROUNDDOWN('10หลักสูตรระยะสั้น'!T350/30,0),ROUNDUP('10หลักสูตรระยะสั้น'!T350/30,0))))</f>
        <v>0</v>
      </c>
      <c r="U350" s="60">
        <f>IF('10หลักสูตรระยะสั้น'!U350&lt;15,0,IF('10หลักสูตรระยะสั้น'!U350&lt;30,1,IF((MOD('10หลักสูตรระยะสั้น'!U350/30,1))&lt;0.3333,ROUNDDOWN('10หลักสูตรระยะสั้น'!U350/30,0),ROUNDUP('10หลักสูตรระยะสั้น'!U350/30,0))))</f>
        <v>0</v>
      </c>
      <c r="V350" s="60">
        <f>IF('10หลักสูตรระยะสั้น'!V350&lt;15,0,IF('10หลักสูตรระยะสั้น'!V350&lt;30,1,IF((MOD('10หลักสูตรระยะสั้น'!V350/30,1))&lt;0.3333,ROUNDDOWN('10หลักสูตรระยะสั้น'!V350/30,0),ROUNDUP('10หลักสูตรระยะสั้น'!V350/30,0))))</f>
        <v>0</v>
      </c>
      <c r="W350" s="60">
        <f>IF('10หลักสูตรระยะสั้น'!W350&lt;15,0,IF('10หลักสูตรระยะสั้น'!W350&lt;30,1,IF((MOD('10หลักสูตรระยะสั้น'!W350/30,1))&lt;0.3333,ROUNDDOWN('10หลักสูตรระยะสั้น'!W350/30,0),ROUNDUP('10หลักสูตรระยะสั้น'!W350/30,0))))</f>
        <v>0</v>
      </c>
      <c r="X350" s="60">
        <f>IF('10หลักสูตรระยะสั้น'!X350&lt;15,0,IF('10หลักสูตรระยะสั้น'!X350&lt;30,1,IF((MOD('10หลักสูตรระยะสั้น'!X350/30,1))&lt;0.3333,ROUNDDOWN('10หลักสูตรระยะสั้น'!X350/30,0),ROUNDUP('10หลักสูตรระยะสั้น'!X350/30,0))))</f>
        <v>0</v>
      </c>
      <c r="Y350" s="60">
        <f>IF('10หลักสูตรระยะสั้น'!Y350&lt;15,0,IF('10หลักสูตรระยะสั้น'!Y350&lt;30,1,IF((MOD('10หลักสูตรระยะสั้น'!Y350/30,1))&lt;0.3333,ROUNDDOWN('10หลักสูตรระยะสั้น'!Y350/30,0),ROUNDUP('10หลักสูตรระยะสั้น'!Y350/30,0))))</f>
        <v>0</v>
      </c>
      <c r="Z350" s="60">
        <f>IF('10หลักสูตรระยะสั้น'!Z350&lt;15,0,IF('10หลักสูตรระยะสั้น'!Z350&lt;30,1,IF((MOD('10หลักสูตรระยะสั้น'!Z350/30,1))&lt;0.3333,ROUNDDOWN('10หลักสูตรระยะสั้น'!Z350/30,0),ROUNDUP('10หลักสูตรระยะสั้น'!Z350/30,0))))</f>
        <v>0</v>
      </c>
      <c r="AA350" s="60">
        <f>IF('10หลักสูตรระยะสั้น'!AA350&lt;15,0,IF('10หลักสูตรระยะสั้น'!AA350&lt;30,1,IF((MOD('10หลักสูตรระยะสั้น'!AA350/30,1))&lt;0.3333,ROUNDDOWN('10หลักสูตรระยะสั้น'!AA350/30,0),ROUNDUP('10หลักสูตรระยะสั้น'!AA350/30,0))))</f>
        <v>0</v>
      </c>
      <c r="AB350" s="60">
        <f>IF('10หลักสูตรระยะสั้น'!AB350&lt;15,0,IF('10หลักสูตรระยะสั้น'!AB350&lt;30,1,IF((MOD('10หลักสูตรระยะสั้น'!AB350/30,1))&lt;0.3333,ROUNDDOWN('10หลักสูตรระยะสั้น'!AB350/30,0),ROUNDUP('10หลักสูตรระยะสั้น'!AB350/30,0))))</f>
        <v>0</v>
      </c>
      <c r="AC350" s="60">
        <f>IF('10หลักสูตรระยะสั้น'!AC350&lt;15,0,IF('10หลักสูตรระยะสั้น'!AC350&lt;30,1,IF((MOD('10หลักสูตรระยะสั้น'!AC350/30,1))&lt;0.3333,ROUNDDOWN('10หลักสูตรระยะสั้น'!AC350/30,0),ROUNDUP('10หลักสูตรระยะสั้น'!AC350/30,0))))</f>
        <v>0</v>
      </c>
      <c r="AD350" s="5">
        <f t="shared" si="10"/>
        <v>0</v>
      </c>
      <c r="AE350" s="5">
        <f t="shared" si="11"/>
        <v>0</v>
      </c>
    </row>
    <row r="351" spans="2:31" x14ac:dyDescent="0.55000000000000004">
      <c r="B351" s="5">
        <v>347</v>
      </c>
      <c r="C351" s="5">
        <f>'10หลักสูตรระยะสั้น'!C351</f>
        <v>0</v>
      </c>
      <c r="D351" s="5">
        <f>'10หลักสูตรระยะสั้น'!D351</f>
        <v>0</v>
      </c>
      <c r="E351" s="60">
        <f>IF('10หลักสูตรระยะสั้น'!E351&lt;15,0,IF('10หลักสูตรระยะสั้น'!E351&lt;30,1,IF((MOD('10หลักสูตรระยะสั้น'!E351/30,1))&lt;0.3333,ROUNDDOWN('10หลักสูตรระยะสั้น'!E351/30,0),ROUNDUP('10หลักสูตรระยะสั้น'!E351/30,0))))</f>
        <v>0</v>
      </c>
      <c r="F351" s="60">
        <f>IF('10หลักสูตรระยะสั้น'!F351&lt;15,0,IF('10หลักสูตรระยะสั้น'!F351&lt;30,1,IF((MOD('10หลักสูตรระยะสั้น'!F351/30,1))&lt;0.3333,ROUNDDOWN('10หลักสูตรระยะสั้น'!F351/30,0),ROUNDUP('10หลักสูตรระยะสั้น'!F351/30,0))))</f>
        <v>0</v>
      </c>
      <c r="G351" s="60">
        <f>IF('10หลักสูตรระยะสั้น'!G351&lt;15,0,IF('10หลักสูตรระยะสั้น'!G351&lt;30,1,IF((MOD('10หลักสูตรระยะสั้น'!G351/30,1))&lt;0.3333,ROUNDDOWN('10หลักสูตรระยะสั้น'!G351/30,0),ROUNDUP('10หลักสูตรระยะสั้น'!G351/30,0))))</f>
        <v>0</v>
      </c>
      <c r="H351" s="60">
        <f>IF('10หลักสูตรระยะสั้น'!H351&lt;15,0,IF('10หลักสูตรระยะสั้น'!H351&lt;30,1,IF((MOD('10หลักสูตรระยะสั้น'!H351/30,1))&lt;0.3333,ROUNDDOWN('10หลักสูตรระยะสั้น'!H351/30,0),ROUNDUP('10หลักสูตรระยะสั้น'!H351/30,0))))</f>
        <v>0</v>
      </c>
      <c r="I351" s="60">
        <f>IF('10หลักสูตรระยะสั้น'!I351&lt;15,0,IF('10หลักสูตรระยะสั้น'!I351&lt;30,1,IF((MOD('10หลักสูตรระยะสั้น'!I351/30,1))&lt;0.3333,ROUNDDOWN('10หลักสูตรระยะสั้น'!I351/30,0),ROUNDUP('10หลักสูตรระยะสั้น'!I351/30,0))))</f>
        <v>0</v>
      </c>
      <c r="J351" s="60">
        <f>IF('10หลักสูตรระยะสั้น'!J351&lt;15,0,IF('10หลักสูตรระยะสั้น'!J351&lt;30,1,IF((MOD('10หลักสูตรระยะสั้น'!J351/30,1))&lt;0.3333,ROUNDDOWN('10หลักสูตรระยะสั้น'!J351/30,0),ROUNDUP('10หลักสูตรระยะสั้น'!J351/30,0))))</f>
        <v>0</v>
      </c>
      <c r="K351" s="60">
        <f>IF('10หลักสูตรระยะสั้น'!K351&lt;15,0,IF('10หลักสูตรระยะสั้น'!K351&lt;30,1,IF((MOD('10หลักสูตรระยะสั้น'!K351/30,1))&lt;0.3333,ROUNDDOWN('10หลักสูตรระยะสั้น'!K351/30,0),ROUNDUP('10หลักสูตรระยะสั้น'!K351/30,0))))</f>
        <v>0</v>
      </c>
      <c r="L351" s="60">
        <f>IF('10หลักสูตรระยะสั้น'!L351&lt;15,0,IF('10หลักสูตรระยะสั้น'!L351&lt;30,1,IF((MOD('10หลักสูตรระยะสั้น'!L351/30,1))&lt;0.3333,ROUNDDOWN('10หลักสูตรระยะสั้น'!L351/30,0),ROUNDUP('10หลักสูตรระยะสั้น'!L351/30,0))))</f>
        <v>0</v>
      </c>
      <c r="M351" s="60">
        <f>IF('10หลักสูตรระยะสั้น'!M351&lt;15,0,IF('10หลักสูตรระยะสั้น'!M351&lt;30,1,IF((MOD('10หลักสูตรระยะสั้น'!M351/30,1))&lt;0.3333,ROUNDDOWN('10หลักสูตรระยะสั้น'!M351/30,0),ROUNDUP('10หลักสูตรระยะสั้น'!M351/30,0))))</f>
        <v>0</v>
      </c>
      <c r="N351" s="60">
        <f>IF('10หลักสูตรระยะสั้น'!N351&lt;15,0,IF('10หลักสูตรระยะสั้น'!N351&lt;30,1,IF((MOD('10หลักสูตรระยะสั้น'!N351/30,1))&lt;0.3333,ROUNDDOWN('10หลักสูตรระยะสั้น'!N351/30,0),ROUNDUP('10หลักสูตรระยะสั้น'!N351/30,0))))</f>
        <v>0</v>
      </c>
      <c r="O351" s="60">
        <f>IF('10หลักสูตรระยะสั้น'!O351&lt;15,0,IF('10หลักสูตรระยะสั้น'!O351&lt;30,1,IF((MOD('10หลักสูตรระยะสั้น'!O351/30,1))&lt;0.3333,ROUNDDOWN('10หลักสูตรระยะสั้น'!O351/30,0),ROUNDUP('10หลักสูตรระยะสั้น'!O351/30,0))))</f>
        <v>0</v>
      </c>
      <c r="P351" s="60">
        <f>IF('10หลักสูตรระยะสั้น'!P351&lt;15,0,IF('10หลักสูตรระยะสั้น'!P351&lt;30,1,IF((MOD('10หลักสูตรระยะสั้น'!P351/30,1))&lt;0.3333,ROUNDDOWN('10หลักสูตรระยะสั้น'!P351/30,0),ROUNDUP('10หลักสูตรระยะสั้น'!P351/30,0))))</f>
        <v>0</v>
      </c>
      <c r="Q351" s="60">
        <f>IF('10หลักสูตรระยะสั้น'!Q351&lt;15,0,IF('10หลักสูตรระยะสั้น'!Q351&lt;30,1,IF((MOD('10หลักสูตรระยะสั้น'!Q351/30,1))&lt;0.3333,ROUNDDOWN('10หลักสูตรระยะสั้น'!Q351/30,0),ROUNDUP('10หลักสูตรระยะสั้น'!Q351/30,0))))</f>
        <v>0</v>
      </c>
      <c r="R351" s="60">
        <f>IF('10หลักสูตรระยะสั้น'!R351&lt;15,0,IF('10หลักสูตรระยะสั้น'!R351&lt;30,1,IF((MOD('10หลักสูตรระยะสั้น'!R351/30,1))&lt;0.3333,ROUNDDOWN('10หลักสูตรระยะสั้น'!R351/30,0),ROUNDUP('10หลักสูตรระยะสั้น'!R351/30,0))))</f>
        <v>0</v>
      </c>
      <c r="S351" s="60">
        <f>IF('10หลักสูตรระยะสั้น'!S351&lt;15,0,IF('10หลักสูตรระยะสั้น'!S351&lt;30,1,IF((MOD('10หลักสูตรระยะสั้น'!S351/30,1))&lt;0.3333,ROUNDDOWN('10หลักสูตรระยะสั้น'!S351/30,0),ROUNDUP('10หลักสูตรระยะสั้น'!S351/30,0))))</f>
        <v>0</v>
      </c>
      <c r="T351" s="60">
        <f>IF('10หลักสูตรระยะสั้น'!T351&lt;15,0,IF('10หลักสูตรระยะสั้น'!T351&lt;30,1,IF((MOD('10หลักสูตรระยะสั้น'!T351/30,1))&lt;0.3333,ROUNDDOWN('10หลักสูตรระยะสั้น'!T351/30,0),ROUNDUP('10หลักสูตรระยะสั้น'!T351/30,0))))</f>
        <v>0</v>
      </c>
      <c r="U351" s="60">
        <f>IF('10หลักสูตรระยะสั้น'!U351&lt;15,0,IF('10หลักสูตรระยะสั้น'!U351&lt;30,1,IF((MOD('10หลักสูตรระยะสั้น'!U351/30,1))&lt;0.3333,ROUNDDOWN('10หลักสูตรระยะสั้น'!U351/30,0),ROUNDUP('10หลักสูตรระยะสั้น'!U351/30,0))))</f>
        <v>0</v>
      </c>
      <c r="V351" s="60">
        <f>IF('10หลักสูตรระยะสั้น'!V351&lt;15,0,IF('10หลักสูตรระยะสั้น'!V351&lt;30,1,IF((MOD('10หลักสูตรระยะสั้น'!V351/30,1))&lt;0.3333,ROUNDDOWN('10หลักสูตรระยะสั้น'!V351/30,0),ROUNDUP('10หลักสูตรระยะสั้น'!V351/30,0))))</f>
        <v>0</v>
      </c>
      <c r="W351" s="60">
        <f>IF('10หลักสูตรระยะสั้น'!W351&lt;15,0,IF('10หลักสูตรระยะสั้น'!W351&lt;30,1,IF((MOD('10หลักสูตรระยะสั้น'!W351/30,1))&lt;0.3333,ROUNDDOWN('10หลักสูตรระยะสั้น'!W351/30,0),ROUNDUP('10หลักสูตรระยะสั้น'!W351/30,0))))</f>
        <v>0</v>
      </c>
      <c r="X351" s="60">
        <f>IF('10หลักสูตรระยะสั้น'!X351&lt;15,0,IF('10หลักสูตรระยะสั้น'!X351&lt;30,1,IF((MOD('10หลักสูตรระยะสั้น'!X351/30,1))&lt;0.3333,ROUNDDOWN('10หลักสูตรระยะสั้น'!X351/30,0),ROUNDUP('10หลักสูตรระยะสั้น'!X351/30,0))))</f>
        <v>0</v>
      </c>
      <c r="Y351" s="60">
        <f>IF('10หลักสูตรระยะสั้น'!Y351&lt;15,0,IF('10หลักสูตรระยะสั้น'!Y351&lt;30,1,IF((MOD('10หลักสูตรระยะสั้น'!Y351/30,1))&lt;0.3333,ROUNDDOWN('10หลักสูตรระยะสั้น'!Y351/30,0),ROUNDUP('10หลักสูตรระยะสั้น'!Y351/30,0))))</f>
        <v>0</v>
      </c>
      <c r="Z351" s="60">
        <f>IF('10หลักสูตรระยะสั้น'!Z351&lt;15,0,IF('10หลักสูตรระยะสั้น'!Z351&lt;30,1,IF((MOD('10หลักสูตรระยะสั้น'!Z351/30,1))&lt;0.3333,ROUNDDOWN('10หลักสูตรระยะสั้น'!Z351/30,0),ROUNDUP('10หลักสูตรระยะสั้น'!Z351/30,0))))</f>
        <v>0</v>
      </c>
      <c r="AA351" s="60">
        <f>IF('10หลักสูตรระยะสั้น'!AA351&lt;15,0,IF('10หลักสูตรระยะสั้น'!AA351&lt;30,1,IF((MOD('10หลักสูตรระยะสั้น'!AA351/30,1))&lt;0.3333,ROUNDDOWN('10หลักสูตรระยะสั้น'!AA351/30,0),ROUNDUP('10หลักสูตรระยะสั้น'!AA351/30,0))))</f>
        <v>0</v>
      </c>
      <c r="AB351" s="60">
        <f>IF('10หลักสูตรระยะสั้น'!AB351&lt;15,0,IF('10หลักสูตรระยะสั้น'!AB351&lt;30,1,IF((MOD('10หลักสูตรระยะสั้น'!AB351/30,1))&lt;0.3333,ROUNDDOWN('10หลักสูตรระยะสั้น'!AB351/30,0),ROUNDUP('10หลักสูตรระยะสั้น'!AB351/30,0))))</f>
        <v>0</v>
      </c>
      <c r="AC351" s="60">
        <f>IF('10หลักสูตรระยะสั้น'!AC351&lt;15,0,IF('10หลักสูตรระยะสั้น'!AC351&lt;30,1,IF((MOD('10หลักสูตรระยะสั้น'!AC351/30,1))&lt;0.3333,ROUNDDOWN('10หลักสูตรระยะสั้น'!AC351/30,0),ROUNDUP('10หลักสูตรระยะสั้น'!AC351/30,0))))</f>
        <v>0</v>
      </c>
      <c r="AD351" s="5">
        <f t="shared" si="10"/>
        <v>0</v>
      </c>
      <c r="AE351" s="5">
        <f t="shared" si="11"/>
        <v>0</v>
      </c>
    </row>
    <row r="352" spans="2:31" x14ac:dyDescent="0.55000000000000004">
      <c r="B352" s="5">
        <v>348</v>
      </c>
      <c r="C352" s="5">
        <f>'10หลักสูตรระยะสั้น'!C352</f>
        <v>0</v>
      </c>
      <c r="D352" s="5">
        <f>'10หลักสูตรระยะสั้น'!D352</f>
        <v>0</v>
      </c>
      <c r="E352" s="60">
        <f>IF('10หลักสูตรระยะสั้น'!E352&lt;15,0,IF('10หลักสูตรระยะสั้น'!E352&lt;30,1,IF((MOD('10หลักสูตรระยะสั้น'!E352/30,1))&lt;0.3333,ROUNDDOWN('10หลักสูตรระยะสั้น'!E352/30,0),ROUNDUP('10หลักสูตรระยะสั้น'!E352/30,0))))</f>
        <v>0</v>
      </c>
      <c r="F352" s="60">
        <f>IF('10หลักสูตรระยะสั้น'!F352&lt;15,0,IF('10หลักสูตรระยะสั้น'!F352&lt;30,1,IF((MOD('10หลักสูตรระยะสั้น'!F352/30,1))&lt;0.3333,ROUNDDOWN('10หลักสูตรระยะสั้น'!F352/30,0),ROUNDUP('10หลักสูตรระยะสั้น'!F352/30,0))))</f>
        <v>0</v>
      </c>
      <c r="G352" s="60">
        <f>IF('10หลักสูตรระยะสั้น'!G352&lt;15,0,IF('10หลักสูตรระยะสั้น'!G352&lt;30,1,IF((MOD('10หลักสูตรระยะสั้น'!G352/30,1))&lt;0.3333,ROUNDDOWN('10หลักสูตรระยะสั้น'!G352/30,0),ROUNDUP('10หลักสูตรระยะสั้น'!G352/30,0))))</f>
        <v>0</v>
      </c>
      <c r="H352" s="60">
        <f>IF('10หลักสูตรระยะสั้น'!H352&lt;15,0,IF('10หลักสูตรระยะสั้น'!H352&lt;30,1,IF((MOD('10หลักสูตรระยะสั้น'!H352/30,1))&lt;0.3333,ROUNDDOWN('10หลักสูตรระยะสั้น'!H352/30,0),ROUNDUP('10หลักสูตรระยะสั้น'!H352/30,0))))</f>
        <v>0</v>
      </c>
      <c r="I352" s="60">
        <f>IF('10หลักสูตรระยะสั้น'!I352&lt;15,0,IF('10หลักสูตรระยะสั้น'!I352&lt;30,1,IF((MOD('10หลักสูตรระยะสั้น'!I352/30,1))&lt;0.3333,ROUNDDOWN('10หลักสูตรระยะสั้น'!I352/30,0),ROUNDUP('10หลักสูตรระยะสั้น'!I352/30,0))))</f>
        <v>0</v>
      </c>
      <c r="J352" s="60">
        <f>IF('10หลักสูตรระยะสั้น'!J352&lt;15,0,IF('10หลักสูตรระยะสั้น'!J352&lt;30,1,IF((MOD('10หลักสูตรระยะสั้น'!J352/30,1))&lt;0.3333,ROUNDDOWN('10หลักสูตรระยะสั้น'!J352/30,0),ROUNDUP('10หลักสูตรระยะสั้น'!J352/30,0))))</f>
        <v>0</v>
      </c>
      <c r="K352" s="60">
        <f>IF('10หลักสูตรระยะสั้น'!K352&lt;15,0,IF('10หลักสูตรระยะสั้น'!K352&lt;30,1,IF((MOD('10หลักสูตรระยะสั้น'!K352/30,1))&lt;0.3333,ROUNDDOWN('10หลักสูตรระยะสั้น'!K352/30,0),ROUNDUP('10หลักสูตรระยะสั้น'!K352/30,0))))</f>
        <v>0</v>
      </c>
      <c r="L352" s="60">
        <f>IF('10หลักสูตรระยะสั้น'!L352&lt;15,0,IF('10หลักสูตรระยะสั้น'!L352&lt;30,1,IF((MOD('10หลักสูตรระยะสั้น'!L352/30,1))&lt;0.3333,ROUNDDOWN('10หลักสูตรระยะสั้น'!L352/30,0),ROUNDUP('10หลักสูตรระยะสั้น'!L352/30,0))))</f>
        <v>0</v>
      </c>
      <c r="M352" s="60">
        <f>IF('10หลักสูตรระยะสั้น'!M352&lt;15,0,IF('10หลักสูตรระยะสั้น'!M352&lt;30,1,IF((MOD('10หลักสูตรระยะสั้น'!M352/30,1))&lt;0.3333,ROUNDDOWN('10หลักสูตรระยะสั้น'!M352/30,0),ROUNDUP('10หลักสูตรระยะสั้น'!M352/30,0))))</f>
        <v>0</v>
      </c>
      <c r="N352" s="60">
        <f>IF('10หลักสูตรระยะสั้น'!N352&lt;15,0,IF('10หลักสูตรระยะสั้น'!N352&lt;30,1,IF((MOD('10หลักสูตรระยะสั้น'!N352/30,1))&lt;0.3333,ROUNDDOWN('10หลักสูตรระยะสั้น'!N352/30,0),ROUNDUP('10หลักสูตรระยะสั้น'!N352/30,0))))</f>
        <v>0</v>
      </c>
      <c r="O352" s="60">
        <f>IF('10หลักสูตรระยะสั้น'!O352&lt;15,0,IF('10หลักสูตรระยะสั้น'!O352&lt;30,1,IF((MOD('10หลักสูตรระยะสั้น'!O352/30,1))&lt;0.3333,ROUNDDOWN('10หลักสูตรระยะสั้น'!O352/30,0),ROUNDUP('10หลักสูตรระยะสั้น'!O352/30,0))))</f>
        <v>0</v>
      </c>
      <c r="P352" s="60">
        <f>IF('10หลักสูตรระยะสั้น'!P352&lt;15,0,IF('10หลักสูตรระยะสั้น'!P352&lt;30,1,IF((MOD('10หลักสูตรระยะสั้น'!P352/30,1))&lt;0.3333,ROUNDDOWN('10หลักสูตรระยะสั้น'!P352/30,0),ROUNDUP('10หลักสูตรระยะสั้น'!P352/30,0))))</f>
        <v>0</v>
      </c>
      <c r="Q352" s="60">
        <f>IF('10หลักสูตรระยะสั้น'!Q352&lt;15,0,IF('10หลักสูตรระยะสั้น'!Q352&lt;30,1,IF((MOD('10หลักสูตรระยะสั้น'!Q352/30,1))&lt;0.3333,ROUNDDOWN('10หลักสูตรระยะสั้น'!Q352/30,0),ROUNDUP('10หลักสูตรระยะสั้น'!Q352/30,0))))</f>
        <v>0</v>
      </c>
      <c r="R352" s="60">
        <f>IF('10หลักสูตรระยะสั้น'!R352&lt;15,0,IF('10หลักสูตรระยะสั้น'!R352&lt;30,1,IF((MOD('10หลักสูตรระยะสั้น'!R352/30,1))&lt;0.3333,ROUNDDOWN('10หลักสูตรระยะสั้น'!R352/30,0),ROUNDUP('10หลักสูตรระยะสั้น'!R352/30,0))))</f>
        <v>0</v>
      </c>
      <c r="S352" s="60">
        <f>IF('10หลักสูตรระยะสั้น'!S352&lt;15,0,IF('10หลักสูตรระยะสั้น'!S352&lt;30,1,IF((MOD('10หลักสูตรระยะสั้น'!S352/30,1))&lt;0.3333,ROUNDDOWN('10หลักสูตรระยะสั้น'!S352/30,0),ROUNDUP('10หลักสูตรระยะสั้น'!S352/30,0))))</f>
        <v>0</v>
      </c>
      <c r="T352" s="60">
        <f>IF('10หลักสูตรระยะสั้น'!T352&lt;15,0,IF('10หลักสูตรระยะสั้น'!T352&lt;30,1,IF((MOD('10หลักสูตรระยะสั้น'!T352/30,1))&lt;0.3333,ROUNDDOWN('10หลักสูตรระยะสั้น'!T352/30,0),ROUNDUP('10หลักสูตรระยะสั้น'!T352/30,0))))</f>
        <v>0</v>
      </c>
      <c r="U352" s="60">
        <f>IF('10หลักสูตรระยะสั้น'!U352&lt;15,0,IF('10หลักสูตรระยะสั้น'!U352&lt;30,1,IF((MOD('10หลักสูตรระยะสั้น'!U352/30,1))&lt;0.3333,ROUNDDOWN('10หลักสูตรระยะสั้น'!U352/30,0),ROUNDUP('10หลักสูตรระยะสั้น'!U352/30,0))))</f>
        <v>0</v>
      </c>
      <c r="V352" s="60">
        <f>IF('10หลักสูตรระยะสั้น'!V352&lt;15,0,IF('10หลักสูตรระยะสั้น'!V352&lt;30,1,IF((MOD('10หลักสูตรระยะสั้น'!V352/30,1))&lt;0.3333,ROUNDDOWN('10หลักสูตรระยะสั้น'!V352/30,0),ROUNDUP('10หลักสูตรระยะสั้น'!V352/30,0))))</f>
        <v>0</v>
      </c>
      <c r="W352" s="60">
        <f>IF('10หลักสูตรระยะสั้น'!W352&lt;15,0,IF('10หลักสูตรระยะสั้น'!W352&lt;30,1,IF((MOD('10หลักสูตรระยะสั้น'!W352/30,1))&lt;0.3333,ROUNDDOWN('10หลักสูตรระยะสั้น'!W352/30,0),ROUNDUP('10หลักสูตรระยะสั้น'!W352/30,0))))</f>
        <v>0</v>
      </c>
      <c r="X352" s="60">
        <f>IF('10หลักสูตรระยะสั้น'!X352&lt;15,0,IF('10หลักสูตรระยะสั้น'!X352&lt;30,1,IF((MOD('10หลักสูตรระยะสั้น'!X352/30,1))&lt;0.3333,ROUNDDOWN('10หลักสูตรระยะสั้น'!X352/30,0),ROUNDUP('10หลักสูตรระยะสั้น'!X352/30,0))))</f>
        <v>0</v>
      </c>
      <c r="Y352" s="60">
        <f>IF('10หลักสูตรระยะสั้น'!Y352&lt;15,0,IF('10หลักสูตรระยะสั้น'!Y352&lt;30,1,IF((MOD('10หลักสูตรระยะสั้น'!Y352/30,1))&lt;0.3333,ROUNDDOWN('10หลักสูตรระยะสั้น'!Y352/30,0),ROUNDUP('10หลักสูตรระยะสั้น'!Y352/30,0))))</f>
        <v>0</v>
      </c>
      <c r="Z352" s="60">
        <f>IF('10หลักสูตรระยะสั้น'!Z352&lt;15,0,IF('10หลักสูตรระยะสั้น'!Z352&lt;30,1,IF((MOD('10หลักสูตรระยะสั้น'!Z352/30,1))&lt;0.3333,ROUNDDOWN('10หลักสูตรระยะสั้น'!Z352/30,0),ROUNDUP('10หลักสูตรระยะสั้น'!Z352/30,0))))</f>
        <v>0</v>
      </c>
      <c r="AA352" s="60">
        <f>IF('10หลักสูตรระยะสั้น'!AA352&lt;15,0,IF('10หลักสูตรระยะสั้น'!AA352&lt;30,1,IF((MOD('10หลักสูตรระยะสั้น'!AA352/30,1))&lt;0.3333,ROUNDDOWN('10หลักสูตรระยะสั้น'!AA352/30,0),ROUNDUP('10หลักสูตรระยะสั้น'!AA352/30,0))))</f>
        <v>0</v>
      </c>
      <c r="AB352" s="60">
        <f>IF('10หลักสูตรระยะสั้น'!AB352&lt;15,0,IF('10หลักสูตรระยะสั้น'!AB352&lt;30,1,IF((MOD('10หลักสูตรระยะสั้น'!AB352/30,1))&lt;0.3333,ROUNDDOWN('10หลักสูตรระยะสั้น'!AB352/30,0),ROUNDUP('10หลักสูตรระยะสั้น'!AB352/30,0))))</f>
        <v>0</v>
      </c>
      <c r="AC352" s="60">
        <f>IF('10หลักสูตรระยะสั้น'!AC352&lt;15,0,IF('10หลักสูตรระยะสั้น'!AC352&lt;30,1,IF((MOD('10หลักสูตรระยะสั้น'!AC352/30,1))&lt;0.3333,ROUNDDOWN('10หลักสูตรระยะสั้น'!AC352/30,0),ROUNDUP('10หลักสูตรระยะสั้น'!AC352/30,0))))</f>
        <v>0</v>
      </c>
      <c r="AD352" s="5">
        <f t="shared" si="10"/>
        <v>0</v>
      </c>
      <c r="AE352" s="5">
        <f t="shared" si="11"/>
        <v>0</v>
      </c>
    </row>
    <row r="353" spans="2:31" x14ac:dyDescent="0.55000000000000004">
      <c r="B353" s="5">
        <v>349</v>
      </c>
      <c r="C353" s="5">
        <f>'10หลักสูตรระยะสั้น'!C353</f>
        <v>0</v>
      </c>
      <c r="D353" s="5">
        <f>'10หลักสูตรระยะสั้น'!D353</f>
        <v>0</v>
      </c>
      <c r="E353" s="60">
        <f>IF('10หลักสูตรระยะสั้น'!E353&lt;15,0,IF('10หลักสูตรระยะสั้น'!E353&lt;30,1,IF((MOD('10หลักสูตรระยะสั้น'!E353/30,1))&lt;0.3333,ROUNDDOWN('10หลักสูตรระยะสั้น'!E353/30,0),ROUNDUP('10หลักสูตรระยะสั้น'!E353/30,0))))</f>
        <v>0</v>
      </c>
      <c r="F353" s="60">
        <f>IF('10หลักสูตรระยะสั้น'!F353&lt;15,0,IF('10หลักสูตรระยะสั้น'!F353&lt;30,1,IF((MOD('10หลักสูตรระยะสั้น'!F353/30,1))&lt;0.3333,ROUNDDOWN('10หลักสูตรระยะสั้น'!F353/30,0),ROUNDUP('10หลักสูตรระยะสั้น'!F353/30,0))))</f>
        <v>0</v>
      </c>
      <c r="G353" s="60">
        <f>IF('10หลักสูตรระยะสั้น'!G353&lt;15,0,IF('10หลักสูตรระยะสั้น'!G353&lt;30,1,IF((MOD('10หลักสูตรระยะสั้น'!G353/30,1))&lt;0.3333,ROUNDDOWN('10หลักสูตรระยะสั้น'!G353/30,0),ROUNDUP('10หลักสูตรระยะสั้น'!G353/30,0))))</f>
        <v>0</v>
      </c>
      <c r="H353" s="60">
        <f>IF('10หลักสูตรระยะสั้น'!H353&lt;15,0,IF('10หลักสูตรระยะสั้น'!H353&lt;30,1,IF((MOD('10หลักสูตรระยะสั้น'!H353/30,1))&lt;0.3333,ROUNDDOWN('10หลักสูตรระยะสั้น'!H353/30,0),ROUNDUP('10หลักสูตรระยะสั้น'!H353/30,0))))</f>
        <v>0</v>
      </c>
      <c r="I353" s="60">
        <f>IF('10หลักสูตรระยะสั้น'!I353&lt;15,0,IF('10หลักสูตรระยะสั้น'!I353&lt;30,1,IF((MOD('10หลักสูตรระยะสั้น'!I353/30,1))&lt;0.3333,ROUNDDOWN('10หลักสูตรระยะสั้น'!I353/30,0),ROUNDUP('10หลักสูตรระยะสั้น'!I353/30,0))))</f>
        <v>0</v>
      </c>
      <c r="J353" s="60">
        <f>IF('10หลักสูตรระยะสั้น'!J353&lt;15,0,IF('10หลักสูตรระยะสั้น'!J353&lt;30,1,IF((MOD('10หลักสูตรระยะสั้น'!J353/30,1))&lt;0.3333,ROUNDDOWN('10หลักสูตรระยะสั้น'!J353/30,0),ROUNDUP('10หลักสูตรระยะสั้น'!J353/30,0))))</f>
        <v>0</v>
      </c>
      <c r="K353" s="60">
        <f>IF('10หลักสูตรระยะสั้น'!K353&lt;15,0,IF('10หลักสูตรระยะสั้น'!K353&lt;30,1,IF((MOD('10หลักสูตรระยะสั้น'!K353/30,1))&lt;0.3333,ROUNDDOWN('10หลักสูตรระยะสั้น'!K353/30,0),ROUNDUP('10หลักสูตรระยะสั้น'!K353/30,0))))</f>
        <v>0</v>
      </c>
      <c r="L353" s="60">
        <f>IF('10หลักสูตรระยะสั้น'!L353&lt;15,0,IF('10หลักสูตรระยะสั้น'!L353&lt;30,1,IF((MOD('10หลักสูตรระยะสั้น'!L353/30,1))&lt;0.3333,ROUNDDOWN('10หลักสูตรระยะสั้น'!L353/30,0),ROUNDUP('10หลักสูตรระยะสั้น'!L353/30,0))))</f>
        <v>0</v>
      </c>
      <c r="M353" s="60">
        <f>IF('10หลักสูตรระยะสั้น'!M353&lt;15,0,IF('10หลักสูตรระยะสั้น'!M353&lt;30,1,IF((MOD('10หลักสูตรระยะสั้น'!M353/30,1))&lt;0.3333,ROUNDDOWN('10หลักสูตรระยะสั้น'!M353/30,0),ROUNDUP('10หลักสูตรระยะสั้น'!M353/30,0))))</f>
        <v>0</v>
      </c>
      <c r="N353" s="60">
        <f>IF('10หลักสูตรระยะสั้น'!N353&lt;15,0,IF('10หลักสูตรระยะสั้น'!N353&lt;30,1,IF((MOD('10หลักสูตรระยะสั้น'!N353/30,1))&lt;0.3333,ROUNDDOWN('10หลักสูตรระยะสั้น'!N353/30,0),ROUNDUP('10หลักสูตรระยะสั้น'!N353/30,0))))</f>
        <v>0</v>
      </c>
      <c r="O353" s="60">
        <f>IF('10หลักสูตรระยะสั้น'!O353&lt;15,0,IF('10หลักสูตรระยะสั้น'!O353&lt;30,1,IF((MOD('10หลักสูตรระยะสั้น'!O353/30,1))&lt;0.3333,ROUNDDOWN('10หลักสูตรระยะสั้น'!O353/30,0),ROUNDUP('10หลักสูตรระยะสั้น'!O353/30,0))))</f>
        <v>0</v>
      </c>
      <c r="P353" s="60">
        <f>IF('10หลักสูตรระยะสั้น'!P353&lt;15,0,IF('10หลักสูตรระยะสั้น'!P353&lt;30,1,IF((MOD('10หลักสูตรระยะสั้น'!P353/30,1))&lt;0.3333,ROUNDDOWN('10หลักสูตรระยะสั้น'!P353/30,0),ROUNDUP('10หลักสูตรระยะสั้น'!P353/30,0))))</f>
        <v>0</v>
      </c>
      <c r="Q353" s="60">
        <f>IF('10หลักสูตรระยะสั้น'!Q353&lt;15,0,IF('10หลักสูตรระยะสั้น'!Q353&lt;30,1,IF((MOD('10หลักสูตรระยะสั้น'!Q353/30,1))&lt;0.3333,ROUNDDOWN('10หลักสูตรระยะสั้น'!Q353/30,0),ROUNDUP('10หลักสูตรระยะสั้น'!Q353/30,0))))</f>
        <v>0</v>
      </c>
      <c r="R353" s="60">
        <f>IF('10หลักสูตรระยะสั้น'!R353&lt;15,0,IF('10หลักสูตรระยะสั้น'!R353&lt;30,1,IF((MOD('10หลักสูตรระยะสั้น'!R353/30,1))&lt;0.3333,ROUNDDOWN('10หลักสูตรระยะสั้น'!R353/30,0),ROUNDUP('10หลักสูตรระยะสั้น'!R353/30,0))))</f>
        <v>0</v>
      </c>
      <c r="S353" s="60">
        <f>IF('10หลักสูตรระยะสั้น'!S353&lt;15,0,IF('10หลักสูตรระยะสั้น'!S353&lt;30,1,IF((MOD('10หลักสูตรระยะสั้น'!S353/30,1))&lt;0.3333,ROUNDDOWN('10หลักสูตรระยะสั้น'!S353/30,0),ROUNDUP('10หลักสูตรระยะสั้น'!S353/30,0))))</f>
        <v>0</v>
      </c>
      <c r="T353" s="60">
        <f>IF('10หลักสูตรระยะสั้น'!T353&lt;15,0,IF('10หลักสูตรระยะสั้น'!T353&lt;30,1,IF((MOD('10หลักสูตรระยะสั้น'!T353/30,1))&lt;0.3333,ROUNDDOWN('10หลักสูตรระยะสั้น'!T353/30,0),ROUNDUP('10หลักสูตรระยะสั้น'!T353/30,0))))</f>
        <v>0</v>
      </c>
      <c r="U353" s="60">
        <f>IF('10หลักสูตรระยะสั้น'!U353&lt;15,0,IF('10หลักสูตรระยะสั้น'!U353&lt;30,1,IF((MOD('10หลักสูตรระยะสั้น'!U353/30,1))&lt;0.3333,ROUNDDOWN('10หลักสูตรระยะสั้น'!U353/30,0),ROUNDUP('10หลักสูตรระยะสั้น'!U353/30,0))))</f>
        <v>0</v>
      </c>
      <c r="V353" s="60">
        <f>IF('10หลักสูตรระยะสั้น'!V353&lt;15,0,IF('10หลักสูตรระยะสั้น'!V353&lt;30,1,IF((MOD('10หลักสูตรระยะสั้น'!V353/30,1))&lt;0.3333,ROUNDDOWN('10หลักสูตรระยะสั้น'!V353/30,0),ROUNDUP('10หลักสูตรระยะสั้น'!V353/30,0))))</f>
        <v>0</v>
      </c>
      <c r="W353" s="60">
        <f>IF('10หลักสูตรระยะสั้น'!W353&lt;15,0,IF('10หลักสูตรระยะสั้น'!W353&lt;30,1,IF((MOD('10หลักสูตรระยะสั้น'!W353/30,1))&lt;0.3333,ROUNDDOWN('10หลักสูตรระยะสั้น'!W353/30,0),ROUNDUP('10หลักสูตรระยะสั้น'!W353/30,0))))</f>
        <v>0</v>
      </c>
      <c r="X353" s="60">
        <f>IF('10หลักสูตรระยะสั้น'!X353&lt;15,0,IF('10หลักสูตรระยะสั้น'!X353&lt;30,1,IF((MOD('10หลักสูตรระยะสั้น'!X353/30,1))&lt;0.3333,ROUNDDOWN('10หลักสูตรระยะสั้น'!X353/30,0),ROUNDUP('10หลักสูตรระยะสั้น'!X353/30,0))))</f>
        <v>0</v>
      </c>
      <c r="Y353" s="60">
        <f>IF('10หลักสูตรระยะสั้น'!Y353&lt;15,0,IF('10หลักสูตรระยะสั้น'!Y353&lt;30,1,IF((MOD('10หลักสูตรระยะสั้น'!Y353/30,1))&lt;0.3333,ROUNDDOWN('10หลักสูตรระยะสั้น'!Y353/30,0),ROUNDUP('10หลักสูตรระยะสั้น'!Y353/30,0))))</f>
        <v>0</v>
      </c>
      <c r="Z353" s="60">
        <f>IF('10หลักสูตรระยะสั้น'!Z353&lt;15,0,IF('10หลักสูตรระยะสั้น'!Z353&lt;30,1,IF((MOD('10หลักสูตรระยะสั้น'!Z353/30,1))&lt;0.3333,ROUNDDOWN('10หลักสูตรระยะสั้น'!Z353/30,0),ROUNDUP('10หลักสูตรระยะสั้น'!Z353/30,0))))</f>
        <v>0</v>
      </c>
      <c r="AA353" s="60">
        <f>IF('10หลักสูตรระยะสั้น'!AA353&lt;15,0,IF('10หลักสูตรระยะสั้น'!AA353&lt;30,1,IF((MOD('10หลักสูตรระยะสั้น'!AA353/30,1))&lt;0.3333,ROUNDDOWN('10หลักสูตรระยะสั้น'!AA353/30,0),ROUNDUP('10หลักสูตรระยะสั้น'!AA353/30,0))))</f>
        <v>0</v>
      </c>
      <c r="AB353" s="60">
        <f>IF('10หลักสูตรระยะสั้น'!AB353&lt;15,0,IF('10หลักสูตรระยะสั้น'!AB353&lt;30,1,IF((MOD('10หลักสูตรระยะสั้น'!AB353/30,1))&lt;0.3333,ROUNDDOWN('10หลักสูตรระยะสั้น'!AB353/30,0),ROUNDUP('10หลักสูตรระยะสั้น'!AB353/30,0))))</f>
        <v>0</v>
      </c>
      <c r="AC353" s="60">
        <f>IF('10หลักสูตรระยะสั้น'!AC353&lt;15,0,IF('10หลักสูตรระยะสั้น'!AC353&lt;30,1,IF((MOD('10หลักสูตรระยะสั้น'!AC353/30,1))&lt;0.3333,ROUNDDOWN('10หลักสูตรระยะสั้น'!AC353/30,0),ROUNDUP('10หลักสูตรระยะสั้น'!AC353/30,0))))</f>
        <v>0</v>
      </c>
      <c r="AD353" s="5">
        <f t="shared" si="10"/>
        <v>0</v>
      </c>
      <c r="AE353" s="5">
        <f t="shared" si="11"/>
        <v>0</v>
      </c>
    </row>
    <row r="354" spans="2:31" x14ac:dyDescent="0.55000000000000004">
      <c r="B354" s="5">
        <v>350</v>
      </c>
      <c r="C354" s="5">
        <f>'10หลักสูตรระยะสั้น'!C354</f>
        <v>0</v>
      </c>
      <c r="D354" s="5">
        <f>'10หลักสูตรระยะสั้น'!D354</f>
        <v>0</v>
      </c>
      <c r="E354" s="60">
        <f>IF('10หลักสูตรระยะสั้น'!E354&lt;15,0,IF('10หลักสูตรระยะสั้น'!E354&lt;30,1,IF((MOD('10หลักสูตรระยะสั้น'!E354/30,1))&lt;0.3333,ROUNDDOWN('10หลักสูตรระยะสั้น'!E354/30,0),ROUNDUP('10หลักสูตรระยะสั้น'!E354/30,0))))</f>
        <v>0</v>
      </c>
      <c r="F354" s="60">
        <f>IF('10หลักสูตรระยะสั้น'!F354&lt;15,0,IF('10หลักสูตรระยะสั้น'!F354&lt;30,1,IF((MOD('10หลักสูตรระยะสั้น'!F354/30,1))&lt;0.3333,ROUNDDOWN('10หลักสูตรระยะสั้น'!F354/30,0),ROUNDUP('10หลักสูตรระยะสั้น'!F354/30,0))))</f>
        <v>0</v>
      </c>
      <c r="G354" s="60">
        <f>IF('10หลักสูตรระยะสั้น'!G354&lt;15,0,IF('10หลักสูตรระยะสั้น'!G354&lt;30,1,IF((MOD('10หลักสูตรระยะสั้น'!G354/30,1))&lt;0.3333,ROUNDDOWN('10หลักสูตรระยะสั้น'!G354/30,0),ROUNDUP('10หลักสูตรระยะสั้น'!G354/30,0))))</f>
        <v>0</v>
      </c>
      <c r="H354" s="60">
        <f>IF('10หลักสูตรระยะสั้น'!H354&lt;15,0,IF('10หลักสูตรระยะสั้น'!H354&lt;30,1,IF((MOD('10หลักสูตรระยะสั้น'!H354/30,1))&lt;0.3333,ROUNDDOWN('10หลักสูตรระยะสั้น'!H354/30,0),ROUNDUP('10หลักสูตรระยะสั้น'!H354/30,0))))</f>
        <v>0</v>
      </c>
      <c r="I354" s="60">
        <f>IF('10หลักสูตรระยะสั้น'!I354&lt;15,0,IF('10หลักสูตรระยะสั้น'!I354&lt;30,1,IF((MOD('10หลักสูตรระยะสั้น'!I354/30,1))&lt;0.3333,ROUNDDOWN('10หลักสูตรระยะสั้น'!I354/30,0),ROUNDUP('10หลักสูตรระยะสั้น'!I354/30,0))))</f>
        <v>0</v>
      </c>
      <c r="J354" s="60">
        <f>IF('10หลักสูตรระยะสั้น'!J354&lt;15,0,IF('10หลักสูตรระยะสั้น'!J354&lt;30,1,IF((MOD('10หลักสูตรระยะสั้น'!J354/30,1))&lt;0.3333,ROUNDDOWN('10หลักสูตรระยะสั้น'!J354/30,0),ROUNDUP('10หลักสูตรระยะสั้น'!J354/30,0))))</f>
        <v>0</v>
      </c>
      <c r="K354" s="60">
        <f>IF('10หลักสูตรระยะสั้น'!K354&lt;15,0,IF('10หลักสูตรระยะสั้น'!K354&lt;30,1,IF((MOD('10หลักสูตรระยะสั้น'!K354/30,1))&lt;0.3333,ROUNDDOWN('10หลักสูตรระยะสั้น'!K354/30,0),ROUNDUP('10หลักสูตรระยะสั้น'!K354/30,0))))</f>
        <v>0</v>
      </c>
      <c r="L354" s="60">
        <f>IF('10หลักสูตรระยะสั้น'!L354&lt;15,0,IF('10หลักสูตรระยะสั้น'!L354&lt;30,1,IF((MOD('10หลักสูตรระยะสั้น'!L354/30,1))&lt;0.3333,ROUNDDOWN('10หลักสูตรระยะสั้น'!L354/30,0),ROUNDUP('10หลักสูตรระยะสั้น'!L354/30,0))))</f>
        <v>0</v>
      </c>
      <c r="M354" s="60">
        <f>IF('10หลักสูตรระยะสั้น'!M354&lt;15,0,IF('10หลักสูตรระยะสั้น'!M354&lt;30,1,IF((MOD('10หลักสูตรระยะสั้น'!M354/30,1))&lt;0.3333,ROUNDDOWN('10หลักสูตรระยะสั้น'!M354/30,0),ROUNDUP('10หลักสูตรระยะสั้น'!M354/30,0))))</f>
        <v>0</v>
      </c>
      <c r="N354" s="60">
        <f>IF('10หลักสูตรระยะสั้น'!N354&lt;15,0,IF('10หลักสูตรระยะสั้น'!N354&lt;30,1,IF((MOD('10หลักสูตรระยะสั้น'!N354/30,1))&lt;0.3333,ROUNDDOWN('10หลักสูตรระยะสั้น'!N354/30,0),ROUNDUP('10หลักสูตรระยะสั้น'!N354/30,0))))</f>
        <v>0</v>
      </c>
      <c r="O354" s="60">
        <f>IF('10หลักสูตรระยะสั้น'!O354&lt;15,0,IF('10หลักสูตรระยะสั้น'!O354&lt;30,1,IF((MOD('10หลักสูตรระยะสั้น'!O354/30,1))&lt;0.3333,ROUNDDOWN('10หลักสูตรระยะสั้น'!O354/30,0),ROUNDUP('10หลักสูตรระยะสั้น'!O354/30,0))))</f>
        <v>0</v>
      </c>
      <c r="P354" s="60">
        <f>IF('10หลักสูตรระยะสั้น'!P354&lt;15,0,IF('10หลักสูตรระยะสั้น'!P354&lt;30,1,IF((MOD('10หลักสูตรระยะสั้น'!P354/30,1))&lt;0.3333,ROUNDDOWN('10หลักสูตรระยะสั้น'!P354/30,0),ROUNDUP('10หลักสูตรระยะสั้น'!P354/30,0))))</f>
        <v>0</v>
      </c>
      <c r="Q354" s="60">
        <f>IF('10หลักสูตรระยะสั้น'!Q354&lt;15,0,IF('10หลักสูตรระยะสั้น'!Q354&lt;30,1,IF((MOD('10หลักสูตรระยะสั้น'!Q354/30,1))&lt;0.3333,ROUNDDOWN('10หลักสูตรระยะสั้น'!Q354/30,0),ROUNDUP('10หลักสูตรระยะสั้น'!Q354/30,0))))</f>
        <v>0</v>
      </c>
      <c r="R354" s="60">
        <f>IF('10หลักสูตรระยะสั้น'!R354&lt;15,0,IF('10หลักสูตรระยะสั้น'!R354&lt;30,1,IF((MOD('10หลักสูตรระยะสั้น'!R354/30,1))&lt;0.3333,ROUNDDOWN('10หลักสูตรระยะสั้น'!R354/30,0),ROUNDUP('10หลักสูตรระยะสั้น'!R354/30,0))))</f>
        <v>0</v>
      </c>
      <c r="S354" s="60">
        <f>IF('10หลักสูตรระยะสั้น'!S354&lt;15,0,IF('10หลักสูตรระยะสั้น'!S354&lt;30,1,IF((MOD('10หลักสูตรระยะสั้น'!S354/30,1))&lt;0.3333,ROUNDDOWN('10หลักสูตรระยะสั้น'!S354/30,0),ROUNDUP('10หลักสูตรระยะสั้น'!S354/30,0))))</f>
        <v>0</v>
      </c>
      <c r="T354" s="60">
        <f>IF('10หลักสูตรระยะสั้น'!T354&lt;15,0,IF('10หลักสูตรระยะสั้น'!T354&lt;30,1,IF((MOD('10หลักสูตรระยะสั้น'!T354/30,1))&lt;0.3333,ROUNDDOWN('10หลักสูตรระยะสั้น'!T354/30,0),ROUNDUP('10หลักสูตรระยะสั้น'!T354/30,0))))</f>
        <v>0</v>
      </c>
      <c r="U354" s="60">
        <f>IF('10หลักสูตรระยะสั้น'!U354&lt;15,0,IF('10หลักสูตรระยะสั้น'!U354&lt;30,1,IF((MOD('10หลักสูตรระยะสั้น'!U354/30,1))&lt;0.3333,ROUNDDOWN('10หลักสูตรระยะสั้น'!U354/30,0),ROUNDUP('10หลักสูตรระยะสั้น'!U354/30,0))))</f>
        <v>0</v>
      </c>
      <c r="V354" s="60">
        <f>IF('10หลักสูตรระยะสั้น'!V354&lt;15,0,IF('10หลักสูตรระยะสั้น'!V354&lt;30,1,IF((MOD('10หลักสูตรระยะสั้น'!V354/30,1))&lt;0.3333,ROUNDDOWN('10หลักสูตรระยะสั้น'!V354/30,0),ROUNDUP('10หลักสูตรระยะสั้น'!V354/30,0))))</f>
        <v>0</v>
      </c>
      <c r="W354" s="60">
        <f>IF('10หลักสูตรระยะสั้น'!W354&lt;15,0,IF('10หลักสูตรระยะสั้น'!W354&lt;30,1,IF((MOD('10หลักสูตรระยะสั้น'!W354/30,1))&lt;0.3333,ROUNDDOWN('10หลักสูตรระยะสั้น'!W354/30,0),ROUNDUP('10หลักสูตรระยะสั้น'!W354/30,0))))</f>
        <v>0</v>
      </c>
      <c r="X354" s="60">
        <f>IF('10หลักสูตรระยะสั้น'!X354&lt;15,0,IF('10หลักสูตรระยะสั้น'!X354&lt;30,1,IF((MOD('10หลักสูตรระยะสั้น'!X354/30,1))&lt;0.3333,ROUNDDOWN('10หลักสูตรระยะสั้น'!X354/30,0),ROUNDUP('10หลักสูตรระยะสั้น'!X354/30,0))))</f>
        <v>0</v>
      </c>
      <c r="Y354" s="60">
        <f>IF('10หลักสูตรระยะสั้น'!Y354&lt;15,0,IF('10หลักสูตรระยะสั้น'!Y354&lt;30,1,IF((MOD('10หลักสูตรระยะสั้น'!Y354/30,1))&lt;0.3333,ROUNDDOWN('10หลักสูตรระยะสั้น'!Y354/30,0),ROUNDUP('10หลักสูตรระยะสั้น'!Y354/30,0))))</f>
        <v>0</v>
      </c>
      <c r="Z354" s="60">
        <f>IF('10หลักสูตรระยะสั้น'!Z354&lt;15,0,IF('10หลักสูตรระยะสั้น'!Z354&lt;30,1,IF((MOD('10หลักสูตรระยะสั้น'!Z354/30,1))&lt;0.3333,ROUNDDOWN('10หลักสูตรระยะสั้น'!Z354/30,0),ROUNDUP('10หลักสูตรระยะสั้น'!Z354/30,0))))</f>
        <v>0</v>
      </c>
      <c r="AA354" s="60">
        <f>IF('10หลักสูตรระยะสั้น'!AA354&lt;15,0,IF('10หลักสูตรระยะสั้น'!AA354&lt;30,1,IF((MOD('10หลักสูตรระยะสั้น'!AA354/30,1))&lt;0.3333,ROUNDDOWN('10หลักสูตรระยะสั้น'!AA354/30,0),ROUNDUP('10หลักสูตรระยะสั้น'!AA354/30,0))))</f>
        <v>0</v>
      </c>
      <c r="AB354" s="60">
        <f>IF('10หลักสูตรระยะสั้น'!AB354&lt;15,0,IF('10หลักสูตรระยะสั้น'!AB354&lt;30,1,IF((MOD('10หลักสูตรระยะสั้น'!AB354/30,1))&lt;0.3333,ROUNDDOWN('10หลักสูตรระยะสั้น'!AB354/30,0),ROUNDUP('10หลักสูตรระยะสั้น'!AB354/30,0))))</f>
        <v>0</v>
      </c>
      <c r="AC354" s="60">
        <f>IF('10หลักสูตรระยะสั้น'!AC354&lt;15,0,IF('10หลักสูตรระยะสั้น'!AC354&lt;30,1,IF((MOD('10หลักสูตรระยะสั้น'!AC354/30,1))&lt;0.3333,ROUNDDOWN('10หลักสูตรระยะสั้น'!AC354/30,0),ROUNDUP('10หลักสูตรระยะสั้น'!AC354/30,0))))</f>
        <v>0</v>
      </c>
      <c r="AD354" s="5">
        <f t="shared" si="10"/>
        <v>0</v>
      </c>
      <c r="AE354" s="5">
        <f t="shared" si="11"/>
        <v>0</v>
      </c>
    </row>
    <row r="355" spans="2:31" x14ac:dyDescent="0.55000000000000004">
      <c r="B355" s="5">
        <v>351</v>
      </c>
      <c r="C355" s="5">
        <f>'10หลักสูตรระยะสั้น'!C355</f>
        <v>0</v>
      </c>
      <c r="D355" s="5">
        <f>'10หลักสูตรระยะสั้น'!D355</f>
        <v>0</v>
      </c>
      <c r="E355" s="60">
        <f>IF('10หลักสูตรระยะสั้น'!E355&lt;15,0,IF('10หลักสูตรระยะสั้น'!E355&lt;30,1,IF((MOD('10หลักสูตรระยะสั้น'!E355/30,1))&lt;0.3333,ROUNDDOWN('10หลักสูตรระยะสั้น'!E355/30,0),ROUNDUP('10หลักสูตรระยะสั้น'!E355/30,0))))</f>
        <v>0</v>
      </c>
      <c r="F355" s="60">
        <f>IF('10หลักสูตรระยะสั้น'!F355&lt;15,0,IF('10หลักสูตรระยะสั้น'!F355&lt;30,1,IF((MOD('10หลักสูตรระยะสั้น'!F355/30,1))&lt;0.3333,ROUNDDOWN('10หลักสูตรระยะสั้น'!F355/30,0),ROUNDUP('10หลักสูตรระยะสั้น'!F355/30,0))))</f>
        <v>0</v>
      </c>
      <c r="G355" s="60">
        <f>IF('10หลักสูตรระยะสั้น'!G355&lt;15,0,IF('10หลักสูตรระยะสั้น'!G355&lt;30,1,IF((MOD('10หลักสูตรระยะสั้น'!G355/30,1))&lt;0.3333,ROUNDDOWN('10หลักสูตรระยะสั้น'!G355/30,0),ROUNDUP('10หลักสูตรระยะสั้น'!G355/30,0))))</f>
        <v>0</v>
      </c>
      <c r="H355" s="60">
        <f>IF('10หลักสูตรระยะสั้น'!H355&lt;15,0,IF('10หลักสูตรระยะสั้น'!H355&lt;30,1,IF((MOD('10หลักสูตรระยะสั้น'!H355/30,1))&lt;0.3333,ROUNDDOWN('10หลักสูตรระยะสั้น'!H355/30,0),ROUNDUP('10หลักสูตรระยะสั้น'!H355/30,0))))</f>
        <v>0</v>
      </c>
      <c r="I355" s="60">
        <f>IF('10หลักสูตรระยะสั้น'!I355&lt;15,0,IF('10หลักสูตรระยะสั้น'!I355&lt;30,1,IF((MOD('10หลักสูตรระยะสั้น'!I355/30,1))&lt;0.3333,ROUNDDOWN('10หลักสูตรระยะสั้น'!I355/30,0),ROUNDUP('10หลักสูตรระยะสั้น'!I355/30,0))))</f>
        <v>0</v>
      </c>
      <c r="J355" s="60">
        <f>IF('10หลักสูตรระยะสั้น'!J355&lt;15,0,IF('10หลักสูตรระยะสั้น'!J355&lt;30,1,IF((MOD('10หลักสูตรระยะสั้น'!J355/30,1))&lt;0.3333,ROUNDDOWN('10หลักสูตรระยะสั้น'!J355/30,0),ROUNDUP('10หลักสูตรระยะสั้น'!J355/30,0))))</f>
        <v>0</v>
      </c>
      <c r="K355" s="60">
        <f>IF('10หลักสูตรระยะสั้น'!K355&lt;15,0,IF('10หลักสูตรระยะสั้น'!K355&lt;30,1,IF((MOD('10หลักสูตรระยะสั้น'!K355/30,1))&lt;0.3333,ROUNDDOWN('10หลักสูตรระยะสั้น'!K355/30,0),ROUNDUP('10หลักสูตรระยะสั้น'!K355/30,0))))</f>
        <v>0</v>
      </c>
      <c r="L355" s="60">
        <f>IF('10หลักสูตรระยะสั้น'!L355&lt;15,0,IF('10หลักสูตรระยะสั้น'!L355&lt;30,1,IF((MOD('10หลักสูตรระยะสั้น'!L355/30,1))&lt;0.3333,ROUNDDOWN('10หลักสูตรระยะสั้น'!L355/30,0),ROUNDUP('10หลักสูตรระยะสั้น'!L355/30,0))))</f>
        <v>0</v>
      </c>
      <c r="M355" s="60">
        <f>IF('10หลักสูตรระยะสั้น'!M355&lt;15,0,IF('10หลักสูตรระยะสั้น'!M355&lt;30,1,IF((MOD('10หลักสูตรระยะสั้น'!M355/30,1))&lt;0.3333,ROUNDDOWN('10หลักสูตรระยะสั้น'!M355/30,0),ROUNDUP('10หลักสูตรระยะสั้น'!M355/30,0))))</f>
        <v>0</v>
      </c>
      <c r="N355" s="60">
        <f>IF('10หลักสูตรระยะสั้น'!N355&lt;15,0,IF('10หลักสูตรระยะสั้น'!N355&lt;30,1,IF((MOD('10หลักสูตรระยะสั้น'!N355/30,1))&lt;0.3333,ROUNDDOWN('10หลักสูตรระยะสั้น'!N355/30,0),ROUNDUP('10หลักสูตรระยะสั้น'!N355/30,0))))</f>
        <v>0</v>
      </c>
      <c r="O355" s="60">
        <f>IF('10หลักสูตรระยะสั้น'!O355&lt;15,0,IF('10หลักสูตรระยะสั้น'!O355&lt;30,1,IF((MOD('10หลักสูตรระยะสั้น'!O355/30,1))&lt;0.3333,ROUNDDOWN('10หลักสูตรระยะสั้น'!O355/30,0),ROUNDUP('10หลักสูตรระยะสั้น'!O355/30,0))))</f>
        <v>0</v>
      </c>
      <c r="P355" s="60">
        <f>IF('10หลักสูตรระยะสั้น'!P355&lt;15,0,IF('10หลักสูตรระยะสั้น'!P355&lt;30,1,IF((MOD('10หลักสูตรระยะสั้น'!P355/30,1))&lt;0.3333,ROUNDDOWN('10หลักสูตรระยะสั้น'!P355/30,0),ROUNDUP('10หลักสูตรระยะสั้น'!P355/30,0))))</f>
        <v>0</v>
      </c>
      <c r="Q355" s="60">
        <f>IF('10หลักสูตรระยะสั้น'!Q355&lt;15,0,IF('10หลักสูตรระยะสั้น'!Q355&lt;30,1,IF((MOD('10หลักสูตรระยะสั้น'!Q355/30,1))&lt;0.3333,ROUNDDOWN('10หลักสูตรระยะสั้น'!Q355/30,0),ROUNDUP('10หลักสูตรระยะสั้น'!Q355/30,0))))</f>
        <v>0</v>
      </c>
      <c r="R355" s="60">
        <f>IF('10หลักสูตรระยะสั้น'!R355&lt;15,0,IF('10หลักสูตรระยะสั้น'!R355&lt;30,1,IF((MOD('10หลักสูตรระยะสั้น'!R355/30,1))&lt;0.3333,ROUNDDOWN('10หลักสูตรระยะสั้น'!R355/30,0),ROUNDUP('10หลักสูตรระยะสั้น'!R355/30,0))))</f>
        <v>0</v>
      </c>
      <c r="S355" s="60">
        <f>IF('10หลักสูตรระยะสั้น'!S355&lt;15,0,IF('10หลักสูตรระยะสั้น'!S355&lt;30,1,IF((MOD('10หลักสูตรระยะสั้น'!S355/30,1))&lt;0.3333,ROUNDDOWN('10หลักสูตรระยะสั้น'!S355/30,0),ROUNDUP('10หลักสูตรระยะสั้น'!S355/30,0))))</f>
        <v>0</v>
      </c>
      <c r="T355" s="60">
        <f>IF('10หลักสูตรระยะสั้น'!T355&lt;15,0,IF('10หลักสูตรระยะสั้น'!T355&lt;30,1,IF((MOD('10หลักสูตรระยะสั้น'!T355/30,1))&lt;0.3333,ROUNDDOWN('10หลักสูตรระยะสั้น'!T355/30,0),ROUNDUP('10หลักสูตรระยะสั้น'!T355/30,0))))</f>
        <v>0</v>
      </c>
      <c r="U355" s="60">
        <f>IF('10หลักสูตรระยะสั้น'!U355&lt;15,0,IF('10หลักสูตรระยะสั้น'!U355&lt;30,1,IF((MOD('10หลักสูตรระยะสั้น'!U355/30,1))&lt;0.3333,ROUNDDOWN('10หลักสูตรระยะสั้น'!U355/30,0),ROUNDUP('10หลักสูตรระยะสั้น'!U355/30,0))))</f>
        <v>0</v>
      </c>
      <c r="V355" s="60">
        <f>IF('10หลักสูตรระยะสั้น'!V355&lt;15,0,IF('10หลักสูตรระยะสั้น'!V355&lt;30,1,IF((MOD('10หลักสูตรระยะสั้น'!V355/30,1))&lt;0.3333,ROUNDDOWN('10หลักสูตรระยะสั้น'!V355/30,0),ROUNDUP('10หลักสูตรระยะสั้น'!V355/30,0))))</f>
        <v>0</v>
      </c>
      <c r="W355" s="60">
        <f>IF('10หลักสูตรระยะสั้น'!W355&lt;15,0,IF('10หลักสูตรระยะสั้น'!W355&lt;30,1,IF((MOD('10หลักสูตรระยะสั้น'!W355/30,1))&lt;0.3333,ROUNDDOWN('10หลักสูตรระยะสั้น'!W355/30,0),ROUNDUP('10หลักสูตรระยะสั้น'!W355/30,0))))</f>
        <v>0</v>
      </c>
      <c r="X355" s="60">
        <f>IF('10หลักสูตรระยะสั้น'!X355&lt;15,0,IF('10หลักสูตรระยะสั้น'!X355&lt;30,1,IF((MOD('10หลักสูตรระยะสั้น'!X355/30,1))&lt;0.3333,ROUNDDOWN('10หลักสูตรระยะสั้น'!X355/30,0),ROUNDUP('10หลักสูตรระยะสั้น'!X355/30,0))))</f>
        <v>0</v>
      </c>
      <c r="Y355" s="60">
        <f>IF('10หลักสูตรระยะสั้น'!Y355&lt;15,0,IF('10หลักสูตรระยะสั้น'!Y355&lt;30,1,IF((MOD('10หลักสูตรระยะสั้น'!Y355/30,1))&lt;0.3333,ROUNDDOWN('10หลักสูตรระยะสั้น'!Y355/30,0),ROUNDUP('10หลักสูตรระยะสั้น'!Y355/30,0))))</f>
        <v>0</v>
      </c>
      <c r="Z355" s="60">
        <f>IF('10หลักสูตรระยะสั้น'!Z355&lt;15,0,IF('10หลักสูตรระยะสั้น'!Z355&lt;30,1,IF((MOD('10หลักสูตรระยะสั้น'!Z355/30,1))&lt;0.3333,ROUNDDOWN('10หลักสูตรระยะสั้น'!Z355/30,0),ROUNDUP('10หลักสูตรระยะสั้น'!Z355/30,0))))</f>
        <v>0</v>
      </c>
      <c r="AA355" s="60">
        <f>IF('10หลักสูตรระยะสั้น'!AA355&lt;15,0,IF('10หลักสูตรระยะสั้น'!AA355&lt;30,1,IF((MOD('10หลักสูตรระยะสั้น'!AA355/30,1))&lt;0.3333,ROUNDDOWN('10หลักสูตรระยะสั้น'!AA355/30,0),ROUNDUP('10หลักสูตรระยะสั้น'!AA355/30,0))))</f>
        <v>0</v>
      </c>
      <c r="AB355" s="60">
        <f>IF('10หลักสูตรระยะสั้น'!AB355&lt;15,0,IF('10หลักสูตรระยะสั้น'!AB355&lt;30,1,IF((MOD('10หลักสูตรระยะสั้น'!AB355/30,1))&lt;0.3333,ROUNDDOWN('10หลักสูตรระยะสั้น'!AB355/30,0),ROUNDUP('10หลักสูตรระยะสั้น'!AB355/30,0))))</f>
        <v>0</v>
      </c>
      <c r="AC355" s="60">
        <f>IF('10หลักสูตรระยะสั้น'!AC355&lt;15,0,IF('10หลักสูตรระยะสั้น'!AC355&lt;30,1,IF((MOD('10หลักสูตรระยะสั้น'!AC355/30,1))&lt;0.3333,ROUNDDOWN('10หลักสูตรระยะสั้น'!AC355/30,0),ROUNDUP('10หลักสูตรระยะสั้น'!AC355/30,0))))</f>
        <v>0</v>
      </c>
      <c r="AD355" s="5">
        <f t="shared" si="10"/>
        <v>0</v>
      </c>
      <c r="AE355" s="5">
        <f t="shared" si="11"/>
        <v>0</v>
      </c>
    </row>
    <row r="356" spans="2:31" x14ac:dyDescent="0.55000000000000004">
      <c r="B356" s="5">
        <v>352</v>
      </c>
      <c r="C356" s="5">
        <f>'10หลักสูตรระยะสั้น'!C356</f>
        <v>0</v>
      </c>
      <c r="D356" s="5">
        <f>'10หลักสูตรระยะสั้น'!D356</f>
        <v>0</v>
      </c>
      <c r="E356" s="60">
        <f>IF('10หลักสูตรระยะสั้น'!E356&lt;15,0,IF('10หลักสูตรระยะสั้น'!E356&lt;30,1,IF((MOD('10หลักสูตรระยะสั้น'!E356/30,1))&lt;0.3333,ROUNDDOWN('10หลักสูตรระยะสั้น'!E356/30,0),ROUNDUP('10หลักสูตรระยะสั้น'!E356/30,0))))</f>
        <v>0</v>
      </c>
      <c r="F356" s="60">
        <f>IF('10หลักสูตรระยะสั้น'!F356&lt;15,0,IF('10หลักสูตรระยะสั้น'!F356&lt;30,1,IF((MOD('10หลักสูตรระยะสั้น'!F356/30,1))&lt;0.3333,ROUNDDOWN('10หลักสูตรระยะสั้น'!F356/30,0),ROUNDUP('10หลักสูตรระยะสั้น'!F356/30,0))))</f>
        <v>0</v>
      </c>
      <c r="G356" s="60">
        <f>IF('10หลักสูตรระยะสั้น'!G356&lt;15,0,IF('10หลักสูตรระยะสั้น'!G356&lt;30,1,IF((MOD('10หลักสูตรระยะสั้น'!G356/30,1))&lt;0.3333,ROUNDDOWN('10หลักสูตรระยะสั้น'!G356/30,0),ROUNDUP('10หลักสูตรระยะสั้น'!G356/30,0))))</f>
        <v>0</v>
      </c>
      <c r="H356" s="60">
        <f>IF('10หลักสูตรระยะสั้น'!H356&lt;15,0,IF('10หลักสูตรระยะสั้น'!H356&lt;30,1,IF((MOD('10หลักสูตรระยะสั้น'!H356/30,1))&lt;0.3333,ROUNDDOWN('10หลักสูตรระยะสั้น'!H356/30,0),ROUNDUP('10หลักสูตรระยะสั้น'!H356/30,0))))</f>
        <v>0</v>
      </c>
      <c r="I356" s="60">
        <f>IF('10หลักสูตรระยะสั้น'!I356&lt;15,0,IF('10หลักสูตรระยะสั้น'!I356&lt;30,1,IF((MOD('10หลักสูตรระยะสั้น'!I356/30,1))&lt;0.3333,ROUNDDOWN('10หลักสูตรระยะสั้น'!I356/30,0),ROUNDUP('10หลักสูตรระยะสั้น'!I356/30,0))))</f>
        <v>0</v>
      </c>
      <c r="J356" s="60">
        <f>IF('10หลักสูตรระยะสั้น'!J356&lt;15,0,IF('10หลักสูตรระยะสั้น'!J356&lt;30,1,IF((MOD('10หลักสูตรระยะสั้น'!J356/30,1))&lt;0.3333,ROUNDDOWN('10หลักสูตรระยะสั้น'!J356/30,0),ROUNDUP('10หลักสูตรระยะสั้น'!J356/30,0))))</f>
        <v>0</v>
      </c>
      <c r="K356" s="60">
        <f>IF('10หลักสูตรระยะสั้น'!K356&lt;15,0,IF('10หลักสูตรระยะสั้น'!K356&lt;30,1,IF((MOD('10หลักสูตรระยะสั้น'!K356/30,1))&lt;0.3333,ROUNDDOWN('10หลักสูตรระยะสั้น'!K356/30,0),ROUNDUP('10หลักสูตรระยะสั้น'!K356/30,0))))</f>
        <v>0</v>
      </c>
      <c r="L356" s="60">
        <f>IF('10หลักสูตรระยะสั้น'!L356&lt;15,0,IF('10หลักสูตรระยะสั้น'!L356&lt;30,1,IF((MOD('10หลักสูตรระยะสั้น'!L356/30,1))&lt;0.3333,ROUNDDOWN('10หลักสูตรระยะสั้น'!L356/30,0),ROUNDUP('10หลักสูตรระยะสั้น'!L356/30,0))))</f>
        <v>0</v>
      </c>
      <c r="M356" s="60">
        <f>IF('10หลักสูตรระยะสั้น'!M356&lt;15,0,IF('10หลักสูตรระยะสั้น'!M356&lt;30,1,IF((MOD('10หลักสูตรระยะสั้น'!M356/30,1))&lt;0.3333,ROUNDDOWN('10หลักสูตรระยะสั้น'!M356/30,0),ROUNDUP('10หลักสูตรระยะสั้น'!M356/30,0))))</f>
        <v>0</v>
      </c>
      <c r="N356" s="60">
        <f>IF('10หลักสูตรระยะสั้น'!N356&lt;15,0,IF('10หลักสูตรระยะสั้น'!N356&lt;30,1,IF((MOD('10หลักสูตรระยะสั้น'!N356/30,1))&lt;0.3333,ROUNDDOWN('10หลักสูตรระยะสั้น'!N356/30,0),ROUNDUP('10หลักสูตรระยะสั้น'!N356/30,0))))</f>
        <v>0</v>
      </c>
      <c r="O356" s="60">
        <f>IF('10หลักสูตรระยะสั้น'!O356&lt;15,0,IF('10หลักสูตรระยะสั้น'!O356&lt;30,1,IF((MOD('10หลักสูตรระยะสั้น'!O356/30,1))&lt;0.3333,ROUNDDOWN('10หลักสูตรระยะสั้น'!O356/30,0),ROUNDUP('10หลักสูตรระยะสั้น'!O356/30,0))))</f>
        <v>0</v>
      </c>
      <c r="P356" s="60">
        <f>IF('10หลักสูตรระยะสั้น'!P356&lt;15,0,IF('10หลักสูตรระยะสั้น'!P356&lt;30,1,IF((MOD('10หลักสูตรระยะสั้น'!P356/30,1))&lt;0.3333,ROUNDDOWN('10หลักสูตรระยะสั้น'!P356/30,0),ROUNDUP('10หลักสูตรระยะสั้น'!P356/30,0))))</f>
        <v>0</v>
      </c>
      <c r="Q356" s="60">
        <f>IF('10หลักสูตรระยะสั้น'!Q356&lt;15,0,IF('10หลักสูตรระยะสั้น'!Q356&lt;30,1,IF((MOD('10หลักสูตรระยะสั้น'!Q356/30,1))&lt;0.3333,ROUNDDOWN('10หลักสูตรระยะสั้น'!Q356/30,0),ROUNDUP('10หลักสูตรระยะสั้น'!Q356/30,0))))</f>
        <v>0</v>
      </c>
      <c r="R356" s="60">
        <f>IF('10หลักสูตรระยะสั้น'!R356&lt;15,0,IF('10หลักสูตรระยะสั้น'!R356&lt;30,1,IF((MOD('10หลักสูตรระยะสั้น'!R356/30,1))&lt;0.3333,ROUNDDOWN('10หลักสูตรระยะสั้น'!R356/30,0),ROUNDUP('10หลักสูตรระยะสั้น'!R356/30,0))))</f>
        <v>0</v>
      </c>
      <c r="S356" s="60">
        <f>IF('10หลักสูตรระยะสั้น'!S356&lt;15,0,IF('10หลักสูตรระยะสั้น'!S356&lt;30,1,IF((MOD('10หลักสูตรระยะสั้น'!S356/30,1))&lt;0.3333,ROUNDDOWN('10หลักสูตรระยะสั้น'!S356/30,0),ROUNDUP('10หลักสูตรระยะสั้น'!S356/30,0))))</f>
        <v>0</v>
      </c>
      <c r="T356" s="60">
        <f>IF('10หลักสูตรระยะสั้น'!T356&lt;15,0,IF('10หลักสูตรระยะสั้น'!T356&lt;30,1,IF((MOD('10หลักสูตรระยะสั้น'!T356/30,1))&lt;0.3333,ROUNDDOWN('10หลักสูตรระยะสั้น'!T356/30,0),ROUNDUP('10หลักสูตรระยะสั้น'!T356/30,0))))</f>
        <v>0</v>
      </c>
      <c r="U356" s="60">
        <f>IF('10หลักสูตรระยะสั้น'!U356&lt;15,0,IF('10หลักสูตรระยะสั้น'!U356&lt;30,1,IF((MOD('10หลักสูตรระยะสั้น'!U356/30,1))&lt;0.3333,ROUNDDOWN('10หลักสูตรระยะสั้น'!U356/30,0),ROUNDUP('10หลักสูตรระยะสั้น'!U356/30,0))))</f>
        <v>0</v>
      </c>
      <c r="V356" s="60">
        <f>IF('10หลักสูตรระยะสั้น'!V356&lt;15,0,IF('10หลักสูตรระยะสั้น'!V356&lt;30,1,IF((MOD('10หลักสูตรระยะสั้น'!V356/30,1))&lt;0.3333,ROUNDDOWN('10หลักสูตรระยะสั้น'!V356/30,0),ROUNDUP('10หลักสูตรระยะสั้น'!V356/30,0))))</f>
        <v>0</v>
      </c>
      <c r="W356" s="60">
        <f>IF('10หลักสูตรระยะสั้น'!W356&lt;15,0,IF('10หลักสูตรระยะสั้น'!W356&lt;30,1,IF((MOD('10หลักสูตรระยะสั้น'!W356/30,1))&lt;0.3333,ROUNDDOWN('10หลักสูตรระยะสั้น'!W356/30,0),ROUNDUP('10หลักสูตรระยะสั้น'!W356/30,0))))</f>
        <v>0</v>
      </c>
      <c r="X356" s="60">
        <f>IF('10หลักสูตรระยะสั้น'!X356&lt;15,0,IF('10หลักสูตรระยะสั้น'!X356&lt;30,1,IF((MOD('10หลักสูตรระยะสั้น'!X356/30,1))&lt;0.3333,ROUNDDOWN('10หลักสูตรระยะสั้น'!X356/30,0),ROUNDUP('10หลักสูตรระยะสั้น'!X356/30,0))))</f>
        <v>0</v>
      </c>
      <c r="Y356" s="60">
        <f>IF('10หลักสูตรระยะสั้น'!Y356&lt;15,0,IF('10หลักสูตรระยะสั้น'!Y356&lt;30,1,IF((MOD('10หลักสูตรระยะสั้น'!Y356/30,1))&lt;0.3333,ROUNDDOWN('10หลักสูตรระยะสั้น'!Y356/30,0),ROUNDUP('10หลักสูตรระยะสั้น'!Y356/30,0))))</f>
        <v>0</v>
      </c>
      <c r="Z356" s="60">
        <f>IF('10หลักสูตรระยะสั้น'!Z356&lt;15,0,IF('10หลักสูตรระยะสั้น'!Z356&lt;30,1,IF((MOD('10หลักสูตรระยะสั้น'!Z356/30,1))&lt;0.3333,ROUNDDOWN('10หลักสูตรระยะสั้น'!Z356/30,0),ROUNDUP('10หลักสูตรระยะสั้น'!Z356/30,0))))</f>
        <v>0</v>
      </c>
      <c r="AA356" s="60">
        <f>IF('10หลักสูตรระยะสั้น'!AA356&lt;15,0,IF('10หลักสูตรระยะสั้น'!AA356&lt;30,1,IF((MOD('10หลักสูตรระยะสั้น'!AA356/30,1))&lt;0.3333,ROUNDDOWN('10หลักสูตรระยะสั้น'!AA356/30,0),ROUNDUP('10หลักสูตรระยะสั้น'!AA356/30,0))))</f>
        <v>0</v>
      </c>
      <c r="AB356" s="60">
        <f>IF('10หลักสูตรระยะสั้น'!AB356&lt;15,0,IF('10หลักสูตรระยะสั้น'!AB356&lt;30,1,IF((MOD('10หลักสูตรระยะสั้น'!AB356/30,1))&lt;0.3333,ROUNDDOWN('10หลักสูตรระยะสั้น'!AB356/30,0),ROUNDUP('10หลักสูตรระยะสั้น'!AB356/30,0))))</f>
        <v>0</v>
      </c>
      <c r="AC356" s="60">
        <f>IF('10หลักสูตรระยะสั้น'!AC356&lt;15,0,IF('10หลักสูตรระยะสั้น'!AC356&lt;30,1,IF((MOD('10หลักสูตรระยะสั้น'!AC356/30,1))&lt;0.3333,ROUNDDOWN('10หลักสูตรระยะสั้น'!AC356/30,0),ROUNDUP('10หลักสูตรระยะสั้น'!AC356/30,0))))</f>
        <v>0</v>
      </c>
      <c r="AD356" s="5">
        <f t="shared" si="10"/>
        <v>0</v>
      </c>
      <c r="AE356" s="5">
        <f t="shared" si="11"/>
        <v>0</v>
      </c>
    </row>
    <row r="357" spans="2:31" x14ac:dyDescent="0.55000000000000004">
      <c r="B357" s="5">
        <v>353</v>
      </c>
      <c r="C357" s="5">
        <f>'10หลักสูตรระยะสั้น'!C357</f>
        <v>0</v>
      </c>
      <c r="D357" s="5">
        <f>'10หลักสูตรระยะสั้น'!D357</f>
        <v>0</v>
      </c>
      <c r="E357" s="60">
        <f>IF('10หลักสูตรระยะสั้น'!E357&lt;15,0,IF('10หลักสูตรระยะสั้น'!E357&lt;30,1,IF((MOD('10หลักสูตรระยะสั้น'!E357/30,1))&lt;0.3333,ROUNDDOWN('10หลักสูตรระยะสั้น'!E357/30,0),ROUNDUP('10หลักสูตรระยะสั้น'!E357/30,0))))</f>
        <v>0</v>
      </c>
      <c r="F357" s="60">
        <f>IF('10หลักสูตรระยะสั้น'!F357&lt;15,0,IF('10หลักสูตรระยะสั้น'!F357&lt;30,1,IF((MOD('10หลักสูตรระยะสั้น'!F357/30,1))&lt;0.3333,ROUNDDOWN('10หลักสูตรระยะสั้น'!F357/30,0),ROUNDUP('10หลักสูตรระยะสั้น'!F357/30,0))))</f>
        <v>0</v>
      </c>
      <c r="G357" s="60">
        <f>IF('10หลักสูตรระยะสั้น'!G357&lt;15,0,IF('10หลักสูตรระยะสั้น'!G357&lt;30,1,IF((MOD('10หลักสูตรระยะสั้น'!G357/30,1))&lt;0.3333,ROUNDDOWN('10หลักสูตรระยะสั้น'!G357/30,0),ROUNDUP('10หลักสูตรระยะสั้น'!G357/30,0))))</f>
        <v>0</v>
      </c>
      <c r="H357" s="60">
        <f>IF('10หลักสูตรระยะสั้น'!H357&lt;15,0,IF('10หลักสูตรระยะสั้น'!H357&lt;30,1,IF((MOD('10หลักสูตรระยะสั้น'!H357/30,1))&lt;0.3333,ROUNDDOWN('10หลักสูตรระยะสั้น'!H357/30,0),ROUNDUP('10หลักสูตรระยะสั้น'!H357/30,0))))</f>
        <v>0</v>
      </c>
      <c r="I357" s="60">
        <f>IF('10หลักสูตรระยะสั้น'!I357&lt;15,0,IF('10หลักสูตรระยะสั้น'!I357&lt;30,1,IF((MOD('10หลักสูตรระยะสั้น'!I357/30,1))&lt;0.3333,ROUNDDOWN('10หลักสูตรระยะสั้น'!I357/30,0),ROUNDUP('10หลักสูตรระยะสั้น'!I357/30,0))))</f>
        <v>0</v>
      </c>
      <c r="J357" s="60">
        <f>IF('10หลักสูตรระยะสั้น'!J357&lt;15,0,IF('10หลักสูตรระยะสั้น'!J357&lt;30,1,IF((MOD('10หลักสูตรระยะสั้น'!J357/30,1))&lt;0.3333,ROUNDDOWN('10หลักสูตรระยะสั้น'!J357/30,0),ROUNDUP('10หลักสูตรระยะสั้น'!J357/30,0))))</f>
        <v>0</v>
      </c>
      <c r="K357" s="60">
        <f>IF('10หลักสูตรระยะสั้น'!K357&lt;15,0,IF('10หลักสูตรระยะสั้น'!K357&lt;30,1,IF((MOD('10หลักสูตรระยะสั้น'!K357/30,1))&lt;0.3333,ROUNDDOWN('10หลักสูตรระยะสั้น'!K357/30,0),ROUNDUP('10หลักสูตรระยะสั้น'!K357/30,0))))</f>
        <v>0</v>
      </c>
      <c r="L357" s="60">
        <f>IF('10หลักสูตรระยะสั้น'!L357&lt;15,0,IF('10หลักสูตรระยะสั้น'!L357&lt;30,1,IF((MOD('10หลักสูตรระยะสั้น'!L357/30,1))&lt;0.3333,ROUNDDOWN('10หลักสูตรระยะสั้น'!L357/30,0),ROUNDUP('10หลักสูตรระยะสั้น'!L357/30,0))))</f>
        <v>0</v>
      </c>
      <c r="M357" s="60">
        <f>IF('10หลักสูตรระยะสั้น'!M357&lt;15,0,IF('10หลักสูตรระยะสั้น'!M357&lt;30,1,IF((MOD('10หลักสูตรระยะสั้น'!M357/30,1))&lt;0.3333,ROUNDDOWN('10หลักสูตรระยะสั้น'!M357/30,0),ROUNDUP('10หลักสูตรระยะสั้น'!M357/30,0))))</f>
        <v>0</v>
      </c>
      <c r="N357" s="60">
        <f>IF('10หลักสูตรระยะสั้น'!N357&lt;15,0,IF('10หลักสูตรระยะสั้น'!N357&lt;30,1,IF((MOD('10หลักสูตรระยะสั้น'!N357/30,1))&lt;0.3333,ROUNDDOWN('10หลักสูตรระยะสั้น'!N357/30,0),ROUNDUP('10หลักสูตรระยะสั้น'!N357/30,0))))</f>
        <v>0</v>
      </c>
      <c r="O357" s="60">
        <f>IF('10หลักสูตรระยะสั้น'!O357&lt;15,0,IF('10หลักสูตรระยะสั้น'!O357&lt;30,1,IF((MOD('10หลักสูตรระยะสั้น'!O357/30,1))&lt;0.3333,ROUNDDOWN('10หลักสูตรระยะสั้น'!O357/30,0),ROUNDUP('10หลักสูตรระยะสั้น'!O357/30,0))))</f>
        <v>0</v>
      </c>
      <c r="P357" s="60">
        <f>IF('10หลักสูตรระยะสั้น'!P357&lt;15,0,IF('10หลักสูตรระยะสั้น'!P357&lt;30,1,IF((MOD('10หลักสูตรระยะสั้น'!P357/30,1))&lt;0.3333,ROUNDDOWN('10หลักสูตรระยะสั้น'!P357/30,0),ROUNDUP('10หลักสูตรระยะสั้น'!P357/30,0))))</f>
        <v>0</v>
      </c>
      <c r="Q357" s="60">
        <f>IF('10หลักสูตรระยะสั้น'!Q357&lt;15,0,IF('10หลักสูตรระยะสั้น'!Q357&lt;30,1,IF((MOD('10หลักสูตรระยะสั้น'!Q357/30,1))&lt;0.3333,ROUNDDOWN('10หลักสูตรระยะสั้น'!Q357/30,0),ROUNDUP('10หลักสูตรระยะสั้น'!Q357/30,0))))</f>
        <v>0</v>
      </c>
      <c r="R357" s="60">
        <f>IF('10หลักสูตรระยะสั้น'!R357&lt;15,0,IF('10หลักสูตรระยะสั้น'!R357&lt;30,1,IF((MOD('10หลักสูตรระยะสั้น'!R357/30,1))&lt;0.3333,ROUNDDOWN('10หลักสูตรระยะสั้น'!R357/30,0),ROUNDUP('10หลักสูตรระยะสั้น'!R357/30,0))))</f>
        <v>0</v>
      </c>
      <c r="S357" s="60">
        <f>IF('10หลักสูตรระยะสั้น'!S357&lt;15,0,IF('10หลักสูตรระยะสั้น'!S357&lt;30,1,IF((MOD('10หลักสูตรระยะสั้น'!S357/30,1))&lt;0.3333,ROUNDDOWN('10หลักสูตรระยะสั้น'!S357/30,0),ROUNDUP('10หลักสูตรระยะสั้น'!S357/30,0))))</f>
        <v>0</v>
      </c>
      <c r="T357" s="60">
        <f>IF('10หลักสูตรระยะสั้น'!T357&lt;15,0,IF('10หลักสูตรระยะสั้น'!T357&lt;30,1,IF((MOD('10หลักสูตรระยะสั้น'!T357/30,1))&lt;0.3333,ROUNDDOWN('10หลักสูตรระยะสั้น'!T357/30,0),ROUNDUP('10หลักสูตรระยะสั้น'!T357/30,0))))</f>
        <v>0</v>
      </c>
      <c r="U357" s="60">
        <f>IF('10หลักสูตรระยะสั้น'!U357&lt;15,0,IF('10หลักสูตรระยะสั้น'!U357&lt;30,1,IF((MOD('10หลักสูตรระยะสั้น'!U357/30,1))&lt;0.3333,ROUNDDOWN('10หลักสูตรระยะสั้น'!U357/30,0),ROUNDUP('10หลักสูตรระยะสั้น'!U357/30,0))))</f>
        <v>0</v>
      </c>
      <c r="V357" s="60">
        <f>IF('10หลักสูตรระยะสั้น'!V357&lt;15,0,IF('10หลักสูตรระยะสั้น'!V357&lt;30,1,IF((MOD('10หลักสูตรระยะสั้น'!V357/30,1))&lt;0.3333,ROUNDDOWN('10หลักสูตรระยะสั้น'!V357/30,0),ROUNDUP('10หลักสูตรระยะสั้น'!V357/30,0))))</f>
        <v>0</v>
      </c>
      <c r="W357" s="60">
        <f>IF('10หลักสูตรระยะสั้น'!W357&lt;15,0,IF('10หลักสูตรระยะสั้น'!W357&lt;30,1,IF((MOD('10หลักสูตรระยะสั้น'!W357/30,1))&lt;0.3333,ROUNDDOWN('10หลักสูตรระยะสั้น'!W357/30,0),ROUNDUP('10หลักสูตรระยะสั้น'!W357/30,0))))</f>
        <v>0</v>
      </c>
      <c r="X357" s="60">
        <f>IF('10หลักสูตรระยะสั้น'!X357&lt;15,0,IF('10หลักสูตรระยะสั้น'!X357&lt;30,1,IF((MOD('10หลักสูตรระยะสั้น'!X357/30,1))&lt;0.3333,ROUNDDOWN('10หลักสูตรระยะสั้น'!X357/30,0),ROUNDUP('10หลักสูตรระยะสั้น'!X357/30,0))))</f>
        <v>0</v>
      </c>
      <c r="Y357" s="60">
        <f>IF('10หลักสูตรระยะสั้น'!Y357&lt;15,0,IF('10หลักสูตรระยะสั้น'!Y357&lt;30,1,IF((MOD('10หลักสูตรระยะสั้น'!Y357/30,1))&lt;0.3333,ROUNDDOWN('10หลักสูตรระยะสั้น'!Y357/30,0),ROUNDUP('10หลักสูตรระยะสั้น'!Y357/30,0))))</f>
        <v>0</v>
      </c>
      <c r="Z357" s="60">
        <f>IF('10หลักสูตรระยะสั้น'!Z357&lt;15,0,IF('10หลักสูตรระยะสั้น'!Z357&lt;30,1,IF((MOD('10หลักสูตรระยะสั้น'!Z357/30,1))&lt;0.3333,ROUNDDOWN('10หลักสูตรระยะสั้น'!Z357/30,0),ROUNDUP('10หลักสูตรระยะสั้น'!Z357/30,0))))</f>
        <v>0</v>
      </c>
      <c r="AA357" s="60">
        <f>IF('10หลักสูตรระยะสั้น'!AA357&lt;15,0,IF('10หลักสูตรระยะสั้น'!AA357&lt;30,1,IF((MOD('10หลักสูตรระยะสั้น'!AA357/30,1))&lt;0.3333,ROUNDDOWN('10หลักสูตรระยะสั้น'!AA357/30,0),ROUNDUP('10หลักสูตรระยะสั้น'!AA357/30,0))))</f>
        <v>0</v>
      </c>
      <c r="AB357" s="60">
        <f>IF('10หลักสูตรระยะสั้น'!AB357&lt;15,0,IF('10หลักสูตรระยะสั้น'!AB357&lt;30,1,IF((MOD('10หลักสูตรระยะสั้น'!AB357/30,1))&lt;0.3333,ROUNDDOWN('10หลักสูตรระยะสั้น'!AB357/30,0),ROUNDUP('10หลักสูตรระยะสั้น'!AB357/30,0))))</f>
        <v>0</v>
      </c>
      <c r="AC357" s="60">
        <f>IF('10หลักสูตรระยะสั้น'!AC357&lt;15,0,IF('10หลักสูตรระยะสั้น'!AC357&lt;30,1,IF((MOD('10หลักสูตรระยะสั้น'!AC357/30,1))&lt;0.3333,ROUNDDOWN('10หลักสูตรระยะสั้น'!AC357/30,0),ROUNDUP('10หลักสูตรระยะสั้น'!AC357/30,0))))</f>
        <v>0</v>
      </c>
      <c r="AD357" s="5">
        <f t="shared" si="10"/>
        <v>0</v>
      </c>
      <c r="AE357" s="5">
        <f t="shared" si="11"/>
        <v>0</v>
      </c>
    </row>
    <row r="358" spans="2:31" x14ac:dyDescent="0.55000000000000004">
      <c r="B358" s="5">
        <v>354</v>
      </c>
      <c r="C358" s="5">
        <f>'10หลักสูตรระยะสั้น'!C358</f>
        <v>0</v>
      </c>
      <c r="D358" s="5">
        <f>'10หลักสูตรระยะสั้น'!D358</f>
        <v>0</v>
      </c>
      <c r="E358" s="60">
        <f>IF('10หลักสูตรระยะสั้น'!E358&lt;15,0,IF('10หลักสูตรระยะสั้น'!E358&lt;30,1,IF((MOD('10หลักสูตรระยะสั้น'!E358/30,1))&lt;0.3333,ROUNDDOWN('10หลักสูตรระยะสั้น'!E358/30,0),ROUNDUP('10หลักสูตรระยะสั้น'!E358/30,0))))</f>
        <v>0</v>
      </c>
      <c r="F358" s="60">
        <f>IF('10หลักสูตรระยะสั้น'!F358&lt;15,0,IF('10หลักสูตรระยะสั้น'!F358&lt;30,1,IF((MOD('10หลักสูตรระยะสั้น'!F358/30,1))&lt;0.3333,ROUNDDOWN('10หลักสูตรระยะสั้น'!F358/30,0),ROUNDUP('10หลักสูตรระยะสั้น'!F358/30,0))))</f>
        <v>0</v>
      </c>
      <c r="G358" s="60">
        <f>IF('10หลักสูตรระยะสั้น'!G358&lt;15,0,IF('10หลักสูตรระยะสั้น'!G358&lt;30,1,IF((MOD('10หลักสูตรระยะสั้น'!G358/30,1))&lt;0.3333,ROUNDDOWN('10หลักสูตรระยะสั้น'!G358/30,0),ROUNDUP('10หลักสูตรระยะสั้น'!G358/30,0))))</f>
        <v>0</v>
      </c>
      <c r="H358" s="60">
        <f>IF('10หลักสูตรระยะสั้น'!H358&lt;15,0,IF('10หลักสูตรระยะสั้น'!H358&lt;30,1,IF((MOD('10หลักสูตรระยะสั้น'!H358/30,1))&lt;0.3333,ROUNDDOWN('10หลักสูตรระยะสั้น'!H358/30,0),ROUNDUP('10หลักสูตรระยะสั้น'!H358/30,0))))</f>
        <v>0</v>
      </c>
      <c r="I358" s="60">
        <f>IF('10หลักสูตรระยะสั้น'!I358&lt;15,0,IF('10หลักสูตรระยะสั้น'!I358&lt;30,1,IF((MOD('10หลักสูตรระยะสั้น'!I358/30,1))&lt;0.3333,ROUNDDOWN('10หลักสูตรระยะสั้น'!I358/30,0),ROUNDUP('10หลักสูตรระยะสั้น'!I358/30,0))))</f>
        <v>0</v>
      </c>
      <c r="J358" s="60">
        <f>IF('10หลักสูตรระยะสั้น'!J358&lt;15,0,IF('10หลักสูตรระยะสั้น'!J358&lt;30,1,IF((MOD('10หลักสูตรระยะสั้น'!J358/30,1))&lt;0.3333,ROUNDDOWN('10หลักสูตรระยะสั้น'!J358/30,0),ROUNDUP('10หลักสูตรระยะสั้น'!J358/30,0))))</f>
        <v>0</v>
      </c>
      <c r="K358" s="60">
        <f>IF('10หลักสูตรระยะสั้น'!K358&lt;15,0,IF('10หลักสูตรระยะสั้น'!K358&lt;30,1,IF((MOD('10หลักสูตรระยะสั้น'!K358/30,1))&lt;0.3333,ROUNDDOWN('10หลักสูตรระยะสั้น'!K358/30,0),ROUNDUP('10หลักสูตรระยะสั้น'!K358/30,0))))</f>
        <v>0</v>
      </c>
      <c r="L358" s="60">
        <f>IF('10หลักสูตรระยะสั้น'!L358&lt;15,0,IF('10หลักสูตรระยะสั้น'!L358&lt;30,1,IF((MOD('10หลักสูตรระยะสั้น'!L358/30,1))&lt;0.3333,ROUNDDOWN('10หลักสูตรระยะสั้น'!L358/30,0),ROUNDUP('10หลักสูตรระยะสั้น'!L358/30,0))))</f>
        <v>0</v>
      </c>
      <c r="M358" s="60">
        <f>IF('10หลักสูตรระยะสั้น'!M358&lt;15,0,IF('10หลักสูตรระยะสั้น'!M358&lt;30,1,IF((MOD('10หลักสูตรระยะสั้น'!M358/30,1))&lt;0.3333,ROUNDDOWN('10หลักสูตรระยะสั้น'!M358/30,0),ROUNDUP('10หลักสูตรระยะสั้น'!M358/30,0))))</f>
        <v>0</v>
      </c>
      <c r="N358" s="60">
        <f>IF('10หลักสูตรระยะสั้น'!N358&lt;15,0,IF('10หลักสูตรระยะสั้น'!N358&lt;30,1,IF((MOD('10หลักสูตรระยะสั้น'!N358/30,1))&lt;0.3333,ROUNDDOWN('10หลักสูตรระยะสั้น'!N358/30,0),ROUNDUP('10หลักสูตรระยะสั้น'!N358/30,0))))</f>
        <v>0</v>
      </c>
      <c r="O358" s="60">
        <f>IF('10หลักสูตรระยะสั้น'!O358&lt;15,0,IF('10หลักสูตรระยะสั้น'!O358&lt;30,1,IF((MOD('10หลักสูตรระยะสั้น'!O358/30,1))&lt;0.3333,ROUNDDOWN('10หลักสูตรระยะสั้น'!O358/30,0),ROUNDUP('10หลักสูตรระยะสั้น'!O358/30,0))))</f>
        <v>0</v>
      </c>
      <c r="P358" s="60">
        <f>IF('10หลักสูตรระยะสั้น'!P358&lt;15,0,IF('10หลักสูตรระยะสั้น'!P358&lt;30,1,IF((MOD('10หลักสูตรระยะสั้น'!P358/30,1))&lt;0.3333,ROUNDDOWN('10หลักสูตรระยะสั้น'!P358/30,0),ROUNDUP('10หลักสูตรระยะสั้น'!P358/30,0))))</f>
        <v>0</v>
      </c>
      <c r="Q358" s="60">
        <f>IF('10หลักสูตรระยะสั้น'!Q358&lt;15,0,IF('10หลักสูตรระยะสั้น'!Q358&lt;30,1,IF((MOD('10หลักสูตรระยะสั้น'!Q358/30,1))&lt;0.3333,ROUNDDOWN('10หลักสูตรระยะสั้น'!Q358/30,0),ROUNDUP('10หลักสูตรระยะสั้น'!Q358/30,0))))</f>
        <v>0</v>
      </c>
      <c r="R358" s="60">
        <f>IF('10หลักสูตรระยะสั้น'!R358&lt;15,0,IF('10หลักสูตรระยะสั้น'!R358&lt;30,1,IF((MOD('10หลักสูตรระยะสั้น'!R358/30,1))&lt;0.3333,ROUNDDOWN('10หลักสูตรระยะสั้น'!R358/30,0),ROUNDUP('10หลักสูตรระยะสั้น'!R358/30,0))))</f>
        <v>0</v>
      </c>
      <c r="S358" s="60">
        <f>IF('10หลักสูตรระยะสั้น'!S358&lt;15,0,IF('10หลักสูตรระยะสั้น'!S358&lt;30,1,IF((MOD('10หลักสูตรระยะสั้น'!S358/30,1))&lt;0.3333,ROUNDDOWN('10หลักสูตรระยะสั้น'!S358/30,0),ROUNDUP('10หลักสูตรระยะสั้น'!S358/30,0))))</f>
        <v>0</v>
      </c>
      <c r="T358" s="60">
        <f>IF('10หลักสูตรระยะสั้น'!T358&lt;15,0,IF('10หลักสูตรระยะสั้น'!T358&lt;30,1,IF((MOD('10หลักสูตรระยะสั้น'!T358/30,1))&lt;0.3333,ROUNDDOWN('10หลักสูตรระยะสั้น'!T358/30,0),ROUNDUP('10หลักสูตรระยะสั้น'!T358/30,0))))</f>
        <v>0</v>
      </c>
      <c r="U358" s="60">
        <f>IF('10หลักสูตรระยะสั้น'!U358&lt;15,0,IF('10หลักสูตรระยะสั้น'!U358&lt;30,1,IF((MOD('10หลักสูตรระยะสั้น'!U358/30,1))&lt;0.3333,ROUNDDOWN('10หลักสูตรระยะสั้น'!U358/30,0),ROUNDUP('10หลักสูตรระยะสั้น'!U358/30,0))))</f>
        <v>0</v>
      </c>
      <c r="V358" s="60">
        <f>IF('10หลักสูตรระยะสั้น'!V358&lt;15,0,IF('10หลักสูตรระยะสั้น'!V358&lt;30,1,IF((MOD('10หลักสูตรระยะสั้น'!V358/30,1))&lt;0.3333,ROUNDDOWN('10หลักสูตรระยะสั้น'!V358/30,0),ROUNDUP('10หลักสูตรระยะสั้น'!V358/30,0))))</f>
        <v>0</v>
      </c>
      <c r="W358" s="60">
        <f>IF('10หลักสูตรระยะสั้น'!W358&lt;15,0,IF('10หลักสูตรระยะสั้น'!W358&lt;30,1,IF((MOD('10หลักสูตรระยะสั้น'!W358/30,1))&lt;0.3333,ROUNDDOWN('10หลักสูตรระยะสั้น'!W358/30,0),ROUNDUP('10หลักสูตรระยะสั้น'!W358/30,0))))</f>
        <v>0</v>
      </c>
      <c r="X358" s="60">
        <f>IF('10หลักสูตรระยะสั้น'!X358&lt;15,0,IF('10หลักสูตรระยะสั้น'!X358&lt;30,1,IF((MOD('10หลักสูตรระยะสั้น'!X358/30,1))&lt;0.3333,ROUNDDOWN('10หลักสูตรระยะสั้น'!X358/30,0),ROUNDUP('10หลักสูตรระยะสั้น'!X358/30,0))))</f>
        <v>0</v>
      </c>
      <c r="Y358" s="60">
        <f>IF('10หลักสูตรระยะสั้น'!Y358&lt;15,0,IF('10หลักสูตรระยะสั้น'!Y358&lt;30,1,IF((MOD('10หลักสูตรระยะสั้น'!Y358/30,1))&lt;0.3333,ROUNDDOWN('10หลักสูตรระยะสั้น'!Y358/30,0),ROUNDUP('10หลักสูตรระยะสั้น'!Y358/30,0))))</f>
        <v>0</v>
      </c>
      <c r="Z358" s="60">
        <f>IF('10หลักสูตรระยะสั้น'!Z358&lt;15,0,IF('10หลักสูตรระยะสั้น'!Z358&lt;30,1,IF((MOD('10หลักสูตรระยะสั้น'!Z358/30,1))&lt;0.3333,ROUNDDOWN('10หลักสูตรระยะสั้น'!Z358/30,0),ROUNDUP('10หลักสูตรระยะสั้น'!Z358/30,0))))</f>
        <v>0</v>
      </c>
      <c r="AA358" s="60">
        <f>IF('10หลักสูตรระยะสั้น'!AA358&lt;15,0,IF('10หลักสูตรระยะสั้น'!AA358&lt;30,1,IF((MOD('10หลักสูตรระยะสั้น'!AA358/30,1))&lt;0.3333,ROUNDDOWN('10หลักสูตรระยะสั้น'!AA358/30,0),ROUNDUP('10หลักสูตรระยะสั้น'!AA358/30,0))))</f>
        <v>0</v>
      </c>
      <c r="AB358" s="60">
        <f>IF('10หลักสูตรระยะสั้น'!AB358&lt;15,0,IF('10หลักสูตรระยะสั้น'!AB358&lt;30,1,IF((MOD('10หลักสูตรระยะสั้น'!AB358/30,1))&lt;0.3333,ROUNDDOWN('10หลักสูตรระยะสั้น'!AB358/30,0),ROUNDUP('10หลักสูตรระยะสั้น'!AB358/30,0))))</f>
        <v>0</v>
      </c>
      <c r="AC358" s="60">
        <f>IF('10หลักสูตรระยะสั้น'!AC358&lt;15,0,IF('10หลักสูตรระยะสั้น'!AC358&lt;30,1,IF((MOD('10หลักสูตรระยะสั้น'!AC358/30,1))&lt;0.3333,ROUNDDOWN('10หลักสูตรระยะสั้น'!AC358/30,0),ROUNDUP('10หลักสูตรระยะสั้น'!AC358/30,0))))</f>
        <v>0</v>
      </c>
      <c r="AD358" s="5">
        <f t="shared" si="10"/>
        <v>0</v>
      </c>
      <c r="AE358" s="5">
        <f t="shared" si="11"/>
        <v>0</v>
      </c>
    </row>
    <row r="359" spans="2:31" x14ac:dyDescent="0.55000000000000004">
      <c r="B359" s="5">
        <v>355</v>
      </c>
      <c r="C359" s="5">
        <f>'10หลักสูตรระยะสั้น'!C359</f>
        <v>0</v>
      </c>
      <c r="D359" s="5">
        <f>'10หลักสูตรระยะสั้น'!D359</f>
        <v>0</v>
      </c>
      <c r="E359" s="60">
        <f>IF('10หลักสูตรระยะสั้น'!E359&lt;15,0,IF('10หลักสูตรระยะสั้น'!E359&lt;30,1,IF((MOD('10หลักสูตรระยะสั้น'!E359/30,1))&lt;0.3333,ROUNDDOWN('10หลักสูตรระยะสั้น'!E359/30,0),ROUNDUP('10หลักสูตรระยะสั้น'!E359/30,0))))</f>
        <v>0</v>
      </c>
      <c r="F359" s="60">
        <f>IF('10หลักสูตรระยะสั้น'!F359&lt;15,0,IF('10หลักสูตรระยะสั้น'!F359&lt;30,1,IF((MOD('10หลักสูตรระยะสั้น'!F359/30,1))&lt;0.3333,ROUNDDOWN('10หลักสูตรระยะสั้น'!F359/30,0),ROUNDUP('10หลักสูตรระยะสั้น'!F359/30,0))))</f>
        <v>0</v>
      </c>
      <c r="G359" s="60">
        <f>IF('10หลักสูตรระยะสั้น'!G359&lt;15,0,IF('10หลักสูตรระยะสั้น'!G359&lt;30,1,IF((MOD('10หลักสูตรระยะสั้น'!G359/30,1))&lt;0.3333,ROUNDDOWN('10หลักสูตรระยะสั้น'!G359/30,0),ROUNDUP('10หลักสูตรระยะสั้น'!G359/30,0))))</f>
        <v>0</v>
      </c>
      <c r="H359" s="60">
        <f>IF('10หลักสูตรระยะสั้น'!H359&lt;15,0,IF('10หลักสูตรระยะสั้น'!H359&lt;30,1,IF((MOD('10หลักสูตรระยะสั้น'!H359/30,1))&lt;0.3333,ROUNDDOWN('10หลักสูตรระยะสั้น'!H359/30,0),ROUNDUP('10หลักสูตรระยะสั้น'!H359/30,0))))</f>
        <v>0</v>
      </c>
      <c r="I359" s="60">
        <f>IF('10หลักสูตรระยะสั้น'!I359&lt;15,0,IF('10หลักสูตรระยะสั้น'!I359&lt;30,1,IF((MOD('10หลักสูตรระยะสั้น'!I359/30,1))&lt;0.3333,ROUNDDOWN('10หลักสูตรระยะสั้น'!I359/30,0),ROUNDUP('10หลักสูตรระยะสั้น'!I359/30,0))))</f>
        <v>0</v>
      </c>
      <c r="J359" s="60">
        <f>IF('10หลักสูตรระยะสั้น'!J359&lt;15,0,IF('10หลักสูตรระยะสั้น'!J359&lt;30,1,IF((MOD('10หลักสูตรระยะสั้น'!J359/30,1))&lt;0.3333,ROUNDDOWN('10หลักสูตรระยะสั้น'!J359/30,0),ROUNDUP('10หลักสูตรระยะสั้น'!J359/30,0))))</f>
        <v>0</v>
      </c>
      <c r="K359" s="60">
        <f>IF('10หลักสูตรระยะสั้น'!K359&lt;15,0,IF('10หลักสูตรระยะสั้น'!K359&lt;30,1,IF((MOD('10หลักสูตรระยะสั้น'!K359/30,1))&lt;0.3333,ROUNDDOWN('10หลักสูตรระยะสั้น'!K359/30,0),ROUNDUP('10หลักสูตรระยะสั้น'!K359/30,0))))</f>
        <v>0</v>
      </c>
      <c r="L359" s="60">
        <f>IF('10หลักสูตรระยะสั้น'!L359&lt;15,0,IF('10หลักสูตรระยะสั้น'!L359&lt;30,1,IF((MOD('10หลักสูตรระยะสั้น'!L359/30,1))&lt;0.3333,ROUNDDOWN('10หลักสูตรระยะสั้น'!L359/30,0),ROUNDUP('10หลักสูตรระยะสั้น'!L359/30,0))))</f>
        <v>0</v>
      </c>
      <c r="M359" s="60">
        <f>IF('10หลักสูตรระยะสั้น'!M359&lt;15,0,IF('10หลักสูตรระยะสั้น'!M359&lt;30,1,IF((MOD('10หลักสูตรระยะสั้น'!M359/30,1))&lt;0.3333,ROUNDDOWN('10หลักสูตรระยะสั้น'!M359/30,0),ROUNDUP('10หลักสูตรระยะสั้น'!M359/30,0))))</f>
        <v>0</v>
      </c>
      <c r="N359" s="60">
        <f>IF('10หลักสูตรระยะสั้น'!N359&lt;15,0,IF('10หลักสูตรระยะสั้น'!N359&lt;30,1,IF((MOD('10หลักสูตรระยะสั้น'!N359/30,1))&lt;0.3333,ROUNDDOWN('10หลักสูตรระยะสั้น'!N359/30,0),ROUNDUP('10หลักสูตรระยะสั้น'!N359/30,0))))</f>
        <v>0</v>
      </c>
      <c r="O359" s="60">
        <f>IF('10หลักสูตรระยะสั้น'!O359&lt;15,0,IF('10หลักสูตรระยะสั้น'!O359&lt;30,1,IF((MOD('10หลักสูตรระยะสั้น'!O359/30,1))&lt;0.3333,ROUNDDOWN('10หลักสูตรระยะสั้น'!O359/30,0),ROUNDUP('10หลักสูตรระยะสั้น'!O359/30,0))))</f>
        <v>0</v>
      </c>
      <c r="P359" s="60">
        <f>IF('10หลักสูตรระยะสั้น'!P359&lt;15,0,IF('10หลักสูตรระยะสั้น'!P359&lt;30,1,IF((MOD('10หลักสูตรระยะสั้น'!P359/30,1))&lt;0.3333,ROUNDDOWN('10หลักสูตรระยะสั้น'!P359/30,0),ROUNDUP('10หลักสูตรระยะสั้น'!P359/30,0))))</f>
        <v>0</v>
      </c>
      <c r="Q359" s="60">
        <f>IF('10หลักสูตรระยะสั้น'!Q359&lt;15,0,IF('10หลักสูตรระยะสั้น'!Q359&lt;30,1,IF((MOD('10หลักสูตรระยะสั้น'!Q359/30,1))&lt;0.3333,ROUNDDOWN('10หลักสูตรระยะสั้น'!Q359/30,0),ROUNDUP('10หลักสูตรระยะสั้น'!Q359/30,0))))</f>
        <v>0</v>
      </c>
      <c r="R359" s="60">
        <f>IF('10หลักสูตรระยะสั้น'!R359&lt;15,0,IF('10หลักสูตรระยะสั้น'!R359&lt;30,1,IF((MOD('10หลักสูตรระยะสั้น'!R359/30,1))&lt;0.3333,ROUNDDOWN('10หลักสูตรระยะสั้น'!R359/30,0),ROUNDUP('10หลักสูตรระยะสั้น'!R359/30,0))))</f>
        <v>0</v>
      </c>
      <c r="S359" s="60">
        <f>IF('10หลักสูตรระยะสั้น'!S359&lt;15,0,IF('10หลักสูตรระยะสั้น'!S359&lt;30,1,IF((MOD('10หลักสูตรระยะสั้น'!S359/30,1))&lt;0.3333,ROUNDDOWN('10หลักสูตรระยะสั้น'!S359/30,0),ROUNDUP('10หลักสูตรระยะสั้น'!S359/30,0))))</f>
        <v>0</v>
      </c>
      <c r="T359" s="60">
        <f>IF('10หลักสูตรระยะสั้น'!T359&lt;15,0,IF('10หลักสูตรระยะสั้น'!T359&lt;30,1,IF((MOD('10หลักสูตรระยะสั้น'!T359/30,1))&lt;0.3333,ROUNDDOWN('10หลักสูตรระยะสั้น'!T359/30,0),ROUNDUP('10หลักสูตรระยะสั้น'!T359/30,0))))</f>
        <v>0</v>
      </c>
      <c r="U359" s="60">
        <f>IF('10หลักสูตรระยะสั้น'!U359&lt;15,0,IF('10หลักสูตรระยะสั้น'!U359&lt;30,1,IF((MOD('10หลักสูตรระยะสั้น'!U359/30,1))&lt;0.3333,ROUNDDOWN('10หลักสูตรระยะสั้น'!U359/30,0),ROUNDUP('10หลักสูตรระยะสั้น'!U359/30,0))))</f>
        <v>0</v>
      </c>
      <c r="V359" s="60">
        <f>IF('10หลักสูตรระยะสั้น'!V359&lt;15,0,IF('10หลักสูตรระยะสั้น'!V359&lt;30,1,IF((MOD('10หลักสูตรระยะสั้น'!V359/30,1))&lt;0.3333,ROUNDDOWN('10หลักสูตรระยะสั้น'!V359/30,0),ROUNDUP('10หลักสูตรระยะสั้น'!V359/30,0))))</f>
        <v>0</v>
      </c>
      <c r="W359" s="60">
        <f>IF('10หลักสูตรระยะสั้น'!W359&lt;15,0,IF('10หลักสูตรระยะสั้น'!W359&lt;30,1,IF((MOD('10หลักสูตรระยะสั้น'!W359/30,1))&lt;0.3333,ROUNDDOWN('10หลักสูตรระยะสั้น'!W359/30,0),ROUNDUP('10หลักสูตรระยะสั้น'!W359/30,0))))</f>
        <v>0</v>
      </c>
      <c r="X359" s="60">
        <f>IF('10หลักสูตรระยะสั้น'!X359&lt;15,0,IF('10หลักสูตรระยะสั้น'!X359&lt;30,1,IF((MOD('10หลักสูตรระยะสั้น'!X359/30,1))&lt;0.3333,ROUNDDOWN('10หลักสูตรระยะสั้น'!X359/30,0),ROUNDUP('10หลักสูตรระยะสั้น'!X359/30,0))))</f>
        <v>0</v>
      </c>
      <c r="Y359" s="60">
        <f>IF('10หลักสูตรระยะสั้น'!Y359&lt;15,0,IF('10หลักสูตรระยะสั้น'!Y359&lt;30,1,IF((MOD('10หลักสูตรระยะสั้น'!Y359/30,1))&lt;0.3333,ROUNDDOWN('10หลักสูตรระยะสั้น'!Y359/30,0),ROUNDUP('10หลักสูตรระยะสั้น'!Y359/30,0))))</f>
        <v>0</v>
      </c>
      <c r="Z359" s="60">
        <f>IF('10หลักสูตรระยะสั้น'!Z359&lt;15,0,IF('10หลักสูตรระยะสั้น'!Z359&lt;30,1,IF((MOD('10หลักสูตรระยะสั้น'!Z359/30,1))&lt;0.3333,ROUNDDOWN('10หลักสูตรระยะสั้น'!Z359/30,0),ROUNDUP('10หลักสูตรระยะสั้น'!Z359/30,0))))</f>
        <v>0</v>
      </c>
      <c r="AA359" s="60">
        <f>IF('10หลักสูตรระยะสั้น'!AA359&lt;15,0,IF('10หลักสูตรระยะสั้น'!AA359&lt;30,1,IF((MOD('10หลักสูตรระยะสั้น'!AA359/30,1))&lt;0.3333,ROUNDDOWN('10หลักสูตรระยะสั้น'!AA359/30,0),ROUNDUP('10หลักสูตรระยะสั้น'!AA359/30,0))))</f>
        <v>0</v>
      </c>
      <c r="AB359" s="60">
        <f>IF('10หลักสูตรระยะสั้น'!AB359&lt;15,0,IF('10หลักสูตรระยะสั้น'!AB359&lt;30,1,IF((MOD('10หลักสูตรระยะสั้น'!AB359/30,1))&lt;0.3333,ROUNDDOWN('10หลักสูตรระยะสั้น'!AB359/30,0),ROUNDUP('10หลักสูตรระยะสั้น'!AB359/30,0))))</f>
        <v>0</v>
      </c>
      <c r="AC359" s="60">
        <f>IF('10หลักสูตรระยะสั้น'!AC359&lt;15,0,IF('10หลักสูตรระยะสั้น'!AC359&lt;30,1,IF((MOD('10หลักสูตรระยะสั้น'!AC359/30,1))&lt;0.3333,ROUNDDOWN('10หลักสูตรระยะสั้น'!AC359/30,0),ROUNDUP('10หลักสูตรระยะสั้น'!AC359/30,0))))</f>
        <v>0</v>
      </c>
      <c r="AD359" s="5">
        <f t="shared" si="10"/>
        <v>0</v>
      </c>
      <c r="AE359" s="5">
        <f t="shared" si="11"/>
        <v>0</v>
      </c>
    </row>
    <row r="360" spans="2:31" x14ac:dyDescent="0.55000000000000004">
      <c r="B360" s="5">
        <v>356</v>
      </c>
      <c r="C360" s="5">
        <f>'10หลักสูตรระยะสั้น'!C360</f>
        <v>0</v>
      </c>
      <c r="D360" s="5">
        <f>'10หลักสูตรระยะสั้น'!D360</f>
        <v>0</v>
      </c>
      <c r="E360" s="60">
        <f>IF('10หลักสูตรระยะสั้น'!E360&lt;15,0,IF('10หลักสูตรระยะสั้น'!E360&lt;30,1,IF((MOD('10หลักสูตรระยะสั้น'!E360/30,1))&lt;0.3333,ROUNDDOWN('10หลักสูตรระยะสั้น'!E360/30,0),ROUNDUP('10หลักสูตรระยะสั้น'!E360/30,0))))</f>
        <v>0</v>
      </c>
      <c r="F360" s="60">
        <f>IF('10หลักสูตรระยะสั้น'!F360&lt;15,0,IF('10หลักสูตรระยะสั้น'!F360&lt;30,1,IF((MOD('10หลักสูตรระยะสั้น'!F360/30,1))&lt;0.3333,ROUNDDOWN('10หลักสูตรระยะสั้น'!F360/30,0),ROUNDUP('10หลักสูตรระยะสั้น'!F360/30,0))))</f>
        <v>0</v>
      </c>
      <c r="G360" s="60">
        <f>IF('10หลักสูตรระยะสั้น'!G360&lt;15,0,IF('10หลักสูตรระยะสั้น'!G360&lt;30,1,IF((MOD('10หลักสูตรระยะสั้น'!G360/30,1))&lt;0.3333,ROUNDDOWN('10หลักสูตรระยะสั้น'!G360/30,0),ROUNDUP('10หลักสูตรระยะสั้น'!G360/30,0))))</f>
        <v>0</v>
      </c>
      <c r="H360" s="60">
        <f>IF('10หลักสูตรระยะสั้น'!H360&lt;15,0,IF('10หลักสูตรระยะสั้น'!H360&lt;30,1,IF((MOD('10หลักสูตรระยะสั้น'!H360/30,1))&lt;0.3333,ROUNDDOWN('10หลักสูตรระยะสั้น'!H360/30,0),ROUNDUP('10หลักสูตรระยะสั้น'!H360/30,0))))</f>
        <v>0</v>
      </c>
      <c r="I360" s="60">
        <f>IF('10หลักสูตรระยะสั้น'!I360&lt;15,0,IF('10หลักสูตรระยะสั้น'!I360&lt;30,1,IF((MOD('10หลักสูตรระยะสั้น'!I360/30,1))&lt;0.3333,ROUNDDOWN('10หลักสูตรระยะสั้น'!I360/30,0),ROUNDUP('10หลักสูตรระยะสั้น'!I360/30,0))))</f>
        <v>0</v>
      </c>
      <c r="J360" s="60">
        <f>IF('10หลักสูตรระยะสั้น'!J360&lt;15,0,IF('10หลักสูตรระยะสั้น'!J360&lt;30,1,IF((MOD('10หลักสูตรระยะสั้น'!J360/30,1))&lt;0.3333,ROUNDDOWN('10หลักสูตรระยะสั้น'!J360/30,0),ROUNDUP('10หลักสูตรระยะสั้น'!J360/30,0))))</f>
        <v>0</v>
      </c>
      <c r="K360" s="60">
        <f>IF('10หลักสูตรระยะสั้น'!K360&lt;15,0,IF('10หลักสูตรระยะสั้น'!K360&lt;30,1,IF((MOD('10หลักสูตรระยะสั้น'!K360/30,1))&lt;0.3333,ROUNDDOWN('10หลักสูตรระยะสั้น'!K360/30,0),ROUNDUP('10หลักสูตรระยะสั้น'!K360/30,0))))</f>
        <v>0</v>
      </c>
      <c r="L360" s="60">
        <f>IF('10หลักสูตรระยะสั้น'!L360&lt;15,0,IF('10หลักสูตรระยะสั้น'!L360&lt;30,1,IF((MOD('10หลักสูตรระยะสั้น'!L360/30,1))&lt;0.3333,ROUNDDOWN('10หลักสูตรระยะสั้น'!L360/30,0),ROUNDUP('10หลักสูตรระยะสั้น'!L360/30,0))))</f>
        <v>0</v>
      </c>
      <c r="M360" s="60">
        <f>IF('10หลักสูตรระยะสั้น'!M360&lt;15,0,IF('10หลักสูตรระยะสั้น'!M360&lt;30,1,IF((MOD('10หลักสูตรระยะสั้น'!M360/30,1))&lt;0.3333,ROUNDDOWN('10หลักสูตรระยะสั้น'!M360/30,0),ROUNDUP('10หลักสูตรระยะสั้น'!M360/30,0))))</f>
        <v>0</v>
      </c>
      <c r="N360" s="60">
        <f>IF('10หลักสูตรระยะสั้น'!N360&lt;15,0,IF('10หลักสูตรระยะสั้น'!N360&lt;30,1,IF((MOD('10หลักสูตรระยะสั้น'!N360/30,1))&lt;0.3333,ROUNDDOWN('10หลักสูตรระยะสั้น'!N360/30,0),ROUNDUP('10หลักสูตรระยะสั้น'!N360/30,0))))</f>
        <v>0</v>
      </c>
      <c r="O360" s="60">
        <f>IF('10หลักสูตรระยะสั้น'!O360&lt;15,0,IF('10หลักสูตรระยะสั้น'!O360&lt;30,1,IF((MOD('10หลักสูตรระยะสั้น'!O360/30,1))&lt;0.3333,ROUNDDOWN('10หลักสูตรระยะสั้น'!O360/30,0),ROUNDUP('10หลักสูตรระยะสั้น'!O360/30,0))))</f>
        <v>0</v>
      </c>
      <c r="P360" s="60">
        <f>IF('10หลักสูตรระยะสั้น'!P360&lt;15,0,IF('10หลักสูตรระยะสั้น'!P360&lt;30,1,IF((MOD('10หลักสูตรระยะสั้น'!P360/30,1))&lt;0.3333,ROUNDDOWN('10หลักสูตรระยะสั้น'!P360/30,0),ROUNDUP('10หลักสูตรระยะสั้น'!P360/30,0))))</f>
        <v>0</v>
      </c>
      <c r="Q360" s="60">
        <f>IF('10หลักสูตรระยะสั้น'!Q360&lt;15,0,IF('10หลักสูตรระยะสั้น'!Q360&lt;30,1,IF((MOD('10หลักสูตรระยะสั้น'!Q360/30,1))&lt;0.3333,ROUNDDOWN('10หลักสูตรระยะสั้น'!Q360/30,0),ROUNDUP('10หลักสูตรระยะสั้น'!Q360/30,0))))</f>
        <v>0</v>
      </c>
      <c r="R360" s="60">
        <f>IF('10หลักสูตรระยะสั้น'!R360&lt;15,0,IF('10หลักสูตรระยะสั้น'!R360&lt;30,1,IF((MOD('10หลักสูตรระยะสั้น'!R360/30,1))&lt;0.3333,ROUNDDOWN('10หลักสูตรระยะสั้น'!R360/30,0),ROUNDUP('10หลักสูตรระยะสั้น'!R360/30,0))))</f>
        <v>0</v>
      </c>
      <c r="S360" s="60">
        <f>IF('10หลักสูตรระยะสั้น'!S360&lt;15,0,IF('10หลักสูตรระยะสั้น'!S360&lt;30,1,IF((MOD('10หลักสูตรระยะสั้น'!S360/30,1))&lt;0.3333,ROUNDDOWN('10หลักสูตรระยะสั้น'!S360/30,0),ROUNDUP('10หลักสูตรระยะสั้น'!S360/30,0))))</f>
        <v>0</v>
      </c>
      <c r="T360" s="60">
        <f>IF('10หลักสูตรระยะสั้น'!T360&lt;15,0,IF('10หลักสูตรระยะสั้น'!T360&lt;30,1,IF((MOD('10หลักสูตรระยะสั้น'!T360/30,1))&lt;0.3333,ROUNDDOWN('10หลักสูตรระยะสั้น'!T360/30,0),ROUNDUP('10หลักสูตรระยะสั้น'!T360/30,0))))</f>
        <v>0</v>
      </c>
      <c r="U360" s="60">
        <f>IF('10หลักสูตรระยะสั้น'!U360&lt;15,0,IF('10หลักสูตรระยะสั้น'!U360&lt;30,1,IF((MOD('10หลักสูตรระยะสั้น'!U360/30,1))&lt;0.3333,ROUNDDOWN('10หลักสูตรระยะสั้น'!U360/30,0),ROUNDUP('10หลักสูตรระยะสั้น'!U360/30,0))))</f>
        <v>0</v>
      </c>
      <c r="V360" s="60">
        <f>IF('10หลักสูตรระยะสั้น'!V360&lt;15,0,IF('10หลักสูตรระยะสั้น'!V360&lt;30,1,IF((MOD('10หลักสูตรระยะสั้น'!V360/30,1))&lt;0.3333,ROUNDDOWN('10หลักสูตรระยะสั้น'!V360/30,0),ROUNDUP('10หลักสูตรระยะสั้น'!V360/30,0))))</f>
        <v>0</v>
      </c>
      <c r="W360" s="60">
        <f>IF('10หลักสูตรระยะสั้น'!W360&lt;15,0,IF('10หลักสูตรระยะสั้น'!W360&lt;30,1,IF((MOD('10หลักสูตรระยะสั้น'!W360/30,1))&lt;0.3333,ROUNDDOWN('10หลักสูตรระยะสั้น'!W360/30,0),ROUNDUP('10หลักสูตรระยะสั้น'!W360/30,0))))</f>
        <v>0</v>
      </c>
      <c r="X360" s="60">
        <f>IF('10หลักสูตรระยะสั้น'!X360&lt;15,0,IF('10หลักสูตรระยะสั้น'!X360&lt;30,1,IF((MOD('10หลักสูตรระยะสั้น'!X360/30,1))&lt;0.3333,ROUNDDOWN('10หลักสูตรระยะสั้น'!X360/30,0),ROUNDUP('10หลักสูตรระยะสั้น'!X360/30,0))))</f>
        <v>0</v>
      </c>
      <c r="Y360" s="60">
        <f>IF('10หลักสูตรระยะสั้น'!Y360&lt;15,0,IF('10หลักสูตรระยะสั้น'!Y360&lt;30,1,IF((MOD('10หลักสูตรระยะสั้น'!Y360/30,1))&lt;0.3333,ROUNDDOWN('10หลักสูตรระยะสั้น'!Y360/30,0),ROUNDUP('10หลักสูตรระยะสั้น'!Y360/30,0))))</f>
        <v>0</v>
      </c>
      <c r="Z360" s="60">
        <f>IF('10หลักสูตรระยะสั้น'!Z360&lt;15,0,IF('10หลักสูตรระยะสั้น'!Z360&lt;30,1,IF((MOD('10หลักสูตรระยะสั้น'!Z360/30,1))&lt;0.3333,ROUNDDOWN('10หลักสูตรระยะสั้น'!Z360/30,0),ROUNDUP('10หลักสูตรระยะสั้น'!Z360/30,0))))</f>
        <v>0</v>
      </c>
      <c r="AA360" s="60">
        <f>IF('10หลักสูตรระยะสั้น'!AA360&lt;15,0,IF('10หลักสูตรระยะสั้น'!AA360&lt;30,1,IF((MOD('10หลักสูตรระยะสั้น'!AA360/30,1))&lt;0.3333,ROUNDDOWN('10หลักสูตรระยะสั้น'!AA360/30,0),ROUNDUP('10หลักสูตรระยะสั้น'!AA360/30,0))))</f>
        <v>0</v>
      </c>
      <c r="AB360" s="60">
        <f>IF('10หลักสูตรระยะสั้น'!AB360&lt;15,0,IF('10หลักสูตรระยะสั้น'!AB360&lt;30,1,IF((MOD('10หลักสูตรระยะสั้น'!AB360/30,1))&lt;0.3333,ROUNDDOWN('10หลักสูตรระยะสั้น'!AB360/30,0),ROUNDUP('10หลักสูตรระยะสั้น'!AB360/30,0))))</f>
        <v>0</v>
      </c>
      <c r="AC360" s="60">
        <f>IF('10หลักสูตรระยะสั้น'!AC360&lt;15,0,IF('10หลักสูตรระยะสั้น'!AC360&lt;30,1,IF((MOD('10หลักสูตรระยะสั้น'!AC360/30,1))&lt;0.3333,ROUNDDOWN('10หลักสูตรระยะสั้น'!AC360/30,0),ROUNDUP('10หลักสูตรระยะสั้น'!AC360/30,0))))</f>
        <v>0</v>
      </c>
      <c r="AD360" s="5">
        <f t="shared" si="10"/>
        <v>0</v>
      </c>
      <c r="AE360" s="5">
        <f t="shared" si="11"/>
        <v>0</v>
      </c>
    </row>
    <row r="361" spans="2:31" x14ac:dyDescent="0.55000000000000004">
      <c r="B361" s="5">
        <v>357</v>
      </c>
      <c r="C361" s="5">
        <f>'10หลักสูตรระยะสั้น'!C361</f>
        <v>0</v>
      </c>
      <c r="D361" s="5">
        <f>'10หลักสูตรระยะสั้น'!D361</f>
        <v>0</v>
      </c>
      <c r="E361" s="60">
        <f>IF('10หลักสูตรระยะสั้น'!E361&lt;15,0,IF('10หลักสูตรระยะสั้น'!E361&lt;30,1,IF((MOD('10หลักสูตรระยะสั้น'!E361/30,1))&lt;0.3333,ROUNDDOWN('10หลักสูตรระยะสั้น'!E361/30,0),ROUNDUP('10หลักสูตรระยะสั้น'!E361/30,0))))</f>
        <v>0</v>
      </c>
      <c r="F361" s="60">
        <f>IF('10หลักสูตรระยะสั้น'!F361&lt;15,0,IF('10หลักสูตรระยะสั้น'!F361&lt;30,1,IF((MOD('10หลักสูตรระยะสั้น'!F361/30,1))&lt;0.3333,ROUNDDOWN('10หลักสูตรระยะสั้น'!F361/30,0),ROUNDUP('10หลักสูตรระยะสั้น'!F361/30,0))))</f>
        <v>0</v>
      </c>
      <c r="G361" s="60">
        <f>IF('10หลักสูตรระยะสั้น'!G361&lt;15,0,IF('10หลักสูตรระยะสั้น'!G361&lt;30,1,IF((MOD('10หลักสูตรระยะสั้น'!G361/30,1))&lt;0.3333,ROUNDDOWN('10หลักสูตรระยะสั้น'!G361/30,0),ROUNDUP('10หลักสูตรระยะสั้น'!G361/30,0))))</f>
        <v>0</v>
      </c>
      <c r="H361" s="60">
        <f>IF('10หลักสูตรระยะสั้น'!H361&lt;15,0,IF('10หลักสูตรระยะสั้น'!H361&lt;30,1,IF((MOD('10หลักสูตรระยะสั้น'!H361/30,1))&lt;0.3333,ROUNDDOWN('10หลักสูตรระยะสั้น'!H361/30,0),ROUNDUP('10หลักสูตรระยะสั้น'!H361/30,0))))</f>
        <v>0</v>
      </c>
      <c r="I361" s="60">
        <f>IF('10หลักสูตรระยะสั้น'!I361&lt;15,0,IF('10หลักสูตรระยะสั้น'!I361&lt;30,1,IF((MOD('10หลักสูตรระยะสั้น'!I361/30,1))&lt;0.3333,ROUNDDOWN('10หลักสูตรระยะสั้น'!I361/30,0),ROUNDUP('10หลักสูตรระยะสั้น'!I361/30,0))))</f>
        <v>0</v>
      </c>
      <c r="J361" s="60">
        <f>IF('10หลักสูตรระยะสั้น'!J361&lt;15,0,IF('10หลักสูตรระยะสั้น'!J361&lt;30,1,IF((MOD('10หลักสูตรระยะสั้น'!J361/30,1))&lt;0.3333,ROUNDDOWN('10หลักสูตรระยะสั้น'!J361/30,0),ROUNDUP('10หลักสูตรระยะสั้น'!J361/30,0))))</f>
        <v>0</v>
      </c>
      <c r="K361" s="60">
        <f>IF('10หลักสูตรระยะสั้น'!K361&lt;15,0,IF('10หลักสูตรระยะสั้น'!K361&lt;30,1,IF((MOD('10หลักสูตรระยะสั้น'!K361/30,1))&lt;0.3333,ROUNDDOWN('10หลักสูตรระยะสั้น'!K361/30,0),ROUNDUP('10หลักสูตรระยะสั้น'!K361/30,0))))</f>
        <v>0</v>
      </c>
      <c r="L361" s="60">
        <f>IF('10หลักสูตรระยะสั้น'!L361&lt;15,0,IF('10หลักสูตรระยะสั้น'!L361&lt;30,1,IF((MOD('10หลักสูตรระยะสั้น'!L361/30,1))&lt;0.3333,ROUNDDOWN('10หลักสูตรระยะสั้น'!L361/30,0),ROUNDUP('10หลักสูตรระยะสั้น'!L361/30,0))))</f>
        <v>0</v>
      </c>
      <c r="M361" s="60">
        <f>IF('10หลักสูตรระยะสั้น'!M361&lt;15,0,IF('10หลักสูตรระยะสั้น'!M361&lt;30,1,IF((MOD('10หลักสูตรระยะสั้น'!M361/30,1))&lt;0.3333,ROUNDDOWN('10หลักสูตรระยะสั้น'!M361/30,0),ROUNDUP('10หลักสูตรระยะสั้น'!M361/30,0))))</f>
        <v>0</v>
      </c>
      <c r="N361" s="60">
        <f>IF('10หลักสูตรระยะสั้น'!N361&lt;15,0,IF('10หลักสูตรระยะสั้น'!N361&lt;30,1,IF((MOD('10หลักสูตรระยะสั้น'!N361/30,1))&lt;0.3333,ROUNDDOWN('10หลักสูตรระยะสั้น'!N361/30,0),ROUNDUP('10หลักสูตรระยะสั้น'!N361/30,0))))</f>
        <v>0</v>
      </c>
      <c r="O361" s="60">
        <f>IF('10หลักสูตรระยะสั้น'!O361&lt;15,0,IF('10หลักสูตรระยะสั้น'!O361&lt;30,1,IF((MOD('10หลักสูตรระยะสั้น'!O361/30,1))&lt;0.3333,ROUNDDOWN('10หลักสูตรระยะสั้น'!O361/30,0),ROUNDUP('10หลักสูตรระยะสั้น'!O361/30,0))))</f>
        <v>0</v>
      </c>
      <c r="P361" s="60">
        <f>IF('10หลักสูตรระยะสั้น'!P361&lt;15,0,IF('10หลักสูตรระยะสั้น'!P361&lt;30,1,IF((MOD('10หลักสูตรระยะสั้น'!P361/30,1))&lt;0.3333,ROUNDDOWN('10หลักสูตรระยะสั้น'!P361/30,0),ROUNDUP('10หลักสูตรระยะสั้น'!P361/30,0))))</f>
        <v>0</v>
      </c>
      <c r="Q361" s="60">
        <f>IF('10หลักสูตรระยะสั้น'!Q361&lt;15,0,IF('10หลักสูตรระยะสั้น'!Q361&lt;30,1,IF((MOD('10หลักสูตรระยะสั้น'!Q361/30,1))&lt;0.3333,ROUNDDOWN('10หลักสูตรระยะสั้น'!Q361/30,0),ROUNDUP('10หลักสูตรระยะสั้น'!Q361/30,0))))</f>
        <v>0</v>
      </c>
      <c r="R361" s="60">
        <f>IF('10หลักสูตรระยะสั้น'!R361&lt;15,0,IF('10หลักสูตรระยะสั้น'!R361&lt;30,1,IF((MOD('10หลักสูตรระยะสั้น'!R361/30,1))&lt;0.3333,ROUNDDOWN('10หลักสูตรระยะสั้น'!R361/30,0),ROUNDUP('10หลักสูตรระยะสั้น'!R361/30,0))))</f>
        <v>0</v>
      </c>
      <c r="S361" s="60">
        <f>IF('10หลักสูตรระยะสั้น'!S361&lt;15,0,IF('10หลักสูตรระยะสั้น'!S361&lt;30,1,IF((MOD('10หลักสูตรระยะสั้น'!S361/30,1))&lt;0.3333,ROUNDDOWN('10หลักสูตรระยะสั้น'!S361/30,0),ROUNDUP('10หลักสูตรระยะสั้น'!S361/30,0))))</f>
        <v>0</v>
      </c>
      <c r="T361" s="60">
        <f>IF('10หลักสูตรระยะสั้น'!T361&lt;15,0,IF('10หลักสูตรระยะสั้น'!T361&lt;30,1,IF((MOD('10หลักสูตรระยะสั้น'!T361/30,1))&lt;0.3333,ROUNDDOWN('10หลักสูตรระยะสั้น'!T361/30,0),ROUNDUP('10หลักสูตรระยะสั้น'!T361/30,0))))</f>
        <v>0</v>
      </c>
      <c r="U361" s="60">
        <f>IF('10หลักสูตรระยะสั้น'!U361&lt;15,0,IF('10หลักสูตรระยะสั้น'!U361&lt;30,1,IF((MOD('10หลักสูตรระยะสั้น'!U361/30,1))&lt;0.3333,ROUNDDOWN('10หลักสูตรระยะสั้น'!U361/30,0),ROUNDUP('10หลักสูตรระยะสั้น'!U361/30,0))))</f>
        <v>0</v>
      </c>
      <c r="V361" s="60">
        <f>IF('10หลักสูตรระยะสั้น'!V361&lt;15,0,IF('10หลักสูตรระยะสั้น'!V361&lt;30,1,IF((MOD('10หลักสูตรระยะสั้น'!V361/30,1))&lt;0.3333,ROUNDDOWN('10หลักสูตรระยะสั้น'!V361/30,0),ROUNDUP('10หลักสูตรระยะสั้น'!V361/30,0))))</f>
        <v>0</v>
      </c>
      <c r="W361" s="60">
        <f>IF('10หลักสูตรระยะสั้น'!W361&lt;15,0,IF('10หลักสูตรระยะสั้น'!W361&lt;30,1,IF((MOD('10หลักสูตรระยะสั้น'!W361/30,1))&lt;0.3333,ROUNDDOWN('10หลักสูตรระยะสั้น'!W361/30,0),ROUNDUP('10หลักสูตรระยะสั้น'!W361/30,0))))</f>
        <v>0</v>
      </c>
      <c r="X361" s="60">
        <f>IF('10หลักสูตรระยะสั้น'!X361&lt;15,0,IF('10หลักสูตรระยะสั้น'!X361&lt;30,1,IF((MOD('10หลักสูตรระยะสั้น'!X361/30,1))&lt;0.3333,ROUNDDOWN('10หลักสูตรระยะสั้น'!X361/30,0),ROUNDUP('10หลักสูตรระยะสั้น'!X361/30,0))))</f>
        <v>0</v>
      </c>
      <c r="Y361" s="60">
        <f>IF('10หลักสูตรระยะสั้น'!Y361&lt;15,0,IF('10หลักสูตรระยะสั้น'!Y361&lt;30,1,IF((MOD('10หลักสูตรระยะสั้น'!Y361/30,1))&lt;0.3333,ROUNDDOWN('10หลักสูตรระยะสั้น'!Y361/30,0),ROUNDUP('10หลักสูตรระยะสั้น'!Y361/30,0))))</f>
        <v>0</v>
      </c>
      <c r="Z361" s="60">
        <f>IF('10หลักสูตรระยะสั้น'!Z361&lt;15,0,IF('10หลักสูตรระยะสั้น'!Z361&lt;30,1,IF((MOD('10หลักสูตรระยะสั้น'!Z361/30,1))&lt;0.3333,ROUNDDOWN('10หลักสูตรระยะสั้น'!Z361/30,0),ROUNDUP('10หลักสูตรระยะสั้น'!Z361/30,0))))</f>
        <v>0</v>
      </c>
      <c r="AA361" s="60">
        <f>IF('10หลักสูตรระยะสั้น'!AA361&lt;15,0,IF('10หลักสูตรระยะสั้น'!AA361&lt;30,1,IF((MOD('10หลักสูตรระยะสั้น'!AA361/30,1))&lt;0.3333,ROUNDDOWN('10หลักสูตรระยะสั้น'!AA361/30,0),ROUNDUP('10หลักสูตรระยะสั้น'!AA361/30,0))))</f>
        <v>0</v>
      </c>
      <c r="AB361" s="60">
        <f>IF('10หลักสูตรระยะสั้น'!AB361&lt;15,0,IF('10หลักสูตรระยะสั้น'!AB361&lt;30,1,IF((MOD('10หลักสูตรระยะสั้น'!AB361/30,1))&lt;0.3333,ROUNDDOWN('10หลักสูตรระยะสั้น'!AB361/30,0),ROUNDUP('10หลักสูตรระยะสั้น'!AB361/30,0))))</f>
        <v>0</v>
      </c>
      <c r="AC361" s="60">
        <f>IF('10หลักสูตรระยะสั้น'!AC361&lt;15,0,IF('10หลักสูตรระยะสั้น'!AC361&lt;30,1,IF((MOD('10หลักสูตรระยะสั้น'!AC361/30,1))&lt;0.3333,ROUNDDOWN('10หลักสูตรระยะสั้น'!AC361/30,0),ROUNDUP('10หลักสูตรระยะสั้น'!AC361/30,0))))</f>
        <v>0</v>
      </c>
      <c r="AD361" s="5">
        <f t="shared" si="10"/>
        <v>0</v>
      </c>
      <c r="AE361" s="5">
        <f t="shared" si="11"/>
        <v>0</v>
      </c>
    </row>
    <row r="362" spans="2:31" x14ac:dyDescent="0.55000000000000004">
      <c r="B362" s="5">
        <v>358</v>
      </c>
      <c r="C362" s="5">
        <f>'10หลักสูตรระยะสั้น'!C362</f>
        <v>0</v>
      </c>
      <c r="D362" s="5">
        <f>'10หลักสูตรระยะสั้น'!D362</f>
        <v>0</v>
      </c>
      <c r="E362" s="60">
        <f>IF('10หลักสูตรระยะสั้น'!E362&lt;15,0,IF('10หลักสูตรระยะสั้น'!E362&lt;30,1,IF((MOD('10หลักสูตรระยะสั้น'!E362/30,1))&lt;0.3333,ROUNDDOWN('10หลักสูตรระยะสั้น'!E362/30,0),ROUNDUP('10หลักสูตรระยะสั้น'!E362/30,0))))</f>
        <v>0</v>
      </c>
      <c r="F362" s="60">
        <f>IF('10หลักสูตรระยะสั้น'!F362&lt;15,0,IF('10หลักสูตรระยะสั้น'!F362&lt;30,1,IF((MOD('10หลักสูตรระยะสั้น'!F362/30,1))&lt;0.3333,ROUNDDOWN('10หลักสูตรระยะสั้น'!F362/30,0),ROUNDUP('10หลักสูตรระยะสั้น'!F362/30,0))))</f>
        <v>0</v>
      </c>
      <c r="G362" s="60">
        <f>IF('10หลักสูตรระยะสั้น'!G362&lt;15,0,IF('10หลักสูตรระยะสั้น'!G362&lt;30,1,IF((MOD('10หลักสูตรระยะสั้น'!G362/30,1))&lt;0.3333,ROUNDDOWN('10หลักสูตรระยะสั้น'!G362/30,0),ROUNDUP('10หลักสูตรระยะสั้น'!G362/30,0))))</f>
        <v>0</v>
      </c>
      <c r="H362" s="60">
        <f>IF('10หลักสูตรระยะสั้น'!H362&lt;15,0,IF('10หลักสูตรระยะสั้น'!H362&lt;30,1,IF((MOD('10หลักสูตรระยะสั้น'!H362/30,1))&lt;0.3333,ROUNDDOWN('10หลักสูตรระยะสั้น'!H362/30,0),ROUNDUP('10หลักสูตรระยะสั้น'!H362/30,0))))</f>
        <v>0</v>
      </c>
      <c r="I362" s="60">
        <f>IF('10หลักสูตรระยะสั้น'!I362&lt;15,0,IF('10หลักสูตรระยะสั้น'!I362&lt;30,1,IF((MOD('10หลักสูตรระยะสั้น'!I362/30,1))&lt;0.3333,ROUNDDOWN('10หลักสูตรระยะสั้น'!I362/30,0),ROUNDUP('10หลักสูตรระยะสั้น'!I362/30,0))))</f>
        <v>0</v>
      </c>
      <c r="J362" s="60">
        <f>IF('10หลักสูตรระยะสั้น'!J362&lt;15,0,IF('10หลักสูตรระยะสั้น'!J362&lt;30,1,IF((MOD('10หลักสูตรระยะสั้น'!J362/30,1))&lt;0.3333,ROUNDDOWN('10หลักสูตรระยะสั้น'!J362/30,0),ROUNDUP('10หลักสูตรระยะสั้น'!J362/30,0))))</f>
        <v>0</v>
      </c>
      <c r="K362" s="60">
        <f>IF('10หลักสูตรระยะสั้น'!K362&lt;15,0,IF('10หลักสูตรระยะสั้น'!K362&lt;30,1,IF((MOD('10หลักสูตรระยะสั้น'!K362/30,1))&lt;0.3333,ROUNDDOWN('10หลักสูตรระยะสั้น'!K362/30,0),ROUNDUP('10หลักสูตรระยะสั้น'!K362/30,0))))</f>
        <v>0</v>
      </c>
      <c r="L362" s="60">
        <f>IF('10หลักสูตรระยะสั้น'!L362&lt;15,0,IF('10หลักสูตรระยะสั้น'!L362&lt;30,1,IF((MOD('10หลักสูตรระยะสั้น'!L362/30,1))&lt;0.3333,ROUNDDOWN('10หลักสูตรระยะสั้น'!L362/30,0),ROUNDUP('10หลักสูตรระยะสั้น'!L362/30,0))))</f>
        <v>0</v>
      </c>
      <c r="M362" s="60">
        <f>IF('10หลักสูตรระยะสั้น'!M362&lt;15,0,IF('10หลักสูตรระยะสั้น'!M362&lt;30,1,IF((MOD('10หลักสูตรระยะสั้น'!M362/30,1))&lt;0.3333,ROUNDDOWN('10หลักสูตรระยะสั้น'!M362/30,0),ROUNDUP('10หลักสูตรระยะสั้น'!M362/30,0))))</f>
        <v>0</v>
      </c>
      <c r="N362" s="60">
        <f>IF('10หลักสูตรระยะสั้น'!N362&lt;15,0,IF('10หลักสูตรระยะสั้น'!N362&lt;30,1,IF((MOD('10หลักสูตรระยะสั้น'!N362/30,1))&lt;0.3333,ROUNDDOWN('10หลักสูตรระยะสั้น'!N362/30,0),ROUNDUP('10หลักสูตรระยะสั้น'!N362/30,0))))</f>
        <v>0</v>
      </c>
      <c r="O362" s="60">
        <f>IF('10หลักสูตรระยะสั้น'!O362&lt;15,0,IF('10หลักสูตรระยะสั้น'!O362&lt;30,1,IF((MOD('10หลักสูตรระยะสั้น'!O362/30,1))&lt;0.3333,ROUNDDOWN('10หลักสูตรระยะสั้น'!O362/30,0),ROUNDUP('10หลักสูตรระยะสั้น'!O362/30,0))))</f>
        <v>0</v>
      </c>
      <c r="P362" s="60">
        <f>IF('10หลักสูตรระยะสั้น'!P362&lt;15,0,IF('10หลักสูตรระยะสั้น'!P362&lt;30,1,IF((MOD('10หลักสูตรระยะสั้น'!P362/30,1))&lt;0.3333,ROUNDDOWN('10หลักสูตรระยะสั้น'!P362/30,0),ROUNDUP('10หลักสูตรระยะสั้น'!P362/30,0))))</f>
        <v>0</v>
      </c>
      <c r="Q362" s="60">
        <f>IF('10หลักสูตรระยะสั้น'!Q362&lt;15,0,IF('10หลักสูตรระยะสั้น'!Q362&lt;30,1,IF((MOD('10หลักสูตรระยะสั้น'!Q362/30,1))&lt;0.3333,ROUNDDOWN('10หลักสูตรระยะสั้น'!Q362/30,0),ROUNDUP('10หลักสูตรระยะสั้น'!Q362/30,0))))</f>
        <v>0</v>
      </c>
      <c r="R362" s="60">
        <f>IF('10หลักสูตรระยะสั้น'!R362&lt;15,0,IF('10หลักสูตรระยะสั้น'!R362&lt;30,1,IF((MOD('10หลักสูตรระยะสั้น'!R362/30,1))&lt;0.3333,ROUNDDOWN('10หลักสูตรระยะสั้น'!R362/30,0),ROUNDUP('10หลักสูตรระยะสั้น'!R362/30,0))))</f>
        <v>0</v>
      </c>
      <c r="S362" s="60">
        <f>IF('10หลักสูตรระยะสั้น'!S362&lt;15,0,IF('10หลักสูตรระยะสั้น'!S362&lt;30,1,IF((MOD('10หลักสูตรระยะสั้น'!S362/30,1))&lt;0.3333,ROUNDDOWN('10หลักสูตรระยะสั้น'!S362/30,0),ROUNDUP('10หลักสูตรระยะสั้น'!S362/30,0))))</f>
        <v>0</v>
      </c>
      <c r="T362" s="60">
        <f>IF('10หลักสูตรระยะสั้น'!T362&lt;15,0,IF('10หลักสูตรระยะสั้น'!T362&lt;30,1,IF((MOD('10หลักสูตรระยะสั้น'!T362/30,1))&lt;0.3333,ROUNDDOWN('10หลักสูตรระยะสั้น'!T362/30,0),ROUNDUP('10หลักสูตรระยะสั้น'!T362/30,0))))</f>
        <v>0</v>
      </c>
      <c r="U362" s="60">
        <f>IF('10หลักสูตรระยะสั้น'!U362&lt;15,0,IF('10หลักสูตรระยะสั้น'!U362&lt;30,1,IF((MOD('10หลักสูตรระยะสั้น'!U362/30,1))&lt;0.3333,ROUNDDOWN('10หลักสูตรระยะสั้น'!U362/30,0),ROUNDUP('10หลักสูตรระยะสั้น'!U362/30,0))))</f>
        <v>0</v>
      </c>
      <c r="V362" s="60">
        <f>IF('10หลักสูตรระยะสั้น'!V362&lt;15,0,IF('10หลักสูตรระยะสั้น'!V362&lt;30,1,IF((MOD('10หลักสูตรระยะสั้น'!V362/30,1))&lt;0.3333,ROUNDDOWN('10หลักสูตรระยะสั้น'!V362/30,0),ROUNDUP('10หลักสูตรระยะสั้น'!V362/30,0))))</f>
        <v>0</v>
      </c>
      <c r="W362" s="60">
        <f>IF('10หลักสูตรระยะสั้น'!W362&lt;15,0,IF('10หลักสูตรระยะสั้น'!W362&lt;30,1,IF((MOD('10หลักสูตรระยะสั้น'!W362/30,1))&lt;0.3333,ROUNDDOWN('10หลักสูตรระยะสั้น'!W362/30,0),ROUNDUP('10หลักสูตรระยะสั้น'!W362/30,0))))</f>
        <v>0</v>
      </c>
      <c r="X362" s="60">
        <f>IF('10หลักสูตรระยะสั้น'!X362&lt;15,0,IF('10หลักสูตรระยะสั้น'!X362&lt;30,1,IF((MOD('10หลักสูตรระยะสั้น'!X362/30,1))&lt;0.3333,ROUNDDOWN('10หลักสูตรระยะสั้น'!X362/30,0),ROUNDUP('10หลักสูตรระยะสั้น'!X362/30,0))))</f>
        <v>0</v>
      </c>
      <c r="Y362" s="60">
        <f>IF('10หลักสูตรระยะสั้น'!Y362&lt;15,0,IF('10หลักสูตรระยะสั้น'!Y362&lt;30,1,IF((MOD('10หลักสูตรระยะสั้น'!Y362/30,1))&lt;0.3333,ROUNDDOWN('10หลักสูตรระยะสั้น'!Y362/30,0),ROUNDUP('10หลักสูตรระยะสั้น'!Y362/30,0))))</f>
        <v>0</v>
      </c>
      <c r="Z362" s="60">
        <f>IF('10หลักสูตรระยะสั้น'!Z362&lt;15,0,IF('10หลักสูตรระยะสั้น'!Z362&lt;30,1,IF((MOD('10หลักสูตรระยะสั้น'!Z362/30,1))&lt;0.3333,ROUNDDOWN('10หลักสูตรระยะสั้น'!Z362/30,0),ROUNDUP('10หลักสูตรระยะสั้น'!Z362/30,0))))</f>
        <v>0</v>
      </c>
      <c r="AA362" s="60">
        <f>IF('10หลักสูตรระยะสั้น'!AA362&lt;15,0,IF('10หลักสูตรระยะสั้น'!AA362&lt;30,1,IF((MOD('10หลักสูตรระยะสั้น'!AA362/30,1))&lt;0.3333,ROUNDDOWN('10หลักสูตรระยะสั้น'!AA362/30,0),ROUNDUP('10หลักสูตรระยะสั้น'!AA362/30,0))))</f>
        <v>0</v>
      </c>
      <c r="AB362" s="60">
        <f>IF('10หลักสูตรระยะสั้น'!AB362&lt;15,0,IF('10หลักสูตรระยะสั้น'!AB362&lt;30,1,IF((MOD('10หลักสูตรระยะสั้น'!AB362/30,1))&lt;0.3333,ROUNDDOWN('10หลักสูตรระยะสั้น'!AB362/30,0),ROUNDUP('10หลักสูตรระยะสั้น'!AB362/30,0))))</f>
        <v>0</v>
      </c>
      <c r="AC362" s="60">
        <f>IF('10หลักสูตรระยะสั้น'!AC362&lt;15,0,IF('10หลักสูตรระยะสั้น'!AC362&lt;30,1,IF((MOD('10หลักสูตรระยะสั้น'!AC362/30,1))&lt;0.3333,ROUNDDOWN('10หลักสูตรระยะสั้น'!AC362/30,0),ROUNDUP('10หลักสูตรระยะสั้น'!AC362/30,0))))</f>
        <v>0</v>
      </c>
      <c r="AD362" s="5">
        <f t="shared" si="10"/>
        <v>0</v>
      </c>
      <c r="AE362" s="5">
        <f t="shared" si="11"/>
        <v>0</v>
      </c>
    </row>
    <row r="363" spans="2:31" x14ac:dyDescent="0.55000000000000004">
      <c r="B363" s="5">
        <v>359</v>
      </c>
      <c r="C363" s="5">
        <f>'10หลักสูตรระยะสั้น'!C363</f>
        <v>0</v>
      </c>
      <c r="D363" s="5">
        <f>'10หลักสูตรระยะสั้น'!D363</f>
        <v>0</v>
      </c>
      <c r="E363" s="60">
        <f>IF('10หลักสูตรระยะสั้น'!E363&lt;15,0,IF('10หลักสูตรระยะสั้น'!E363&lt;30,1,IF((MOD('10หลักสูตรระยะสั้น'!E363/30,1))&lt;0.3333,ROUNDDOWN('10หลักสูตรระยะสั้น'!E363/30,0),ROUNDUP('10หลักสูตรระยะสั้น'!E363/30,0))))</f>
        <v>0</v>
      </c>
      <c r="F363" s="60">
        <f>IF('10หลักสูตรระยะสั้น'!F363&lt;15,0,IF('10หลักสูตรระยะสั้น'!F363&lt;30,1,IF((MOD('10หลักสูตรระยะสั้น'!F363/30,1))&lt;0.3333,ROUNDDOWN('10หลักสูตรระยะสั้น'!F363/30,0),ROUNDUP('10หลักสูตรระยะสั้น'!F363/30,0))))</f>
        <v>0</v>
      </c>
      <c r="G363" s="60">
        <f>IF('10หลักสูตรระยะสั้น'!G363&lt;15,0,IF('10หลักสูตรระยะสั้น'!G363&lt;30,1,IF((MOD('10หลักสูตรระยะสั้น'!G363/30,1))&lt;0.3333,ROUNDDOWN('10หลักสูตรระยะสั้น'!G363/30,0),ROUNDUP('10หลักสูตรระยะสั้น'!G363/30,0))))</f>
        <v>0</v>
      </c>
      <c r="H363" s="60">
        <f>IF('10หลักสูตรระยะสั้น'!H363&lt;15,0,IF('10หลักสูตรระยะสั้น'!H363&lt;30,1,IF((MOD('10หลักสูตรระยะสั้น'!H363/30,1))&lt;0.3333,ROUNDDOWN('10หลักสูตรระยะสั้น'!H363/30,0),ROUNDUP('10หลักสูตรระยะสั้น'!H363/30,0))))</f>
        <v>0</v>
      </c>
      <c r="I363" s="60">
        <f>IF('10หลักสูตรระยะสั้น'!I363&lt;15,0,IF('10หลักสูตรระยะสั้น'!I363&lt;30,1,IF((MOD('10หลักสูตรระยะสั้น'!I363/30,1))&lt;0.3333,ROUNDDOWN('10หลักสูตรระยะสั้น'!I363/30,0),ROUNDUP('10หลักสูตรระยะสั้น'!I363/30,0))))</f>
        <v>0</v>
      </c>
      <c r="J363" s="60">
        <f>IF('10หลักสูตรระยะสั้น'!J363&lt;15,0,IF('10หลักสูตรระยะสั้น'!J363&lt;30,1,IF((MOD('10หลักสูตรระยะสั้น'!J363/30,1))&lt;0.3333,ROUNDDOWN('10หลักสูตรระยะสั้น'!J363/30,0),ROUNDUP('10หลักสูตรระยะสั้น'!J363/30,0))))</f>
        <v>0</v>
      </c>
      <c r="K363" s="60">
        <f>IF('10หลักสูตรระยะสั้น'!K363&lt;15,0,IF('10หลักสูตรระยะสั้น'!K363&lt;30,1,IF((MOD('10หลักสูตรระยะสั้น'!K363/30,1))&lt;0.3333,ROUNDDOWN('10หลักสูตรระยะสั้น'!K363/30,0),ROUNDUP('10หลักสูตรระยะสั้น'!K363/30,0))))</f>
        <v>0</v>
      </c>
      <c r="L363" s="60">
        <f>IF('10หลักสูตรระยะสั้น'!L363&lt;15,0,IF('10หลักสูตรระยะสั้น'!L363&lt;30,1,IF((MOD('10หลักสูตรระยะสั้น'!L363/30,1))&lt;0.3333,ROUNDDOWN('10หลักสูตรระยะสั้น'!L363/30,0),ROUNDUP('10หลักสูตรระยะสั้น'!L363/30,0))))</f>
        <v>0</v>
      </c>
      <c r="M363" s="60">
        <f>IF('10หลักสูตรระยะสั้น'!M363&lt;15,0,IF('10หลักสูตรระยะสั้น'!M363&lt;30,1,IF((MOD('10หลักสูตรระยะสั้น'!M363/30,1))&lt;0.3333,ROUNDDOWN('10หลักสูตรระยะสั้น'!M363/30,0),ROUNDUP('10หลักสูตรระยะสั้น'!M363/30,0))))</f>
        <v>0</v>
      </c>
      <c r="N363" s="60">
        <f>IF('10หลักสูตรระยะสั้น'!N363&lt;15,0,IF('10หลักสูตรระยะสั้น'!N363&lt;30,1,IF((MOD('10หลักสูตรระยะสั้น'!N363/30,1))&lt;0.3333,ROUNDDOWN('10หลักสูตรระยะสั้น'!N363/30,0),ROUNDUP('10หลักสูตรระยะสั้น'!N363/30,0))))</f>
        <v>0</v>
      </c>
      <c r="O363" s="60">
        <f>IF('10หลักสูตรระยะสั้น'!O363&lt;15,0,IF('10หลักสูตรระยะสั้น'!O363&lt;30,1,IF((MOD('10หลักสูตรระยะสั้น'!O363/30,1))&lt;0.3333,ROUNDDOWN('10หลักสูตรระยะสั้น'!O363/30,0),ROUNDUP('10หลักสูตรระยะสั้น'!O363/30,0))))</f>
        <v>0</v>
      </c>
      <c r="P363" s="60">
        <f>IF('10หลักสูตรระยะสั้น'!P363&lt;15,0,IF('10หลักสูตรระยะสั้น'!P363&lt;30,1,IF((MOD('10หลักสูตรระยะสั้น'!P363/30,1))&lt;0.3333,ROUNDDOWN('10หลักสูตรระยะสั้น'!P363/30,0),ROUNDUP('10หลักสูตรระยะสั้น'!P363/30,0))))</f>
        <v>0</v>
      </c>
      <c r="Q363" s="60">
        <f>IF('10หลักสูตรระยะสั้น'!Q363&lt;15,0,IF('10หลักสูตรระยะสั้น'!Q363&lt;30,1,IF((MOD('10หลักสูตรระยะสั้น'!Q363/30,1))&lt;0.3333,ROUNDDOWN('10หลักสูตรระยะสั้น'!Q363/30,0),ROUNDUP('10หลักสูตรระยะสั้น'!Q363/30,0))))</f>
        <v>0</v>
      </c>
      <c r="R363" s="60">
        <f>IF('10หลักสูตรระยะสั้น'!R363&lt;15,0,IF('10หลักสูตรระยะสั้น'!R363&lt;30,1,IF((MOD('10หลักสูตรระยะสั้น'!R363/30,1))&lt;0.3333,ROUNDDOWN('10หลักสูตรระยะสั้น'!R363/30,0),ROUNDUP('10หลักสูตรระยะสั้น'!R363/30,0))))</f>
        <v>0</v>
      </c>
      <c r="S363" s="60">
        <f>IF('10หลักสูตรระยะสั้น'!S363&lt;15,0,IF('10หลักสูตรระยะสั้น'!S363&lt;30,1,IF((MOD('10หลักสูตรระยะสั้น'!S363/30,1))&lt;0.3333,ROUNDDOWN('10หลักสูตรระยะสั้น'!S363/30,0),ROUNDUP('10หลักสูตรระยะสั้น'!S363/30,0))))</f>
        <v>0</v>
      </c>
      <c r="T363" s="60">
        <f>IF('10หลักสูตรระยะสั้น'!T363&lt;15,0,IF('10หลักสูตรระยะสั้น'!T363&lt;30,1,IF((MOD('10หลักสูตรระยะสั้น'!T363/30,1))&lt;0.3333,ROUNDDOWN('10หลักสูตรระยะสั้น'!T363/30,0),ROUNDUP('10หลักสูตรระยะสั้น'!T363/30,0))))</f>
        <v>0</v>
      </c>
      <c r="U363" s="60">
        <f>IF('10หลักสูตรระยะสั้น'!U363&lt;15,0,IF('10หลักสูตรระยะสั้น'!U363&lt;30,1,IF((MOD('10หลักสูตรระยะสั้น'!U363/30,1))&lt;0.3333,ROUNDDOWN('10หลักสูตรระยะสั้น'!U363/30,0),ROUNDUP('10หลักสูตรระยะสั้น'!U363/30,0))))</f>
        <v>0</v>
      </c>
      <c r="V363" s="60">
        <f>IF('10หลักสูตรระยะสั้น'!V363&lt;15,0,IF('10หลักสูตรระยะสั้น'!V363&lt;30,1,IF((MOD('10หลักสูตรระยะสั้น'!V363/30,1))&lt;0.3333,ROUNDDOWN('10หลักสูตรระยะสั้น'!V363/30,0),ROUNDUP('10หลักสูตรระยะสั้น'!V363/30,0))))</f>
        <v>0</v>
      </c>
      <c r="W363" s="60">
        <f>IF('10หลักสูตรระยะสั้น'!W363&lt;15,0,IF('10หลักสูตรระยะสั้น'!W363&lt;30,1,IF((MOD('10หลักสูตรระยะสั้น'!W363/30,1))&lt;0.3333,ROUNDDOWN('10หลักสูตรระยะสั้น'!W363/30,0),ROUNDUP('10หลักสูตรระยะสั้น'!W363/30,0))))</f>
        <v>0</v>
      </c>
      <c r="X363" s="60">
        <f>IF('10หลักสูตรระยะสั้น'!X363&lt;15,0,IF('10หลักสูตรระยะสั้น'!X363&lt;30,1,IF((MOD('10หลักสูตรระยะสั้น'!X363/30,1))&lt;0.3333,ROUNDDOWN('10หลักสูตรระยะสั้น'!X363/30,0),ROUNDUP('10หลักสูตรระยะสั้น'!X363/30,0))))</f>
        <v>0</v>
      </c>
      <c r="Y363" s="60">
        <f>IF('10หลักสูตรระยะสั้น'!Y363&lt;15,0,IF('10หลักสูตรระยะสั้น'!Y363&lt;30,1,IF((MOD('10หลักสูตรระยะสั้น'!Y363/30,1))&lt;0.3333,ROUNDDOWN('10หลักสูตรระยะสั้น'!Y363/30,0),ROUNDUP('10หลักสูตรระยะสั้น'!Y363/30,0))))</f>
        <v>0</v>
      </c>
      <c r="Z363" s="60">
        <f>IF('10หลักสูตรระยะสั้น'!Z363&lt;15,0,IF('10หลักสูตรระยะสั้น'!Z363&lt;30,1,IF((MOD('10หลักสูตรระยะสั้น'!Z363/30,1))&lt;0.3333,ROUNDDOWN('10หลักสูตรระยะสั้น'!Z363/30,0),ROUNDUP('10หลักสูตรระยะสั้น'!Z363/30,0))))</f>
        <v>0</v>
      </c>
      <c r="AA363" s="60">
        <f>IF('10หลักสูตรระยะสั้น'!AA363&lt;15,0,IF('10หลักสูตรระยะสั้น'!AA363&lt;30,1,IF((MOD('10หลักสูตรระยะสั้น'!AA363/30,1))&lt;0.3333,ROUNDDOWN('10หลักสูตรระยะสั้น'!AA363/30,0),ROUNDUP('10หลักสูตรระยะสั้น'!AA363/30,0))))</f>
        <v>0</v>
      </c>
      <c r="AB363" s="60">
        <f>IF('10หลักสูตรระยะสั้น'!AB363&lt;15,0,IF('10หลักสูตรระยะสั้น'!AB363&lt;30,1,IF((MOD('10หลักสูตรระยะสั้น'!AB363/30,1))&lt;0.3333,ROUNDDOWN('10หลักสูตรระยะสั้น'!AB363/30,0),ROUNDUP('10หลักสูตรระยะสั้น'!AB363/30,0))))</f>
        <v>0</v>
      </c>
      <c r="AC363" s="60">
        <f>IF('10หลักสูตรระยะสั้น'!AC363&lt;15,0,IF('10หลักสูตรระยะสั้น'!AC363&lt;30,1,IF((MOD('10หลักสูตรระยะสั้น'!AC363/30,1))&lt;0.3333,ROUNDDOWN('10หลักสูตรระยะสั้น'!AC363/30,0),ROUNDUP('10หลักสูตรระยะสั้น'!AC363/30,0))))</f>
        <v>0</v>
      </c>
      <c r="AD363" s="5">
        <f t="shared" si="10"/>
        <v>0</v>
      </c>
      <c r="AE363" s="5">
        <f t="shared" si="11"/>
        <v>0</v>
      </c>
    </row>
    <row r="364" spans="2:31" x14ac:dyDescent="0.55000000000000004">
      <c r="B364" s="5">
        <v>360</v>
      </c>
      <c r="C364" s="5">
        <f>'10หลักสูตรระยะสั้น'!C364</f>
        <v>0</v>
      </c>
      <c r="D364" s="5">
        <f>'10หลักสูตรระยะสั้น'!D364</f>
        <v>0</v>
      </c>
      <c r="E364" s="60">
        <f>IF('10หลักสูตรระยะสั้น'!E364&lt;15,0,IF('10หลักสูตรระยะสั้น'!E364&lt;30,1,IF((MOD('10หลักสูตรระยะสั้น'!E364/30,1))&lt;0.3333,ROUNDDOWN('10หลักสูตรระยะสั้น'!E364/30,0),ROUNDUP('10หลักสูตรระยะสั้น'!E364/30,0))))</f>
        <v>0</v>
      </c>
      <c r="F364" s="60">
        <f>IF('10หลักสูตรระยะสั้น'!F364&lt;15,0,IF('10หลักสูตรระยะสั้น'!F364&lt;30,1,IF((MOD('10หลักสูตรระยะสั้น'!F364/30,1))&lt;0.3333,ROUNDDOWN('10หลักสูตรระยะสั้น'!F364/30,0),ROUNDUP('10หลักสูตรระยะสั้น'!F364/30,0))))</f>
        <v>0</v>
      </c>
      <c r="G364" s="60">
        <f>IF('10หลักสูตรระยะสั้น'!G364&lt;15,0,IF('10หลักสูตรระยะสั้น'!G364&lt;30,1,IF((MOD('10หลักสูตรระยะสั้น'!G364/30,1))&lt;0.3333,ROUNDDOWN('10หลักสูตรระยะสั้น'!G364/30,0),ROUNDUP('10หลักสูตรระยะสั้น'!G364/30,0))))</f>
        <v>0</v>
      </c>
      <c r="H364" s="60">
        <f>IF('10หลักสูตรระยะสั้น'!H364&lt;15,0,IF('10หลักสูตรระยะสั้น'!H364&lt;30,1,IF((MOD('10หลักสูตรระยะสั้น'!H364/30,1))&lt;0.3333,ROUNDDOWN('10หลักสูตรระยะสั้น'!H364/30,0),ROUNDUP('10หลักสูตรระยะสั้น'!H364/30,0))))</f>
        <v>0</v>
      </c>
      <c r="I364" s="60">
        <f>IF('10หลักสูตรระยะสั้น'!I364&lt;15,0,IF('10หลักสูตรระยะสั้น'!I364&lt;30,1,IF((MOD('10หลักสูตรระยะสั้น'!I364/30,1))&lt;0.3333,ROUNDDOWN('10หลักสูตรระยะสั้น'!I364/30,0),ROUNDUP('10หลักสูตรระยะสั้น'!I364/30,0))))</f>
        <v>0</v>
      </c>
      <c r="J364" s="60">
        <f>IF('10หลักสูตรระยะสั้น'!J364&lt;15,0,IF('10หลักสูตรระยะสั้น'!J364&lt;30,1,IF((MOD('10หลักสูตรระยะสั้น'!J364/30,1))&lt;0.3333,ROUNDDOWN('10หลักสูตรระยะสั้น'!J364/30,0),ROUNDUP('10หลักสูตรระยะสั้น'!J364/30,0))))</f>
        <v>0</v>
      </c>
      <c r="K364" s="60">
        <f>IF('10หลักสูตรระยะสั้น'!K364&lt;15,0,IF('10หลักสูตรระยะสั้น'!K364&lt;30,1,IF((MOD('10หลักสูตรระยะสั้น'!K364/30,1))&lt;0.3333,ROUNDDOWN('10หลักสูตรระยะสั้น'!K364/30,0),ROUNDUP('10หลักสูตรระยะสั้น'!K364/30,0))))</f>
        <v>0</v>
      </c>
      <c r="L364" s="60">
        <f>IF('10หลักสูตรระยะสั้น'!L364&lt;15,0,IF('10หลักสูตรระยะสั้น'!L364&lt;30,1,IF((MOD('10หลักสูตรระยะสั้น'!L364/30,1))&lt;0.3333,ROUNDDOWN('10หลักสูตรระยะสั้น'!L364/30,0),ROUNDUP('10หลักสูตรระยะสั้น'!L364/30,0))))</f>
        <v>0</v>
      </c>
      <c r="M364" s="60">
        <f>IF('10หลักสูตรระยะสั้น'!M364&lt;15,0,IF('10หลักสูตรระยะสั้น'!M364&lt;30,1,IF((MOD('10หลักสูตรระยะสั้น'!M364/30,1))&lt;0.3333,ROUNDDOWN('10หลักสูตรระยะสั้น'!M364/30,0),ROUNDUP('10หลักสูตรระยะสั้น'!M364/30,0))))</f>
        <v>0</v>
      </c>
      <c r="N364" s="60">
        <f>IF('10หลักสูตรระยะสั้น'!N364&lt;15,0,IF('10หลักสูตรระยะสั้น'!N364&lt;30,1,IF((MOD('10หลักสูตรระยะสั้น'!N364/30,1))&lt;0.3333,ROUNDDOWN('10หลักสูตรระยะสั้น'!N364/30,0),ROUNDUP('10หลักสูตรระยะสั้น'!N364/30,0))))</f>
        <v>0</v>
      </c>
      <c r="O364" s="60">
        <f>IF('10หลักสูตรระยะสั้น'!O364&lt;15,0,IF('10หลักสูตรระยะสั้น'!O364&lt;30,1,IF((MOD('10หลักสูตรระยะสั้น'!O364/30,1))&lt;0.3333,ROUNDDOWN('10หลักสูตรระยะสั้น'!O364/30,0),ROUNDUP('10หลักสูตรระยะสั้น'!O364/30,0))))</f>
        <v>0</v>
      </c>
      <c r="P364" s="60">
        <f>IF('10หลักสูตรระยะสั้น'!P364&lt;15,0,IF('10หลักสูตรระยะสั้น'!P364&lt;30,1,IF((MOD('10หลักสูตรระยะสั้น'!P364/30,1))&lt;0.3333,ROUNDDOWN('10หลักสูตรระยะสั้น'!P364/30,0),ROUNDUP('10หลักสูตรระยะสั้น'!P364/30,0))))</f>
        <v>0</v>
      </c>
      <c r="Q364" s="60">
        <f>IF('10หลักสูตรระยะสั้น'!Q364&lt;15,0,IF('10หลักสูตรระยะสั้น'!Q364&lt;30,1,IF((MOD('10หลักสูตรระยะสั้น'!Q364/30,1))&lt;0.3333,ROUNDDOWN('10หลักสูตรระยะสั้น'!Q364/30,0),ROUNDUP('10หลักสูตรระยะสั้น'!Q364/30,0))))</f>
        <v>0</v>
      </c>
      <c r="R364" s="60">
        <f>IF('10หลักสูตรระยะสั้น'!R364&lt;15,0,IF('10หลักสูตรระยะสั้น'!R364&lt;30,1,IF((MOD('10หลักสูตรระยะสั้น'!R364/30,1))&lt;0.3333,ROUNDDOWN('10หลักสูตรระยะสั้น'!R364/30,0),ROUNDUP('10หลักสูตรระยะสั้น'!R364/30,0))))</f>
        <v>0</v>
      </c>
      <c r="S364" s="60">
        <f>IF('10หลักสูตรระยะสั้น'!S364&lt;15,0,IF('10หลักสูตรระยะสั้น'!S364&lt;30,1,IF((MOD('10หลักสูตรระยะสั้น'!S364/30,1))&lt;0.3333,ROUNDDOWN('10หลักสูตรระยะสั้น'!S364/30,0),ROUNDUP('10หลักสูตรระยะสั้น'!S364/30,0))))</f>
        <v>0</v>
      </c>
      <c r="T364" s="60">
        <f>IF('10หลักสูตรระยะสั้น'!T364&lt;15,0,IF('10หลักสูตรระยะสั้น'!T364&lt;30,1,IF((MOD('10หลักสูตรระยะสั้น'!T364/30,1))&lt;0.3333,ROUNDDOWN('10หลักสูตรระยะสั้น'!T364/30,0),ROUNDUP('10หลักสูตรระยะสั้น'!T364/30,0))))</f>
        <v>0</v>
      </c>
      <c r="U364" s="60">
        <f>IF('10หลักสูตรระยะสั้น'!U364&lt;15,0,IF('10หลักสูตรระยะสั้น'!U364&lt;30,1,IF((MOD('10หลักสูตรระยะสั้น'!U364/30,1))&lt;0.3333,ROUNDDOWN('10หลักสูตรระยะสั้น'!U364/30,0),ROUNDUP('10หลักสูตรระยะสั้น'!U364/30,0))))</f>
        <v>0</v>
      </c>
      <c r="V364" s="60">
        <f>IF('10หลักสูตรระยะสั้น'!V364&lt;15,0,IF('10หลักสูตรระยะสั้น'!V364&lt;30,1,IF((MOD('10หลักสูตรระยะสั้น'!V364/30,1))&lt;0.3333,ROUNDDOWN('10หลักสูตรระยะสั้น'!V364/30,0),ROUNDUP('10หลักสูตรระยะสั้น'!V364/30,0))))</f>
        <v>0</v>
      </c>
      <c r="W364" s="60">
        <f>IF('10หลักสูตรระยะสั้น'!W364&lt;15,0,IF('10หลักสูตรระยะสั้น'!W364&lt;30,1,IF((MOD('10หลักสูตรระยะสั้น'!W364/30,1))&lt;0.3333,ROUNDDOWN('10หลักสูตรระยะสั้น'!W364/30,0),ROUNDUP('10หลักสูตรระยะสั้น'!W364/30,0))))</f>
        <v>0</v>
      </c>
      <c r="X364" s="60">
        <f>IF('10หลักสูตรระยะสั้น'!X364&lt;15,0,IF('10หลักสูตรระยะสั้น'!X364&lt;30,1,IF((MOD('10หลักสูตรระยะสั้น'!X364/30,1))&lt;0.3333,ROUNDDOWN('10หลักสูตรระยะสั้น'!X364/30,0),ROUNDUP('10หลักสูตรระยะสั้น'!X364/30,0))))</f>
        <v>0</v>
      </c>
      <c r="Y364" s="60">
        <f>IF('10หลักสูตรระยะสั้น'!Y364&lt;15,0,IF('10หลักสูตรระยะสั้น'!Y364&lt;30,1,IF((MOD('10หลักสูตรระยะสั้น'!Y364/30,1))&lt;0.3333,ROUNDDOWN('10หลักสูตรระยะสั้น'!Y364/30,0),ROUNDUP('10หลักสูตรระยะสั้น'!Y364/30,0))))</f>
        <v>0</v>
      </c>
      <c r="Z364" s="60">
        <f>IF('10หลักสูตรระยะสั้น'!Z364&lt;15,0,IF('10หลักสูตรระยะสั้น'!Z364&lt;30,1,IF((MOD('10หลักสูตรระยะสั้น'!Z364/30,1))&lt;0.3333,ROUNDDOWN('10หลักสูตรระยะสั้น'!Z364/30,0),ROUNDUP('10หลักสูตรระยะสั้น'!Z364/30,0))))</f>
        <v>0</v>
      </c>
      <c r="AA364" s="60">
        <f>IF('10หลักสูตรระยะสั้น'!AA364&lt;15,0,IF('10หลักสูตรระยะสั้น'!AA364&lt;30,1,IF((MOD('10หลักสูตรระยะสั้น'!AA364/30,1))&lt;0.3333,ROUNDDOWN('10หลักสูตรระยะสั้น'!AA364/30,0),ROUNDUP('10หลักสูตรระยะสั้น'!AA364/30,0))))</f>
        <v>0</v>
      </c>
      <c r="AB364" s="60">
        <f>IF('10หลักสูตรระยะสั้น'!AB364&lt;15,0,IF('10หลักสูตรระยะสั้น'!AB364&lt;30,1,IF((MOD('10หลักสูตรระยะสั้น'!AB364/30,1))&lt;0.3333,ROUNDDOWN('10หลักสูตรระยะสั้น'!AB364/30,0),ROUNDUP('10หลักสูตรระยะสั้น'!AB364/30,0))))</f>
        <v>0</v>
      </c>
      <c r="AC364" s="60">
        <f>IF('10หลักสูตรระยะสั้น'!AC364&lt;15,0,IF('10หลักสูตรระยะสั้น'!AC364&lt;30,1,IF((MOD('10หลักสูตรระยะสั้น'!AC364/30,1))&lt;0.3333,ROUNDDOWN('10หลักสูตรระยะสั้น'!AC364/30,0),ROUNDUP('10หลักสูตรระยะสั้น'!AC364/30,0))))</f>
        <v>0</v>
      </c>
      <c r="AD364" s="5">
        <f t="shared" si="10"/>
        <v>0</v>
      </c>
      <c r="AE364" s="5">
        <f t="shared" si="11"/>
        <v>0</v>
      </c>
    </row>
    <row r="365" spans="2:31" x14ac:dyDescent="0.55000000000000004">
      <c r="B365" s="5">
        <v>361</v>
      </c>
      <c r="C365" s="5">
        <f>'10หลักสูตรระยะสั้น'!C365</f>
        <v>0</v>
      </c>
      <c r="D365" s="5">
        <f>'10หลักสูตรระยะสั้น'!D365</f>
        <v>0</v>
      </c>
      <c r="E365" s="60">
        <f>IF('10หลักสูตรระยะสั้น'!E365&lt;15,0,IF('10หลักสูตรระยะสั้น'!E365&lt;30,1,IF((MOD('10หลักสูตรระยะสั้น'!E365/30,1))&lt;0.3333,ROUNDDOWN('10หลักสูตรระยะสั้น'!E365/30,0),ROUNDUP('10หลักสูตรระยะสั้น'!E365/30,0))))</f>
        <v>0</v>
      </c>
      <c r="F365" s="60">
        <f>IF('10หลักสูตรระยะสั้น'!F365&lt;15,0,IF('10หลักสูตรระยะสั้น'!F365&lt;30,1,IF((MOD('10หลักสูตรระยะสั้น'!F365/30,1))&lt;0.3333,ROUNDDOWN('10หลักสูตรระยะสั้น'!F365/30,0),ROUNDUP('10หลักสูตรระยะสั้น'!F365/30,0))))</f>
        <v>0</v>
      </c>
      <c r="G365" s="60">
        <f>IF('10หลักสูตรระยะสั้น'!G365&lt;15,0,IF('10หลักสูตรระยะสั้น'!G365&lt;30,1,IF((MOD('10หลักสูตรระยะสั้น'!G365/30,1))&lt;0.3333,ROUNDDOWN('10หลักสูตรระยะสั้น'!G365/30,0),ROUNDUP('10หลักสูตรระยะสั้น'!G365/30,0))))</f>
        <v>0</v>
      </c>
      <c r="H365" s="60">
        <f>IF('10หลักสูตรระยะสั้น'!H365&lt;15,0,IF('10หลักสูตรระยะสั้น'!H365&lt;30,1,IF((MOD('10หลักสูตรระยะสั้น'!H365/30,1))&lt;0.3333,ROUNDDOWN('10หลักสูตรระยะสั้น'!H365/30,0),ROUNDUP('10หลักสูตรระยะสั้น'!H365/30,0))))</f>
        <v>0</v>
      </c>
      <c r="I365" s="60">
        <f>IF('10หลักสูตรระยะสั้น'!I365&lt;15,0,IF('10หลักสูตรระยะสั้น'!I365&lt;30,1,IF((MOD('10หลักสูตรระยะสั้น'!I365/30,1))&lt;0.3333,ROUNDDOWN('10หลักสูตรระยะสั้น'!I365/30,0),ROUNDUP('10หลักสูตรระยะสั้น'!I365/30,0))))</f>
        <v>0</v>
      </c>
      <c r="J365" s="60">
        <f>IF('10หลักสูตรระยะสั้น'!J365&lt;15,0,IF('10หลักสูตรระยะสั้น'!J365&lt;30,1,IF((MOD('10หลักสูตรระยะสั้น'!J365/30,1))&lt;0.3333,ROUNDDOWN('10หลักสูตรระยะสั้น'!J365/30,0),ROUNDUP('10หลักสูตรระยะสั้น'!J365/30,0))))</f>
        <v>0</v>
      </c>
      <c r="K365" s="60">
        <f>IF('10หลักสูตรระยะสั้น'!K365&lt;15,0,IF('10หลักสูตรระยะสั้น'!K365&lt;30,1,IF((MOD('10หลักสูตรระยะสั้น'!K365/30,1))&lt;0.3333,ROUNDDOWN('10หลักสูตรระยะสั้น'!K365/30,0),ROUNDUP('10หลักสูตรระยะสั้น'!K365/30,0))))</f>
        <v>0</v>
      </c>
      <c r="L365" s="60">
        <f>IF('10หลักสูตรระยะสั้น'!L365&lt;15,0,IF('10หลักสูตรระยะสั้น'!L365&lt;30,1,IF((MOD('10หลักสูตรระยะสั้น'!L365/30,1))&lt;0.3333,ROUNDDOWN('10หลักสูตรระยะสั้น'!L365/30,0),ROUNDUP('10หลักสูตรระยะสั้น'!L365/30,0))))</f>
        <v>0</v>
      </c>
      <c r="M365" s="60">
        <f>IF('10หลักสูตรระยะสั้น'!M365&lt;15,0,IF('10หลักสูตรระยะสั้น'!M365&lt;30,1,IF((MOD('10หลักสูตรระยะสั้น'!M365/30,1))&lt;0.3333,ROUNDDOWN('10หลักสูตรระยะสั้น'!M365/30,0),ROUNDUP('10หลักสูตรระยะสั้น'!M365/30,0))))</f>
        <v>0</v>
      </c>
      <c r="N365" s="60">
        <f>IF('10หลักสูตรระยะสั้น'!N365&lt;15,0,IF('10หลักสูตรระยะสั้น'!N365&lt;30,1,IF((MOD('10หลักสูตรระยะสั้น'!N365/30,1))&lt;0.3333,ROUNDDOWN('10หลักสูตรระยะสั้น'!N365/30,0),ROUNDUP('10หลักสูตรระยะสั้น'!N365/30,0))))</f>
        <v>0</v>
      </c>
      <c r="O365" s="60">
        <f>IF('10หลักสูตรระยะสั้น'!O365&lt;15,0,IF('10หลักสูตรระยะสั้น'!O365&lt;30,1,IF((MOD('10หลักสูตรระยะสั้น'!O365/30,1))&lt;0.3333,ROUNDDOWN('10หลักสูตรระยะสั้น'!O365/30,0),ROUNDUP('10หลักสูตรระยะสั้น'!O365/30,0))))</f>
        <v>0</v>
      </c>
      <c r="P365" s="60">
        <f>IF('10หลักสูตรระยะสั้น'!P365&lt;15,0,IF('10หลักสูตรระยะสั้น'!P365&lt;30,1,IF((MOD('10หลักสูตรระยะสั้น'!P365/30,1))&lt;0.3333,ROUNDDOWN('10หลักสูตรระยะสั้น'!P365/30,0),ROUNDUP('10หลักสูตรระยะสั้น'!P365/30,0))))</f>
        <v>0</v>
      </c>
      <c r="Q365" s="60">
        <f>IF('10หลักสูตรระยะสั้น'!Q365&lt;15,0,IF('10หลักสูตรระยะสั้น'!Q365&lt;30,1,IF((MOD('10หลักสูตรระยะสั้น'!Q365/30,1))&lt;0.3333,ROUNDDOWN('10หลักสูตรระยะสั้น'!Q365/30,0),ROUNDUP('10หลักสูตรระยะสั้น'!Q365/30,0))))</f>
        <v>0</v>
      </c>
      <c r="R365" s="60">
        <f>IF('10หลักสูตรระยะสั้น'!R365&lt;15,0,IF('10หลักสูตรระยะสั้น'!R365&lt;30,1,IF((MOD('10หลักสูตรระยะสั้น'!R365/30,1))&lt;0.3333,ROUNDDOWN('10หลักสูตรระยะสั้น'!R365/30,0),ROUNDUP('10หลักสูตรระยะสั้น'!R365/30,0))))</f>
        <v>0</v>
      </c>
      <c r="S365" s="60">
        <f>IF('10หลักสูตรระยะสั้น'!S365&lt;15,0,IF('10หลักสูตรระยะสั้น'!S365&lt;30,1,IF((MOD('10หลักสูตรระยะสั้น'!S365/30,1))&lt;0.3333,ROUNDDOWN('10หลักสูตรระยะสั้น'!S365/30,0),ROUNDUP('10หลักสูตรระยะสั้น'!S365/30,0))))</f>
        <v>0</v>
      </c>
      <c r="T365" s="60">
        <f>IF('10หลักสูตรระยะสั้น'!T365&lt;15,0,IF('10หลักสูตรระยะสั้น'!T365&lt;30,1,IF((MOD('10หลักสูตรระยะสั้น'!T365/30,1))&lt;0.3333,ROUNDDOWN('10หลักสูตรระยะสั้น'!T365/30,0),ROUNDUP('10หลักสูตรระยะสั้น'!T365/30,0))))</f>
        <v>0</v>
      </c>
      <c r="U365" s="60">
        <f>IF('10หลักสูตรระยะสั้น'!U365&lt;15,0,IF('10หลักสูตรระยะสั้น'!U365&lt;30,1,IF((MOD('10หลักสูตรระยะสั้น'!U365/30,1))&lt;0.3333,ROUNDDOWN('10หลักสูตรระยะสั้น'!U365/30,0),ROUNDUP('10หลักสูตรระยะสั้น'!U365/30,0))))</f>
        <v>0</v>
      </c>
      <c r="V365" s="60">
        <f>IF('10หลักสูตรระยะสั้น'!V365&lt;15,0,IF('10หลักสูตรระยะสั้น'!V365&lt;30,1,IF((MOD('10หลักสูตรระยะสั้น'!V365/30,1))&lt;0.3333,ROUNDDOWN('10หลักสูตรระยะสั้น'!V365/30,0),ROUNDUP('10หลักสูตรระยะสั้น'!V365/30,0))))</f>
        <v>0</v>
      </c>
      <c r="W365" s="60">
        <f>IF('10หลักสูตรระยะสั้น'!W365&lt;15,0,IF('10หลักสูตรระยะสั้น'!W365&lt;30,1,IF((MOD('10หลักสูตรระยะสั้น'!W365/30,1))&lt;0.3333,ROUNDDOWN('10หลักสูตรระยะสั้น'!W365/30,0),ROUNDUP('10หลักสูตรระยะสั้น'!W365/30,0))))</f>
        <v>0</v>
      </c>
      <c r="X365" s="60">
        <f>IF('10หลักสูตรระยะสั้น'!X365&lt;15,0,IF('10หลักสูตรระยะสั้น'!X365&lt;30,1,IF((MOD('10หลักสูตรระยะสั้น'!X365/30,1))&lt;0.3333,ROUNDDOWN('10หลักสูตรระยะสั้น'!X365/30,0),ROUNDUP('10หลักสูตรระยะสั้น'!X365/30,0))))</f>
        <v>0</v>
      </c>
      <c r="Y365" s="60">
        <f>IF('10หลักสูตรระยะสั้น'!Y365&lt;15,0,IF('10หลักสูตรระยะสั้น'!Y365&lt;30,1,IF((MOD('10หลักสูตรระยะสั้น'!Y365/30,1))&lt;0.3333,ROUNDDOWN('10หลักสูตรระยะสั้น'!Y365/30,0),ROUNDUP('10หลักสูตรระยะสั้น'!Y365/30,0))))</f>
        <v>0</v>
      </c>
      <c r="Z365" s="60">
        <f>IF('10หลักสูตรระยะสั้น'!Z365&lt;15,0,IF('10หลักสูตรระยะสั้น'!Z365&lt;30,1,IF((MOD('10หลักสูตรระยะสั้น'!Z365/30,1))&lt;0.3333,ROUNDDOWN('10หลักสูตรระยะสั้น'!Z365/30,0),ROUNDUP('10หลักสูตรระยะสั้น'!Z365/30,0))))</f>
        <v>0</v>
      </c>
      <c r="AA365" s="60">
        <f>IF('10หลักสูตรระยะสั้น'!AA365&lt;15,0,IF('10หลักสูตรระยะสั้น'!AA365&lt;30,1,IF((MOD('10หลักสูตรระยะสั้น'!AA365/30,1))&lt;0.3333,ROUNDDOWN('10หลักสูตรระยะสั้น'!AA365/30,0),ROUNDUP('10หลักสูตรระยะสั้น'!AA365/30,0))))</f>
        <v>0</v>
      </c>
      <c r="AB365" s="60">
        <f>IF('10หลักสูตรระยะสั้น'!AB365&lt;15,0,IF('10หลักสูตรระยะสั้น'!AB365&lt;30,1,IF((MOD('10หลักสูตรระยะสั้น'!AB365/30,1))&lt;0.3333,ROUNDDOWN('10หลักสูตรระยะสั้น'!AB365/30,0),ROUNDUP('10หลักสูตรระยะสั้น'!AB365/30,0))))</f>
        <v>0</v>
      </c>
      <c r="AC365" s="60">
        <f>IF('10หลักสูตรระยะสั้น'!AC365&lt;15,0,IF('10หลักสูตรระยะสั้น'!AC365&lt;30,1,IF((MOD('10หลักสูตรระยะสั้น'!AC365/30,1))&lt;0.3333,ROUNDDOWN('10หลักสูตรระยะสั้น'!AC365/30,0),ROUNDUP('10หลักสูตรระยะสั้น'!AC365/30,0))))</f>
        <v>0</v>
      </c>
      <c r="AD365" s="5">
        <f t="shared" si="10"/>
        <v>0</v>
      </c>
      <c r="AE365" s="5">
        <f t="shared" si="11"/>
        <v>0</v>
      </c>
    </row>
    <row r="366" spans="2:31" x14ac:dyDescent="0.55000000000000004">
      <c r="B366" s="5">
        <v>362</v>
      </c>
      <c r="C366" s="5">
        <f>'10หลักสูตรระยะสั้น'!C366</f>
        <v>0</v>
      </c>
      <c r="D366" s="5">
        <f>'10หลักสูตรระยะสั้น'!D366</f>
        <v>0</v>
      </c>
      <c r="E366" s="60">
        <f>IF('10หลักสูตรระยะสั้น'!E366&lt;15,0,IF('10หลักสูตรระยะสั้น'!E366&lt;30,1,IF((MOD('10หลักสูตรระยะสั้น'!E366/30,1))&lt;0.3333,ROUNDDOWN('10หลักสูตรระยะสั้น'!E366/30,0),ROUNDUP('10หลักสูตรระยะสั้น'!E366/30,0))))</f>
        <v>0</v>
      </c>
      <c r="F366" s="60">
        <f>IF('10หลักสูตรระยะสั้น'!F366&lt;15,0,IF('10หลักสูตรระยะสั้น'!F366&lt;30,1,IF((MOD('10หลักสูตรระยะสั้น'!F366/30,1))&lt;0.3333,ROUNDDOWN('10หลักสูตรระยะสั้น'!F366/30,0),ROUNDUP('10หลักสูตรระยะสั้น'!F366/30,0))))</f>
        <v>0</v>
      </c>
      <c r="G366" s="60">
        <f>IF('10หลักสูตรระยะสั้น'!G366&lt;15,0,IF('10หลักสูตรระยะสั้น'!G366&lt;30,1,IF((MOD('10หลักสูตรระยะสั้น'!G366/30,1))&lt;0.3333,ROUNDDOWN('10หลักสูตรระยะสั้น'!G366/30,0),ROUNDUP('10หลักสูตรระยะสั้น'!G366/30,0))))</f>
        <v>0</v>
      </c>
      <c r="H366" s="60">
        <f>IF('10หลักสูตรระยะสั้น'!H366&lt;15,0,IF('10หลักสูตรระยะสั้น'!H366&lt;30,1,IF((MOD('10หลักสูตรระยะสั้น'!H366/30,1))&lt;0.3333,ROUNDDOWN('10หลักสูตรระยะสั้น'!H366/30,0),ROUNDUP('10หลักสูตรระยะสั้น'!H366/30,0))))</f>
        <v>0</v>
      </c>
      <c r="I366" s="60">
        <f>IF('10หลักสูตรระยะสั้น'!I366&lt;15,0,IF('10หลักสูตรระยะสั้น'!I366&lt;30,1,IF((MOD('10หลักสูตรระยะสั้น'!I366/30,1))&lt;0.3333,ROUNDDOWN('10หลักสูตรระยะสั้น'!I366/30,0),ROUNDUP('10หลักสูตรระยะสั้น'!I366/30,0))))</f>
        <v>0</v>
      </c>
      <c r="J366" s="60">
        <f>IF('10หลักสูตรระยะสั้น'!J366&lt;15,0,IF('10หลักสูตรระยะสั้น'!J366&lt;30,1,IF((MOD('10หลักสูตรระยะสั้น'!J366/30,1))&lt;0.3333,ROUNDDOWN('10หลักสูตรระยะสั้น'!J366/30,0),ROUNDUP('10หลักสูตรระยะสั้น'!J366/30,0))))</f>
        <v>0</v>
      </c>
      <c r="K366" s="60">
        <f>IF('10หลักสูตรระยะสั้น'!K366&lt;15,0,IF('10หลักสูตรระยะสั้น'!K366&lt;30,1,IF((MOD('10หลักสูตรระยะสั้น'!K366/30,1))&lt;0.3333,ROUNDDOWN('10หลักสูตรระยะสั้น'!K366/30,0),ROUNDUP('10หลักสูตรระยะสั้น'!K366/30,0))))</f>
        <v>0</v>
      </c>
      <c r="L366" s="60">
        <f>IF('10หลักสูตรระยะสั้น'!L366&lt;15,0,IF('10หลักสูตรระยะสั้น'!L366&lt;30,1,IF((MOD('10หลักสูตรระยะสั้น'!L366/30,1))&lt;0.3333,ROUNDDOWN('10หลักสูตรระยะสั้น'!L366/30,0),ROUNDUP('10หลักสูตรระยะสั้น'!L366/30,0))))</f>
        <v>0</v>
      </c>
      <c r="M366" s="60">
        <f>IF('10หลักสูตรระยะสั้น'!M366&lt;15,0,IF('10หลักสูตรระยะสั้น'!M366&lt;30,1,IF((MOD('10หลักสูตรระยะสั้น'!M366/30,1))&lt;0.3333,ROUNDDOWN('10หลักสูตรระยะสั้น'!M366/30,0),ROUNDUP('10หลักสูตรระยะสั้น'!M366/30,0))))</f>
        <v>0</v>
      </c>
      <c r="N366" s="60">
        <f>IF('10หลักสูตรระยะสั้น'!N366&lt;15,0,IF('10หลักสูตรระยะสั้น'!N366&lt;30,1,IF((MOD('10หลักสูตรระยะสั้น'!N366/30,1))&lt;0.3333,ROUNDDOWN('10หลักสูตรระยะสั้น'!N366/30,0),ROUNDUP('10หลักสูตรระยะสั้น'!N366/30,0))))</f>
        <v>0</v>
      </c>
      <c r="O366" s="60">
        <f>IF('10หลักสูตรระยะสั้น'!O366&lt;15,0,IF('10หลักสูตรระยะสั้น'!O366&lt;30,1,IF((MOD('10หลักสูตรระยะสั้น'!O366/30,1))&lt;0.3333,ROUNDDOWN('10หลักสูตรระยะสั้น'!O366/30,0),ROUNDUP('10หลักสูตรระยะสั้น'!O366/30,0))))</f>
        <v>0</v>
      </c>
      <c r="P366" s="60">
        <f>IF('10หลักสูตรระยะสั้น'!P366&lt;15,0,IF('10หลักสูตรระยะสั้น'!P366&lt;30,1,IF((MOD('10หลักสูตรระยะสั้น'!P366/30,1))&lt;0.3333,ROUNDDOWN('10หลักสูตรระยะสั้น'!P366/30,0),ROUNDUP('10หลักสูตรระยะสั้น'!P366/30,0))))</f>
        <v>0</v>
      </c>
      <c r="Q366" s="60">
        <f>IF('10หลักสูตรระยะสั้น'!Q366&lt;15,0,IF('10หลักสูตรระยะสั้น'!Q366&lt;30,1,IF((MOD('10หลักสูตรระยะสั้น'!Q366/30,1))&lt;0.3333,ROUNDDOWN('10หลักสูตรระยะสั้น'!Q366/30,0),ROUNDUP('10หลักสูตรระยะสั้น'!Q366/30,0))))</f>
        <v>0</v>
      </c>
      <c r="R366" s="60">
        <f>IF('10หลักสูตรระยะสั้น'!R366&lt;15,0,IF('10หลักสูตรระยะสั้น'!R366&lt;30,1,IF((MOD('10หลักสูตรระยะสั้น'!R366/30,1))&lt;0.3333,ROUNDDOWN('10หลักสูตรระยะสั้น'!R366/30,0),ROUNDUP('10หลักสูตรระยะสั้น'!R366/30,0))))</f>
        <v>0</v>
      </c>
      <c r="S366" s="60">
        <f>IF('10หลักสูตรระยะสั้น'!S366&lt;15,0,IF('10หลักสูตรระยะสั้น'!S366&lt;30,1,IF((MOD('10หลักสูตรระยะสั้น'!S366/30,1))&lt;0.3333,ROUNDDOWN('10หลักสูตรระยะสั้น'!S366/30,0),ROUNDUP('10หลักสูตรระยะสั้น'!S366/30,0))))</f>
        <v>0</v>
      </c>
      <c r="T366" s="60">
        <f>IF('10หลักสูตรระยะสั้น'!T366&lt;15,0,IF('10หลักสูตรระยะสั้น'!T366&lt;30,1,IF((MOD('10หลักสูตรระยะสั้น'!T366/30,1))&lt;0.3333,ROUNDDOWN('10หลักสูตรระยะสั้น'!T366/30,0),ROUNDUP('10หลักสูตรระยะสั้น'!T366/30,0))))</f>
        <v>0</v>
      </c>
      <c r="U366" s="60">
        <f>IF('10หลักสูตรระยะสั้น'!U366&lt;15,0,IF('10หลักสูตรระยะสั้น'!U366&lt;30,1,IF((MOD('10หลักสูตรระยะสั้น'!U366/30,1))&lt;0.3333,ROUNDDOWN('10หลักสูตรระยะสั้น'!U366/30,0),ROUNDUP('10หลักสูตรระยะสั้น'!U366/30,0))))</f>
        <v>0</v>
      </c>
      <c r="V366" s="60">
        <f>IF('10หลักสูตรระยะสั้น'!V366&lt;15,0,IF('10หลักสูตรระยะสั้น'!V366&lt;30,1,IF((MOD('10หลักสูตรระยะสั้น'!V366/30,1))&lt;0.3333,ROUNDDOWN('10หลักสูตรระยะสั้น'!V366/30,0),ROUNDUP('10หลักสูตรระยะสั้น'!V366/30,0))))</f>
        <v>0</v>
      </c>
      <c r="W366" s="60">
        <f>IF('10หลักสูตรระยะสั้น'!W366&lt;15,0,IF('10หลักสูตรระยะสั้น'!W366&lt;30,1,IF((MOD('10หลักสูตรระยะสั้น'!W366/30,1))&lt;0.3333,ROUNDDOWN('10หลักสูตรระยะสั้น'!W366/30,0),ROUNDUP('10หลักสูตรระยะสั้น'!W366/30,0))))</f>
        <v>0</v>
      </c>
      <c r="X366" s="60">
        <f>IF('10หลักสูตรระยะสั้น'!X366&lt;15,0,IF('10หลักสูตรระยะสั้น'!X366&lt;30,1,IF((MOD('10หลักสูตรระยะสั้น'!X366/30,1))&lt;0.3333,ROUNDDOWN('10หลักสูตรระยะสั้น'!X366/30,0),ROUNDUP('10หลักสูตรระยะสั้น'!X366/30,0))))</f>
        <v>0</v>
      </c>
      <c r="Y366" s="60">
        <f>IF('10หลักสูตรระยะสั้น'!Y366&lt;15,0,IF('10หลักสูตรระยะสั้น'!Y366&lt;30,1,IF((MOD('10หลักสูตรระยะสั้น'!Y366/30,1))&lt;0.3333,ROUNDDOWN('10หลักสูตรระยะสั้น'!Y366/30,0),ROUNDUP('10หลักสูตรระยะสั้น'!Y366/30,0))))</f>
        <v>0</v>
      </c>
      <c r="Z366" s="60">
        <f>IF('10หลักสูตรระยะสั้น'!Z366&lt;15,0,IF('10หลักสูตรระยะสั้น'!Z366&lt;30,1,IF((MOD('10หลักสูตรระยะสั้น'!Z366/30,1))&lt;0.3333,ROUNDDOWN('10หลักสูตรระยะสั้น'!Z366/30,0),ROUNDUP('10หลักสูตรระยะสั้น'!Z366/30,0))))</f>
        <v>0</v>
      </c>
      <c r="AA366" s="60">
        <f>IF('10หลักสูตรระยะสั้น'!AA366&lt;15,0,IF('10หลักสูตรระยะสั้น'!AA366&lt;30,1,IF((MOD('10หลักสูตรระยะสั้น'!AA366/30,1))&lt;0.3333,ROUNDDOWN('10หลักสูตรระยะสั้น'!AA366/30,0),ROUNDUP('10หลักสูตรระยะสั้น'!AA366/30,0))))</f>
        <v>0</v>
      </c>
      <c r="AB366" s="60">
        <f>IF('10หลักสูตรระยะสั้น'!AB366&lt;15,0,IF('10หลักสูตรระยะสั้น'!AB366&lt;30,1,IF((MOD('10หลักสูตรระยะสั้น'!AB366/30,1))&lt;0.3333,ROUNDDOWN('10หลักสูตรระยะสั้น'!AB366/30,0),ROUNDUP('10หลักสูตรระยะสั้น'!AB366/30,0))))</f>
        <v>0</v>
      </c>
      <c r="AC366" s="60">
        <f>IF('10หลักสูตรระยะสั้น'!AC366&lt;15,0,IF('10หลักสูตรระยะสั้น'!AC366&lt;30,1,IF((MOD('10หลักสูตรระยะสั้น'!AC366/30,1))&lt;0.3333,ROUNDDOWN('10หลักสูตรระยะสั้น'!AC366/30,0),ROUNDUP('10หลักสูตรระยะสั้น'!AC366/30,0))))</f>
        <v>0</v>
      </c>
      <c r="AD366" s="5">
        <f t="shared" si="10"/>
        <v>0</v>
      </c>
      <c r="AE366" s="5">
        <f t="shared" si="11"/>
        <v>0</v>
      </c>
    </row>
    <row r="367" spans="2:31" x14ac:dyDescent="0.55000000000000004">
      <c r="B367" s="5">
        <v>363</v>
      </c>
      <c r="C367" s="5">
        <f>'10หลักสูตรระยะสั้น'!C367</f>
        <v>0</v>
      </c>
      <c r="D367" s="5">
        <f>'10หลักสูตรระยะสั้น'!D367</f>
        <v>0</v>
      </c>
      <c r="E367" s="60">
        <f>IF('10หลักสูตรระยะสั้น'!E367&lt;15,0,IF('10หลักสูตรระยะสั้น'!E367&lt;30,1,IF((MOD('10หลักสูตรระยะสั้น'!E367/30,1))&lt;0.3333,ROUNDDOWN('10หลักสูตรระยะสั้น'!E367/30,0),ROUNDUP('10หลักสูตรระยะสั้น'!E367/30,0))))</f>
        <v>0</v>
      </c>
      <c r="F367" s="60">
        <f>IF('10หลักสูตรระยะสั้น'!F367&lt;15,0,IF('10หลักสูตรระยะสั้น'!F367&lt;30,1,IF((MOD('10หลักสูตรระยะสั้น'!F367/30,1))&lt;0.3333,ROUNDDOWN('10หลักสูตรระยะสั้น'!F367/30,0),ROUNDUP('10หลักสูตรระยะสั้น'!F367/30,0))))</f>
        <v>0</v>
      </c>
      <c r="G367" s="60">
        <f>IF('10หลักสูตรระยะสั้น'!G367&lt;15,0,IF('10หลักสูตรระยะสั้น'!G367&lt;30,1,IF((MOD('10หลักสูตรระยะสั้น'!G367/30,1))&lt;0.3333,ROUNDDOWN('10หลักสูตรระยะสั้น'!G367/30,0),ROUNDUP('10หลักสูตรระยะสั้น'!G367/30,0))))</f>
        <v>0</v>
      </c>
      <c r="H367" s="60">
        <f>IF('10หลักสูตรระยะสั้น'!H367&lt;15,0,IF('10หลักสูตรระยะสั้น'!H367&lt;30,1,IF((MOD('10หลักสูตรระยะสั้น'!H367/30,1))&lt;0.3333,ROUNDDOWN('10หลักสูตรระยะสั้น'!H367/30,0),ROUNDUP('10หลักสูตรระยะสั้น'!H367/30,0))))</f>
        <v>0</v>
      </c>
      <c r="I367" s="60">
        <f>IF('10หลักสูตรระยะสั้น'!I367&lt;15,0,IF('10หลักสูตรระยะสั้น'!I367&lt;30,1,IF((MOD('10หลักสูตรระยะสั้น'!I367/30,1))&lt;0.3333,ROUNDDOWN('10หลักสูตรระยะสั้น'!I367/30,0),ROUNDUP('10หลักสูตรระยะสั้น'!I367/30,0))))</f>
        <v>0</v>
      </c>
      <c r="J367" s="60">
        <f>IF('10หลักสูตรระยะสั้น'!J367&lt;15,0,IF('10หลักสูตรระยะสั้น'!J367&lt;30,1,IF((MOD('10หลักสูตรระยะสั้น'!J367/30,1))&lt;0.3333,ROUNDDOWN('10หลักสูตรระยะสั้น'!J367/30,0),ROUNDUP('10หลักสูตรระยะสั้น'!J367/30,0))))</f>
        <v>0</v>
      </c>
      <c r="K367" s="60">
        <f>IF('10หลักสูตรระยะสั้น'!K367&lt;15,0,IF('10หลักสูตรระยะสั้น'!K367&lt;30,1,IF((MOD('10หลักสูตรระยะสั้น'!K367/30,1))&lt;0.3333,ROUNDDOWN('10หลักสูตรระยะสั้น'!K367/30,0),ROUNDUP('10หลักสูตรระยะสั้น'!K367/30,0))))</f>
        <v>0</v>
      </c>
      <c r="L367" s="60">
        <f>IF('10หลักสูตรระยะสั้น'!L367&lt;15,0,IF('10หลักสูตรระยะสั้น'!L367&lt;30,1,IF((MOD('10หลักสูตรระยะสั้น'!L367/30,1))&lt;0.3333,ROUNDDOWN('10หลักสูตรระยะสั้น'!L367/30,0),ROUNDUP('10หลักสูตรระยะสั้น'!L367/30,0))))</f>
        <v>0</v>
      </c>
      <c r="M367" s="60">
        <f>IF('10หลักสูตรระยะสั้น'!M367&lt;15,0,IF('10หลักสูตรระยะสั้น'!M367&lt;30,1,IF((MOD('10หลักสูตรระยะสั้น'!M367/30,1))&lt;0.3333,ROUNDDOWN('10หลักสูตรระยะสั้น'!M367/30,0),ROUNDUP('10หลักสูตรระยะสั้น'!M367/30,0))))</f>
        <v>0</v>
      </c>
      <c r="N367" s="60">
        <f>IF('10หลักสูตรระยะสั้น'!N367&lt;15,0,IF('10หลักสูตรระยะสั้น'!N367&lt;30,1,IF((MOD('10หลักสูตรระยะสั้น'!N367/30,1))&lt;0.3333,ROUNDDOWN('10หลักสูตรระยะสั้น'!N367/30,0),ROUNDUP('10หลักสูตรระยะสั้น'!N367/30,0))))</f>
        <v>0</v>
      </c>
      <c r="O367" s="60">
        <f>IF('10หลักสูตรระยะสั้น'!O367&lt;15,0,IF('10หลักสูตรระยะสั้น'!O367&lt;30,1,IF((MOD('10หลักสูตรระยะสั้น'!O367/30,1))&lt;0.3333,ROUNDDOWN('10หลักสูตรระยะสั้น'!O367/30,0),ROUNDUP('10หลักสูตรระยะสั้น'!O367/30,0))))</f>
        <v>0</v>
      </c>
      <c r="P367" s="60">
        <f>IF('10หลักสูตรระยะสั้น'!P367&lt;15,0,IF('10หลักสูตรระยะสั้น'!P367&lt;30,1,IF((MOD('10หลักสูตรระยะสั้น'!P367/30,1))&lt;0.3333,ROUNDDOWN('10หลักสูตรระยะสั้น'!P367/30,0),ROUNDUP('10หลักสูตรระยะสั้น'!P367/30,0))))</f>
        <v>0</v>
      </c>
      <c r="Q367" s="60">
        <f>IF('10หลักสูตรระยะสั้น'!Q367&lt;15,0,IF('10หลักสูตรระยะสั้น'!Q367&lt;30,1,IF((MOD('10หลักสูตรระยะสั้น'!Q367/30,1))&lt;0.3333,ROUNDDOWN('10หลักสูตรระยะสั้น'!Q367/30,0),ROUNDUP('10หลักสูตรระยะสั้น'!Q367/30,0))))</f>
        <v>0</v>
      </c>
      <c r="R367" s="60">
        <f>IF('10หลักสูตรระยะสั้น'!R367&lt;15,0,IF('10หลักสูตรระยะสั้น'!R367&lt;30,1,IF((MOD('10หลักสูตรระยะสั้น'!R367/30,1))&lt;0.3333,ROUNDDOWN('10หลักสูตรระยะสั้น'!R367/30,0),ROUNDUP('10หลักสูตรระยะสั้น'!R367/30,0))))</f>
        <v>0</v>
      </c>
      <c r="S367" s="60">
        <f>IF('10หลักสูตรระยะสั้น'!S367&lt;15,0,IF('10หลักสูตรระยะสั้น'!S367&lt;30,1,IF((MOD('10หลักสูตรระยะสั้น'!S367/30,1))&lt;0.3333,ROUNDDOWN('10หลักสูตรระยะสั้น'!S367/30,0),ROUNDUP('10หลักสูตรระยะสั้น'!S367/30,0))))</f>
        <v>0</v>
      </c>
      <c r="T367" s="60">
        <f>IF('10หลักสูตรระยะสั้น'!T367&lt;15,0,IF('10หลักสูตรระยะสั้น'!T367&lt;30,1,IF((MOD('10หลักสูตรระยะสั้น'!T367/30,1))&lt;0.3333,ROUNDDOWN('10หลักสูตรระยะสั้น'!T367/30,0),ROUNDUP('10หลักสูตรระยะสั้น'!T367/30,0))))</f>
        <v>0</v>
      </c>
      <c r="U367" s="60">
        <f>IF('10หลักสูตรระยะสั้น'!U367&lt;15,0,IF('10หลักสูตรระยะสั้น'!U367&lt;30,1,IF((MOD('10หลักสูตรระยะสั้น'!U367/30,1))&lt;0.3333,ROUNDDOWN('10หลักสูตรระยะสั้น'!U367/30,0),ROUNDUP('10หลักสูตรระยะสั้น'!U367/30,0))))</f>
        <v>0</v>
      </c>
      <c r="V367" s="60">
        <f>IF('10หลักสูตรระยะสั้น'!V367&lt;15,0,IF('10หลักสูตรระยะสั้น'!V367&lt;30,1,IF((MOD('10หลักสูตรระยะสั้น'!V367/30,1))&lt;0.3333,ROUNDDOWN('10หลักสูตรระยะสั้น'!V367/30,0),ROUNDUP('10หลักสูตรระยะสั้น'!V367/30,0))))</f>
        <v>0</v>
      </c>
      <c r="W367" s="60">
        <f>IF('10หลักสูตรระยะสั้น'!W367&lt;15,0,IF('10หลักสูตรระยะสั้น'!W367&lt;30,1,IF((MOD('10หลักสูตรระยะสั้น'!W367/30,1))&lt;0.3333,ROUNDDOWN('10หลักสูตรระยะสั้น'!W367/30,0),ROUNDUP('10หลักสูตรระยะสั้น'!W367/30,0))))</f>
        <v>0</v>
      </c>
      <c r="X367" s="60">
        <f>IF('10หลักสูตรระยะสั้น'!X367&lt;15,0,IF('10หลักสูตรระยะสั้น'!X367&lt;30,1,IF((MOD('10หลักสูตรระยะสั้น'!X367/30,1))&lt;0.3333,ROUNDDOWN('10หลักสูตรระยะสั้น'!X367/30,0),ROUNDUP('10หลักสูตรระยะสั้น'!X367/30,0))))</f>
        <v>0</v>
      </c>
      <c r="Y367" s="60">
        <f>IF('10หลักสูตรระยะสั้น'!Y367&lt;15,0,IF('10หลักสูตรระยะสั้น'!Y367&lt;30,1,IF((MOD('10หลักสูตรระยะสั้น'!Y367/30,1))&lt;0.3333,ROUNDDOWN('10หลักสูตรระยะสั้น'!Y367/30,0),ROUNDUP('10หลักสูตรระยะสั้น'!Y367/30,0))))</f>
        <v>0</v>
      </c>
      <c r="Z367" s="60">
        <f>IF('10หลักสูตรระยะสั้น'!Z367&lt;15,0,IF('10หลักสูตรระยะสั้น'!Z367&lt;30,1,IF((MOD('10หลักสูตรระยะสั้น'!Z367/30,1))&lt;0.3333,ROUNDDOWN('10หลักสูตรระยะสั้น'!Z367/30,0),ROUNDUP('10หลักสูตรระยะสั้น'!Z367/30,0))))</f>
        <v>0</v>
      </c>
      <c r="AA367" s="60">
        <f>IF('10หลักสูตรระยะสั้น'!AA367&lt;15,0,IF('10หลักสูตรระยะสั้น'!AA367&lt;30,1,IF((MOD('10หลักสูตรระยะสั้น'!AA367/30,1))&lt;0.3333,ROUNDDOWN('10หลักสูตรระยะสั้น'!AA367/30,0),ROUNDUP('10หลักสูตรระยะสั้น'!AA367/30,0))))</f>
        <v>0</v>
      </c>
      <c r="AB367" s="60">
        <f>IF('10หลักสูตรระยะสั้น'!AB367&lt;15,0,IF('10หลักสูตรระยะสั้น'!AB367&lt;30,1,IF((MOD('10หลักสูตรระยะสั้น'!AB367/30,1))&lt;0.3333,ROUNDDOWN('10หลักสูตรระยะสั้น'!AB367/30,0),ROUNDUP('10หลักสูตรระยะสั้น'!AB367/30,0))))</f>
        <v>0</v>
      </c>
      <c r="AC367" s="60">
        <f>IF('10หลักสูตรระยะสั้น'!AC367&lt;15,0,IF('10หลักสูตรระยะสั้น'!AC367&lt;30,1,IF((MOD('10หลักสูตรระยะสั้น'!AC367/30,1))&lt;0.3333,ROUNDDOWN('10หลักสูตรระยะสั้น'!AC367/30,0),ROUNDUP('10หลักสูตรระยะสั้น'!AC367/30,0))))</f>
        <v>0</v>
      </c>
      <c r="AD367" s="5">
        <f t="shared" si="10"/>
        <v>0</v>
      </c>
      <c r="AE367" s="5">
        <f t="shared" si="11"/>
        <v>0</v>
      </c>
    </row>
    <row r="368" spans="2:31" x14ac:dyDescent="0.55000000000000004">
      <c r="B368" s="5">
        <v>364</v>
      </c>
      <c r="C368" s="5">
        <f>'10หลักสูตรระยะสั้น'!C368</f>
        <v>0</v>
      </c>
      <c r="D368" s="5">
        <f>'10หลักสูตรระยะสั้น'!D368</f>
        <v>0</v>
      </c>
      <c r="E368" s="60">
        <f>IF('10หลักสูตรระยะสั้น'!E368&lt;15,0,IF('10หลักสูตรระยะสั้น'!E368&lt;30,1,IF((MOD('10หลักสูตรระยะสั้น'!E368/30,1))&lt;0.3333,ROUNDDOWN('10หลักสูตรระยะสั้น'!E368/30,0),ROUNDUP('10หลักสูตรระยะสั้น'!E368/30,0))))</f>
        <v>0</v>
      </c>
      <c r="F368" s="60">
        <f>IF('10หลักสูตรระยะสั้น'!F368&lt;15,0,IF('10หลักสูตรระยะสั้น'!F368&lt;30,1,IF((MOD('10หลักสูตรระยะสั้น'!F368/30,1))&lt;0.3333,ROUNDDOWN('10หลักสูตรระยะสั้น'!F368/30,0),ROUNDUP('10หลักสูตรระยะสั้น'!F368/30,0))))</f>
        <v>0</v>
      </c>
      <c r="G368" s="60">
        <f>IF('10หลักสูตรระยะสั้น'!G368&lt;15,0,IF('10หลักสูตรระยะสั้น'!G368&lt;30,1,IF((MOD('10หลักสูตรระยะสั้น'!G368/30,1))&lt;0.3333,ROUNDDOWN('10หลักสูตรระยะสั้น'!G368/30,0),ROUNDUP('10หลักสูตรระยะสั้น'!G368/30,0))))</f>
        <v>0</v>
      </c>
      <c r="H368" s="60">
        <f>IF('10หลักสูตรระยะสั้น'!H368&lt;15,0,IF('10หลักสูตรระยะสั้น'!H368&lt;30,1,IF((MOD('10หลักสูตรระยะสั้น'!H368/30,1))&lt;0.3333,ROUNDDOWN('10หลักสูตรระยะสั้น'!H368/30,0),ROUNDUP('10หลักสูตรระยะสั้น'!H368/30,0))))</f>
        <v>0</v>
      </c>
      <c r="I368" s="60">
        <f>IF('10หลักสูตรระยะสั้น'!I368&lt;15,0,IF('10หลักสูตรระยะสั้น'!I368&lt;30,1,IF((MOD('10หลักสูตรระยะสั้น'!I368/30,1))&lt;0.3333,ROUNDDOWN('10หลักสูตรระยะสั้น'!I368/30,0),ROUNDUP('10หลักสูตรระยะสั้น'!I368/30,0))))</f>
        <v>0</v>
      </c>
      <c r="J368" s="60">
        <f>IF('10หลักสูตรระยะสั้น'!J368&lt;15,0,IF('10หลักสูตรระยะสั้น'!J368&lt;30,1,IF((MOD('10หลักสูตรระยะสั้น'!J368/30,1))&lt;0.3333,ROUNDDOWN('10หลักสูตรระยะสั้น'!J368/30,0),ROUNDUP('10หลักสูตรระยะสั้น'!J368/30,0))))</f>
        <v>0</v>
      </c>
      <c r="K368" s="60">
        <f>IF('10หลักสูตรระยะสั้น'!K368&lt;15,0,IF('10หลักสูตรระยะสั้น'!K368&lt;30,1,IF((MOD('10หลักสูตรระยะสั้น'!K368/30,1))&lt;0.3333,ROUNDDOWN('10หลักสูตรระยะสั้น'!K368/30,0),ROUNDUP('10หลักสูตรระยะสั้น'!K368/30,0))))</f>
        <v>0</v>
      </c>
      <c r="L368" s="60">
        <f>IF('10หลักสูตรระยะสั้น'!L368&lt;15,0,IF('10หลักสูตรระยะสั้น'!L368&lt;30,1,IF((MOD('10หลักสูตรระยะสั้น'!L368/30,1))&lt;0.3333,ROUNDDOWN('10หลักสูตรระยะสั้น'!L368/30,0),ROUNDUP('10หลักสูตรระยะสั้น'!L368/30,0))))</f>
        <v>0</v>
      </c>
      <c r="M368" s="60">
        <f>IF('10หลักสูตรระยะสั้น'!M368&lt;15,0,IF('10หลักสูตรระยะสั้น'!M368&lt;30,1,IF((MOD('10หลักสูตรระยะสั้น'!M368/30,1))&lt;0.3333,ROUNDDOWN('10หลักสูตรระยะสั้น'!M368/30,0),ROUNDUP('10หลักสูตรระยะสั้น'!M368/30,0))))</f>
        <v>0</v>
      </c>
      <c r="N368" s="60">
        <f>IF('10หลักสูตรระยะสั้น'!N368&lt;15,0,IF('10หลักสูตรระยะสั้น'!N368&lt;30,1,IF((MOD('10หลักสูตรระยะสั้น'!N368/30,1))&lt;0.3333,ROUNDDOWN('10หลักสูตรระยะสั้น'!N368/30,0),ROUNDUP('10หลักสูตรระยะสั้น'!N368/30,0))))</f>
        <v>0</v>
      </c>
      <c r="O368" s="60">
        <f>IF('10หลักสูตรระยะสั้น'!O368&lt;15,0,IF('10หลักสูตรระยะสั้น'!O368&lt;30,1,IF((MOD('10หลักสูตรระยะสั้น'!O368/30,1))&lt;0.3333,ROUNDDOWN('10หลักสูตรระยะสั้น'!O368/30,0),ROUNDUP('10หลักสูตรระยะสั้น'!O368/30,0))))</f>
        <v>0</v>
      </c>
      <c r="P368" s="60">
        <f>IF('10หลักสูตรระยะสั้น'!P368&lt;15,0,IF('10หลักสูตรระยะสั้น'!P368&lt;30,1,IF((MOD('10หลักสูตรระยะสั้น'!P368/30,1))&lt;0.3333,ROUNDDOWN('10หลักสูตรระยะสั้น'!P368/30,0),ROUNDUP('10หลักสูตรระยะสั้น'!P368/30,0))))</f>
        <v>0</v>
      </c>
      <c r="Q368" s="60">
        <f>IF('10หลักสูตรระยะสั้น'!Q368&lt;15,0,IF('10หลักสูตรระยะสั้น'!Q368&lt;30,1,IF((MOD('10หลักสูตรระยะสั้น'!Q368/30,1))&lt;0.3333,ROUNDDOWN('10หลักสูตรระยะสั้น'!Q368/30,0),ROUNDUP('10หลักสูตรระยะสั้น'!Q368/30,0))))</f>
        <v>0</v>
      </c>
      <c r="R368" s="60">
        <f>IF('10หลักสูตรระยะสั้น'!R368&lt;15,0,IF('10หลักสูตรระยะสั้น'!R368&lt;30,1,IF((MOD('10หลักสูตรระยะสั้น'!R368/30,1))&lt;0.3333,ROUNDDOWN('10หลักสูตรระยะสั้น'!R368/30,0),ROUNDUP('10หลักสูตรระยะสั้น'!R368/30,0))))</f>
        <v>0</v>
      </c>
      <c r="S368" s="60">
        <f>IF('10หลักสูตรระยะสั้น'!S368&lt;15,0,IF('10หลักสูตรระยะสั้น'!S368&lt;30,1,IF((MOD('10หลักสูตรระยะสั้น'!S368/30,1))&lt;0.3333,ROUNDDOWN('10หลักสูตรระยะสั้น'!S368/30,0),ROUNDUP('10หลักสูตรระยะสั้น'!S368/30,0))))</f>
        <v>0</v>
      </c>
      <c r="T368" s="60">
        <f>IF('10หลักสูตรระยะสั้น'!T368&lt;15,0,IF('10หลักสูตรระยะสั้น'!T368&lt;30,1,IF((MOD('10หลักสูตรระยะสั้น'!T368/30,1))&lt;0.3333,ROUNDDOWN('10หลักสูตรระยะสั้น'!T368/30,0),ROUNDUP('10หลักสูตรระยะสั้น'!T368/30,0))))</f>
        <v>0</v>
      </c>
      <c r="U368" s="60">
        <f>IF('10หลักสูตรระยะสั้น'!U368&lt;15,0,IF('10หลักสูตรระยะสั้น'!U368&lt;30,1,IF((MOD('10หลักสูตรระยะสั้น'!U368/30,1))&lt;0.3333,ROUNDDOWN('10หลักสูตรระยะสั้น'!U368/30,0),ROUNDUP('10หลักสูตรระยะสั้น'!U368/30,0))))</f>
        <v>0</v>
      </c>
      <c r="V368" s="60">
        <f>IF('10หลักสูตรระยะสั้น'!V368&lt;15,0,IF('10หลักสูตรระยะสั้น'!V368&lt;30,1,IF((MOD('10หลักสูตรระยะสั้น'!V368/30,1))&lt;0.3333,ROUNDDOWN('10หลักสูตรระยะสั้น'!V368/30,0),ROUNDUP('10หลักสูตรระยะสั้น'!V368/30,0))))</f>
        <v>0</v>
      </c>
      <c r="W368" s="60">
        <f>IF('10หลักสูตรระยะสั้น'!W368&lt;15,0,IF('10หลักสูตรระยะสั้น'!W368&lt;30,1,IF((MOD('10หลักสูตรระยะสั้น'!W368/30,1))&lt;0.3333,ROUNDDOWN('10หลักสูตรระยะสั้น'!W368/30,0),ROUNDUP('10หลักสูตรระยะสั้น'!W368/30,0))))</f>
        <v>0</v>
      </c>
      <c r="X368" s="60">
        <f>IF('10หลักสูตรระยะสั้น'!X368&lt;15,0,IF('10หลักสูตรระยะสั้น'!X368&lt;30,1,IF((MOD('10หลักสูตรระยะสั้น'!X368/30,1))&lt;0.3333,ROUNDDOWN('10หลักสูตรระยะสั้น'!X368/30,0),ROUNDUP('10หลักสูตรระยะสั้น'!X368/30,0))))</f>
        <v>0</v>
      </c>
      <c r="Y368" s="60">
        <f>IF('10หลักสูตรระยะสั้น'!Y368&lt;15,0,IF('10หลักสูตรระยะสั้น'!Y368&lt;30,1,IF((MOD('10หลักสูตรระยะสั้น'!Y368/30,1))&lt;0.3333,ROUNDDOWN('10หลักสูตรระยะสั้น'!Y368/30,0),ROUNDUP('10หลักสูตรระยะสั้น'!Y368/30,0))))</f>
        <v>0</v>
      </c>
      <c r="Z368" s="60">
        <f>IF('10หลักสูตรระยะสั้น'!Z368&lt;15,0,IF('10หลักสูตรระยะสั้น'!Z368&lt;30,1,IF((MOD('10หลักสูตรระยะสั้น'!Z368/30,1))&lt;0.3333,ROUNDDOWN('10หลักสูตรระยะสั้น'!Z368/30,0),ROUNDUP('10หลักสูตรระยะสั้น'!Z368/30,0))))</f>
        <v>0</v>
      </c>
      <c r="AA368" s="60">
        <f>IF('10หลักสูตรระยะสั้น'!AA368&lt;15,0,IF('10หลักสูตรระยะสั้น'!AA368&lt;30,1,IF((MOD('10หลักสูตรระยะสั้น'!AA368/30,1))&lt;0.3333,ROUNDDOWN('10หลักสูตรระยะสั้น'!AA368/30,0),ROUNDUP('10หลักสูตรระยะสั้น'!AA368/30,0))))</f>
        <v>0</v>
      </c>
      <c r="AB368" s="60">
        <f>IF('10หลักสูตรระยะสั้น'!AB368&lt;15,0,IF('10หลักสูตรระยะสั้น'!AB368&lt;30,1,IF((MOD('10หลักสูตรระยะสั้น'!AB368/30,1))&lt;0.3333,ROUNDDOWN('10หลักสูตรระยะสั้น'!AB368/30,0),ROUNDUP('10หลักสูตรระยะสั้น'!AB368/30,0))))</f>
        <v>0</v>
      </c>
      <c r="AC368" s="60">
        <f>IF('10หลักสูตรระยะสั้น'!AC368&lt;15,0,IF('10หลักสูตรระยะสั้น'!AC368&lt;30,1,IF((MOD('10หลักสูตรระยะสั้น'!AC368/30,1))&lt;0.3333,ROUNDDOWN('10หลักสูตรระยะสั้น'!AC368/30,0),ROUNDUP('10หลักสูตรระยะสั้น'!AC368/30,0))))</f>
        <v>0</v>
      </c>
      <c r="AD368" s="5">
        <f t="shared" si="10"/>
        <v>0</v>
      </c>
      <c r="AE368" s="5">
        <f t="shared" si="11"/>
        <v>0</v>
      </c>
    </row>
    <row r="369" spans="2:31" x14ac:dyDescent="0.55000000000000004">
      <c r="B369" s="5">
        <v>365</v>
      </c>
      <c r="C369" s="5">
        <f>'10หลักสูตรระยะสั้น'!C369</f>
        <v>0</v>
      </c>
      <c r="D369" s="5">
        <f>'10หลักสูตรระยะสั้น'!D369</f>
        <v>0</v>
      </c>
      <c r="E369" s="60">
        <f>IF('10หลักสูตรระยะสั้น'!E369&lt;15,0,IF('10หลักสูตรระยะสั้น'!E369&lt;30,1,IF((MOD('10หลักสูตรระยะสั้น'!E369/30,1))&lt;0.3333,ROUNDDOWN('10หลักสูตรระยะสั้น'!E369/30,0),ROUNDUP('10หลักสูตรระยะสั้น'!E369/30,0))))</f>
        <v>0</v>
      </c>
      <c r="F369" s="60">
        <f>IF('10หลักสูตรระยะสั้น'!F369&lt;15,0,IF('10หลักสูตรระยะสั้น'!F369&lt;30,1,IF((MOD('10หลักสูตรระยะสั้น'!F369/30,1))&lt;0.3333,ROUNDDOWN('10หลักสูตรระยะสั้น'!F369/30,0),ROUNDUP('10หลักสูตรระยะสั้น'!F369/30,0))))</f>
        <v>0</v>
      </c>
      <c r="G369" s="60">
        <f>IF('10หลักสูตรระยะสั้น'!G369&lt;15,0,IF('10หลักสูตรระยะสั้น'!G369&lt;30,1,IF((MOD('10หลักสูตรระยะสั้น'!G369/30,1))&lt;0.3333,ROUNDDOWN('10หลักสูตรระยะสั้น'!G369/30,0),ROUNDUP('10หลักสูตรระยะสั้น'!G369/30,0))))</f>
        <v>0</v>
      </c>
      <c r="H369" s="60">
        <f>IF('10หลักสูตรระยะสั้น'!H369&lt;15,0,IF('10หลักสูตรระยะสั้น'!H369&lt;30,1,IF((MOD('10หลักสูตรระยะสั้น'!H369/30,1))&lt;0.3333,ROUNDDOWN('10หลักสูตรระยะสั้น'!H369/30,0),ROUNDUP('10หลักสูตรระยะสั้น'!H369/30,0))))</f>
        <v>0</v>
      </c>
      <c r="I369" s="60">
        <f>IF('10หลักสูตรระยะสั้น'!I369&lt;15,0,IF('10หลักสูตรระยะสั้น'!I369&lt;30,1,IF((MOD('10หลักสูตรระยะสั้น'!I369/30,1))&lt;0.3333,ROUNDDOWN('10หลักสูตรระยะสั้น'!I369/30,0),ROUNDUP('10หลักสูตรระยะสั้น'!I369/30,0))))</f>
        <v>0</v>
      </c>
      <c r="J369" s="60">
        <f>IF('10หลักสูตรระยะสั้น'!J369&lt;15,0,IF('10หลักสูตรระยะสั้น'!J369&lt;30,1,IF((MOD('10หลักสูตรระยะสั้น'!J369/30,1))&lt;0.3333,ROUNDDOWN('10หลักสูตรระยะสั้น'!J369/30,0),ROUNDUP('10หลักสูตรระยะสั้น'!J369/30,0))))</f>
        <v>0</v>
      </c>
      <c r="K369" s="60">
        <f>IF('10หลักสูตรระยะสั้น'!K369&lt;15,0,IF('10หลักสูตรระยะสั้น'!K369&lt;30,1,IF((MOD('10หลักสูตรระยะสั้น'!K369/30,1))&lt;0.3333,ROUNDDOWN('10หลักสูตรระยะสั้น'!K369/30,0),ROUNDUP('10หลักสูตรระยะสั้น'!K369/30,0))))</f>
        <v>0</v>
      </c>
      <c r="L369" s="60">
        <f>IF('10หลักสูตรระยะสั้น'!L369&lt;15,0,IF('10หลักสูตรระยะสั้น'!L369&lt;30,1,IF((MOD('10หลักสูตรระยะสั้น'!L369/30,1))&lt;0.3333,ROUNDDOWN('10หลักสูตรระยะสั้น'!L369/30,0),ROUNDUP('10หลักสูตรระยะสั้น'!L369/30,0))))</f>
        <v>0</v>
      </c>
      <c r="M369" s="60">
        <f>IF('10หลักสูตรระยะสั้น'!M369&lt;15,0,IF('10หลักสูตรระยะสั้น'!M369&lt;30,1,IF((MOD('10หลักสูตรระยะสั้น'!M369/30,1))&lt;0.3333,ROUNDDOWN('10หลักสูตรระยะสั้น'!M369/30,0),ROUNDUP('10หลักสูตรระยะสั้น'!M369/30,0))))</f>
        <v>0</v>
      </c>
      <c r="N369" s="60">
        <f>IF('10หลักสูตรระยะสั้น'!N369&lt;15,0,IF('10หลักสูตรระยะสั้น'!N369&lt;30,1,IF((MOD('10หลักสูตรระยะสั้น'!N369/30,1))&lt;0.3333,ROUNDDOWN('10หลักสูตรระยะสั้น'!N369/30,0),ROUNDUP('10หลักสูตรระยะสั้น'!N369/30,0))))</f>
        <v>0</v>
      </c>
      <c r="O369" s="60">
        <f>IF('10หลักสูตรระยะสั้น'!O369&lt;15,0,IF('10หลักสูตรระยะสั้น'!O369&lt;30,1,IF((MOD('10หลักสูตรระยะสั้น'!O369/30,1))&lt;0.3333,ROUNDDOWN('10หลักสูตรระยะสั้น'!O369/30,0),ROUNDUP('10หลักสูตรระยะสั้น'!O369/30,0))))</f>
        <v>0</v>
      </c>
      <c r="P369" s="60">
        <f>IF('10หลักสูตรระยะสั้น'!P369&lt;15,0,IF('10หลักสูตรระยะสั้น'!P369&lt;30,1,IF((MOD('10หลักสูตรระยะสั้น'!P369/30,1))&lt;0.3333,ROUNDDOWN('10หลักสูตรระยะสั้น'!P369/30,0),ROUNDUP('10หลักสูตรระยะสั้น'!P369/30,0))))</f>
        <v>0</v>
      </c>
      <c r="Q369" s="60">
        <f>IF('10หลักสูตรระยะสั้น'!Q369&lt;15,0,IF('10หลักสูตรระยะสั้น'!Q369&lt;30,1,IF((MOD('10หลักสูตรระยะสั้น'!Q369/30,1))&lt;0.3333,ROUNDDOWN('10หลักสูตรระยะสั้น'!Q369/30,0),ROUNDUP('10หลักสูตรระยะสั้น'!Q369/30,0))))</f>
        <v>0</v>
      </c>
      <c r="R369" s="60">
        <f>IF('10หลักสูตรระยะสั้น'!R369&lt;15,0,IF('10หลักสูตรระยะสั้น'!R369&lt;30,1,IF((MOD('10หลักสูตรระยะสั้น'!R369/30,1))&lt;0.3333,ROUNDDOWN('10หลักสูตรระยะสั้น'!R369/30,0),ROUNDUP('10หลักสูตรระยะสั้น'!R369/30,0))))</f>
        <v>0</v>
      </c>
      <c r="S369" s="60">
        <f>IF('10หลักสูตรระยะสั้น'!S369&lt;15,0,IF('10หลักสูตรระยะสั้น'!S369&lt;30,1,IF((MOD('10หลักสูตรระยะสั้น'!S369/30,1))&lt;0.3333,ROUNDDOWN('10หลักสูตรระยะสั้น'!S369/30,0),ROUNDUP('10หลักสูตรระยะสั้น'!S369/30,0))))</f>
        <v>0</v>
      </c>
      <c r="T369" s="60">
        <f>IF('10หลักสูตรระยะสั้น'!T369&lt;15,0,IF('10หลักสูตรระยะสั้น'!T369&lt;30,1,IF((MOD('10หลักสูตรระยะสั้น'!T369/30,1))&lt;0.3333,ROUNDDOWN('10หลักสูตรระยะสั้น'!T369/30,0),ROUNDUP('10หลักสูตรระยะสั้น'!T369/30,0))))</f>
        <v>0</v>
      </c>
      <c r="U369" s="60">
        <f>IF('10หลักสูตรระยะสั้น'!U369&lt;15,0,IF('10หลักสูตรระยะสั้น'!U369&lt;30,1,IF((MOD('10หลักสูตรระยะสั้น'!U369/30,1))&lt;0.3333,ROUNDDOWN('10หลักสูตรระยะสั้น'!U369/30,0),ROUNDUP('10หลักสูตรระยะสั้น'!U369/30,0))))</f>
        <v>0</v>
      </c>
      <c r="V369" s="60">
        <f>IF('10หลักสูตรระยะสั้น'!V369&lt;15,0,IF('10หลักสูตรระยะสั้น'!V369&lt;30,1,IF((MOD('10หลักสูตรระยะสั้น'!V369/30,1))&lt;0.3333,ROUNDDOWN('10หลักสูตรระยะสั้น'!V369/30,0),ROUNDUP('10หลักสูตรระยะสั้น'!V369/30,0))))</f>
        <v>0</v>
      </c>
      <c r="W369" s="60">
        <f>IF('10หลักสูตรระยะสั้น'!W369&lt;15,0,IF('10หลักสูตรระยะสั้น'!W369&lt;30,1,IF((MOD('10หลักสูตรระยะสั้น'!W369/30,1))&lt;0.3333,ROUNDDOWN('10หลักสูตรระยะสั้น'!W369/30,0),ROUNDUP('10หลักสูตรระยะสั้น'!W369/30,0))))</f>
        <v>0</v>
      </c>
      <c r="X369" s="60">
        <f>IF('10หลักสูตรระยะสั้น'!X369&lt;15,0,IF('10หลักสูตรระยะสั้น'!X369&lt;30,1,IF((MOD('10หลักสูตรระยะสั้น'!X369/30,1))&lt;0.3333,ROUNDDOWN('10หลักสูตรระยะสั้น'!X369/30,0),ROUNDUP('10หลักสูตรระยะสั้น'!X369/30,0))))</f>
        <v>0</v>
      </c>
      <c r="Y369" s="60">
        <f>IF('10หลักสูตรระยะสั้น'!Y369&lt;15,0,IF('10หลักสูตรระยะสั้น'!Y369&lt;30,1,IF((MOD('10หลักสูตรระยะสั้น'!Y369/30,1))&lt;0.3333,ROUNDDOWN('10หลักสูตรระยะสั้น'!Y369/30,0),ROUNDUP('10หลักสูตรระยะสั้น'!Y369/30,0))))</f>
        <v>0</v>
      </c>
      <c r="Z369" s="60">
        <f>IF('10หลักสูตรระยะสั้น'!Z369&lt;15,0,IF('10หลักสูตรระยะสั้น'!Z369&lt;30,1,IF((MOD('10หลักสูตรระยะสั้น'!Z369/30,1))&lt;0.3333,ROUNDDOWN('10หลักสูตรระยะสั้น'!Z369/30,0),ROUNDUP('10หลักสูตรระยะสั้น'!Z369/30,0))))</f>
        <v>0</v>
      </c>
      <c r="AA369" s="60">
        <f>IF('10หลักสูตรระยะสั้น'!AA369&lt;15,0,IF('10หลักสูตรระยะสั้น'!AA369&lt;30,1,IF((MOD('10หลักสูตรระยะสั้น'!AA369/30,1))&lt;0.3333,ROUNDDOWN('10หลักสูตรระยะสั้น'!AA369/30,0),ROUNDUP('10หลักสูตรระยะสั้น'!AA369/30,0))))</f>
        <v>0</v>
      </c>
      <c r="AB369" s="60">
        <f>IF('10หลักสูตรระยะสั้น'!AB369&lt;15,0,IF('10หลักสูตรระยะสั้น'!AB369&lt;30,1,IF((MOD('10หลักสูตรระยะสั้น'!AB369/30,1))&lt;0.3333,ROUNDDOWN('10หลักสูตรระยะสั้น'!AB369/30,0),ROUNDUP('10หลักสูตรระยะสั้น'!AB369/30,0))))</f>
        <v>0</v>
      </c>
      <c r="AC369" s="60">
        <f>IF('10หลักสูตรระยะสั้น'!AC369&lt;15,0,IF('10หลักสูตรระยะสั้น'!AC369&lt;30,1,IF((MOD('10หลักสูตรระยะสั้น'!AC369/30,1))&lt;0.3333,ROUNDDOWN('10หลักสูตรระยะสั้น'!AC369/30,0),ROUNDUP('10หลักสูตรระยะสั้น'!AC369/30,0))))</f>
        <v>0</v>
      </c>
      <c r="AD369" s="5">
        <f t="shared" si="10"/>
        <v>0</v>
      </c>
      <c r="AE369" s="5">
        <f t="shared" si="11"/>
        <v>0</v>
      </c>
    </row>
    <row r="370" spans="2:31" x14ac:dyDescent="0.55000000000000004">
      <c r="B370" s="5">
        <v>366</v>
      </c>
      <c r="C370" s="5">
        <f>'10หลักสูตรระยะสั้น'!C370</f>
        <v>0</v>
      </c>
      <c r="D370" s="5">
        <f>'10หลักสูตรระยะสั้น'!D370</f>
        <v>0</v>
      </c>
      <c r="E370" s="60">
        <f>IF('10หลักสูตรระยะสั้น'!E370&lt;15,0,IF('10หลักสูตรระยะสั้น'!E370&lt;30,1,IF((MOD('10หลักสูตรระยะสั้น'!E370/30,1))&lt;0.3333,ROUNDDOWN('10หลักสูตรระยะสั้น'!E370/30,0),ROUNDUP('10หลักสูตรระยะสั้น'!E370/30,0))))</f>
        <v>0</v>
      </c>
      <c r="F370" s="60">
        <f>IF('10หลักสูตรระยะสั้น'!F370&lt;15,0,IF('10หลักสูตรระยะสั้น'!F370&lt;30,1,IF((MOD('10หลักสูตรระยะสั้น'!F370/30,1))&lt;0.3333,ROUNDDOWN('10หลักสูตรระยะสั้น'!F370/30,0),ROUNDUP('10หลักสูตรระยะสั้น'!F370/30,0))))</f>
        <v>0</v>
      </c>
      <c r="G370" s="60">
        <f>IF('10หลักสูตรระยะสั้น'!G370&lt;15,0,IF('10หลักสูตรระยะสั้น'!G370&lt;30,1,IF((MOD('10หลักสูตรระยะสั้น'!G370/30,1))&lt;0.3333,ROUNDDOWN('10หลักสูตรระยะสั้น'!G370/30,0),ROUNDUP('10หลักสูตรระยะสั้น'!G370/30,0))))</f>
        <v>0</v>
      </c>
      <c r="H370" s="60">
        <f>IF('10หลักสูตรระยะสั้น'!H370&lt;15,0,IF('10หลักสูตรระยะสั้น'!H370&lt;30,1,IF((MOD('10หลักสูตรระยะสั้น'!H370/30,1))&lt;0.3333,ROUNDDOWN('10หลักสูตรระยะสั้น'!H370/30,0),ROUNDUP('10หลักสูตรระยะสั้น'!H370/30,0))))</f>
        <v>0</v>
      </c>
      <c r="I370" s="60">
        <f>IF('10หลักสูตรระยะสั้น'!I370&lt;15,0,IF('10หลักสูตรระยะสั้น'!I370&lt;30,1,IF((MOD('10หลักสูตรระยะสั้น'!I370/30,1))&lt;0.3333,ROUNDDOWN('10หลักสูตรระยะสั้น'!I370/30,0),ROUNDUP('10หลักสูตรระยะสั้น'!I370/30,0))))</f>
        <v>0</v>
      </c>
      <c r="J370" s="60">
        <f>IF('10หลักสูตรระยะสั้น'!J370&lt;15,0,IF('10หลักสูตรระยะสั้น'!J370&lt;30,1,IF((MOD('10หลักสูตรระยะสั้น'!J370/30,1))&lt;0.3333,ROUNDDOWN('10หลักสูตรระยะสั้น'!J370/30,0),ROUNDUP('10หลักสูตรระยะสั้น'!J370/30,0))))</f>
        <v>0</v>
      </c>
      <c r="K370" s="60">
        <f>IF('10หลักสูตรระยะสั้น'!K370&lt;15,0,IF('10หลักสูตรระยะสั้น'!K370&lt;30,1,IF((MOD('10หลักสูตรระยะสั้น'!K370/30,1))&lt;0.3333,ROUNDDOWN('10หลักสูตรระยะสั้น'!K370/30,0),ROUNDUP('10หลักสูตรระยะสั้น'!K370/30,0))))</f>
        <v>0</v>
      </c>
      <c r="L370" s="60">
        <f>IF('10หลักสูตรระยะสั้น'!L370&lt;15,0,IF('10หลักสูตรระยะสั้น'!L370&lt;30,1,IF((MOD('10หลักสูตรระยะสั้น'!L370/30,1))&lt;0.3333,ROUNDDOWN('10หลักสูตรระยะสั้น'!L370/30,0),ROUNDUP('10หลักสูตรระยะสั้น'!L370/30,0))))</f>
        <v>0</v>
      </c>
      <c r="M370" s="60">
        <f>IF('10หลักสูตรระยะสั้น'!M370&lt;15,0,IF('10หลักสูตรระยะสั้น'!M370&lt;30,1,IF((MOD('10หลักสูตรระยะสั้น'!M370/30,1))&lt;0.3333,ROUNDDOWN('10หลักสูตรระยะสั้น'!M370/30,0),ROUNDUP('10หลักสูตรระยะสั้น'!M370/30,0))))</f>
        <v>0</v>
      </c>
      <c r="N370" s="60">
        <f>IF('10หลักสูตรระยะสั้น'!N370&lt;15,0,IF('10หลักสูตรระยะสั้น'!N370&lt;30,1,IF((MOD('10หลักสูตรระยะสั้น'!N370/30,1))&lt;0.3333,ROUNDDOWN('10หลักสูตรระยะสั้น'!N370/30,0),ROUNDUP('10หลักสูตรระยะสั้น'!N370/30,0))))</f>
        <v>0</v>
      </c>
      <c r="O370" s="60">
        <f>IF('10หลักสูตรระยะสั้น'!O370&lt;15,0,IF('10หลักสูตรระยะสั้น'!O370&lt;30,1,IF((MOD('10หลักสูตรระยะสั้น'!O370/30,1))&lt;0.3333,ROUNDDOWN('10หลักสูตรระยะสั้น'!O370/30,0),ROUNDUP('10หลักสูตรระยะสั้น'!O370/30,0))))</f>
        <v>0</v>
      </c>
      <c r="P370" s="60">
        <f>IF('10หลักสูตรระยะสั้น'!P370&lt;15,0,IF('10หลักสูตรระยะสั้น'!P370&lt;30,1,IF((MOD('10หลักสูตรระยะสั้น'!P370/30,1))&lt;0.3333,ROUNDDOWN('10หลักสูตรระยะสั้น'!P370/30,0),ROUNDUP('10หลักสูตรระยะสั้น'!P370/30,0))))</f>
        <v>0</v>
      </c>
      <c r="Q370" s="60">
        <f>IF('10หลักสูตรระยะสั้น'!Q370&lt;15,0,IF('10หลักสูตรระยะสั้น'!Q370&lt;30,1,IF((MOD('10หลักสูตรระยะสั้น'!Q370/30,1))&lt;0.3333,ROUNDDOWN('10หลักสูตรระยะสั้น'!Q370/30,0),ROUNDUP('10หลักสูตรระยะสั้น'!Q370/30,0))))</f>
        <v>0</v>
      </c>
      <c r="R370" s="60">
        <f>IF('10หลักสูตรระยะสั้น'!R370&lt;15,0,IF('10หลักสูตรระยะสั้น'!R370&lt;30,1,IF((MOD('10หลักสูตรระยะสั้น'!R370/30,1))&lt;0.3333,ROUNDDOWN('10หลักสูตรระยะสั้น'!R370/30,0),ROUNDUP('10หลักสูตรระยะสั้น'!R370/30,0))))</f>
        <v>0</v>
      </c>
      <c r="S370" s="60">
        <f>IF('10หลักสูตรระยะสั้น'!S370&lt;15,0,IF('10หลักสูตรระยะสั้น'!S370&lt;30,1,IF((MOD('10หลักสูตรระยะสั้น'!S370/30,1))&lt;0.3333,ROUNDDOWN('10หลักสูตรระยะสั้น'!S370/30,0),ROUNDUP('10หลักสูตรระยะสั้น'!S370/30,0))))</f>
        <v>0</v>
      </c>
      <c r="T370" s="60">
        <f>IF('10หลักสูตรระยะสั้น'!T370&lt;15,0,IF('10หลักสูตรระยะสั้น'!T370&lt;30,1,IF((MOD('10หลักสูตรระยะสั้น'!T370/30,1))&lt;0.3333,ROUNDDOWN('10หลักสูตรระยะสั้น'!T370/30,0),ROUNDUP('10หลักสูตรระยะสั้น'!T370/30,0))))</f>
        <v>0</v>
      </c>
      <c r="U370" s="60">
        <f>IF('10หลักสูตรระยะสั้น'!U370&lt;15,0,IF('10หลักสูตรระยะสั้น'!U370&lt;30,1,IF((MOD('10หลักสูตรระยะสั้น'!U370/30,1))&lt;0.3333,ROUNDDOWN('10หลักสูตรระยะสั้น'!U370/30,0),ROUNDUP('10หลักสูตรระยะสั้น'!U370/30,0))))</f>
        <v>0</v>
      </c>
      <c r="V370" s="60">
        <f>IF('10หลักสูตรระยะสั้น'!V370&lt;15,0,IF('10หลักสูตรระยะสั้น'!V370&lt;30,1,IF((MOD('10หลักสูตรระยะสั้น'!V370/30,1))&lt;0.3333,ROUNDDOWN('10หลักสูตรระยะสั้น'!V370/30,0),ROUNDUP('10หลักสูตรระยะสั้น'!V370/30,0))))</f>
        <v>0</v>
      </c>
      <c r="W370" s="60">
        <f>IF('10หลักสูตรระยะสั้น'!W370&lt;15,0,IF('10หลักสูตรระยะสั้น'!W370&lt;30,1,IF((MOD('10หลักสูตรระยะสั้น'!W370/30,1))&lt;0.3333,ROUNDDOWN('10หลักสูตรระยะสั้น'!W370/30,0),ROUNDUP('10หลักสูตรระยะสั้น'!W370/30,0))))</f>
        <v>0</v>
      </c>
      <c r="X370" s="60">
        <f>IF('10หลักสูตรระยะสั้น'!X370&lt;15,0,IF('10หลักสูตรระยะสั้น'!X370&lt;30,1,IF((MOD('10หลักสูตรระยะสั้น'!X370/30,1))&lt;0.3333,ROUNDDOWN('10หลักสูตรระยะสั้น'!X370/30,0),ROUNDUP('10หลักสูตรระยะสั้น'!X370/30,0))))</f>
        <v>0</v>
      </c>
      <c r="Y370" s="60">
        <f>IF('10หลักสูตรระยะสั้น'!Y370&lt;15,0,IF('10หลักสูตรระยะสั้น'!Y370&lt;30,1,IF((MOD('10หลักสูตรระยะสั้น'!Y370/30,1))&lt;0.3333,ROUNDDOWN('10หลักสูตรระยะสั้น'!Y370/30,0),ROUNDUP('10หลักสูตรระยะสั้น'!Y370/30,0))))</f>
        <v>0</v>
      </c>
      <c r="Z370" s="60">
        <f>IF('10หลักสูตรระยะสั้น'!Z370&lt;15,0,IF('10หลักสูตรระยะสั้น'!Z370&lt;30,1,IF((MOD('10หลักสูตรระยะสั้น'!Z370/30,1))&lt;0.3333,ROUNDDOWN('10หลักสูตรระยะสั้น'!Z370/30,0),ROUNDUP('10หลักสูตรระยะสั้น'!Z370/30,0))))</f>
        <v>0</v>
      </c>
      <c r="AA370" s="60">
        <f>IF('10หลักสูตรระยะสั้น'!AA370&lt;15,0,IF('10หลักสูตรระยะสั้น'!AA370&lt;30,1,IF((MOD('10หลักสูตรระยะสั้น'!AA370/30,1))&lt;0.3333,ROUNDDOWN('10หลักสูตรระยะสั้น'!AA370/30,0),ROUNDUP('10หลักสูตรระยะสั้น'!AA370/30,0))))</f>
        <v>0</v>
      </c>
      <c r="AB370" s="60">
        <f>IF('10หลักสูตรระยะสั้น'!AB370&lt;15,0,IF('10หลักสูตรระยะสั้น'!AB370&lt;30,1,IF((MOD('10หลักสูตรระยะสั้น'!AB370/30,1))&lt;0.3333,ROUNDDOWN('10หลักสูตรระยะสั้น'!AB370/30,0),ROUNDUP('10หลักสูตรระยะสั้น'!AB370/30,0))))</f>
        <v>0</v>
      </c>
      <c r="AC370" s="60">
        <f>IF('10หลักสูตรระยะสั้น'!AC370&lt;15,0,IF('10หลักสูตรระยะสั้น'!AC370&lt;30,1,IF((MOD('10หลักสูตรระยะสั้น'!AC370/30,1))&lt;0.3333,ROUNDDOWN('10หลักสูตรระยะสั้น'!AC370/30,0),ROUNDUP('10หลักสูตรระยะสั้น'!AC370/30,0))))</f>
        <v>0</v>
      </c>
      <c r="AD370" s="5">
        <f t="shared" si="10"/>
        <v>0</v>
      </c>
      <c r="AE370" s="5">
        <f t="shared" si="11"/>
        <v>0</v>
      </c>
    </row>
    <row r="371" spans="2:31" x14ac:dyDescent="0.55000000000000004">
      <c r="B371" s="5">
        <v>367</v>
      </c>
      <c r="C371" s="5">
        <f>'10หลักสูตรระยะสั้น'!C371</f>
        <v>0</v>
      </c>
      <c r="D371" s="5">
        <f>'10หลักสูตรระยะสั้น'!D371</f>
        <v>0</v>
      </c>
      <c r="E371" s="60">
        <f>IF('10หลักสูตรระยะสั้น'!E371&lt;15,0,IF('10หลักสูตรระยะสั้น'!E371&lt;30,1,IF((MOD('10หลักสูตรระยะสั้น'!E371/30,1))&lt;0.3333,ROUNDDOWN('10หลักสูตรระยะสั้น'!E371/30,0),ROUNDUP('10หลักสูตรระยะสั้น'!E371/30,0))))</f>
        <v>0</v>
      </c>
      <c r="F371" s="60">
        <f>IF('10หลักสูตรระยะสั้น'!F371&lt;15,0,IF('10หลักสูตรระยะสั้น'!F371&lt;30,1,IF((MOD('10หลักสูตรระยะสั้น'!F371/30,1))&lt;0.3333,ROUNDDOWN('10หลักสูตรระยะสั้น'!F371/30,0),ROUNDUP('10หลักสูตรระยะสั้น'!F371/30,0))))</f>
        <v>0</v>
      </c>
      <c r="G371" s="60">
        <f>IF('10หลักสูตรระยะสั้น'!G371&lt;15,0,IF('10หลักสูตรระยะสั้น'!G371&lt;30,1,IF((MOD('10หลักสูตรระยะสั้น'!G371/30,1))&lt;0.3333,ROUNDDOWN('10หลักสูตรระยะสั้น'!G371/30,0),ROUNDUP('10หลักสูตรระยะสั้น'!G371/30,0))))</f>
        <v>0</v>
      </c>
      <c r="H371" s="60">
        <f>IF('10หลักสูตรระยะสั้น'!H371&lt;15,0,IF('10หลักสูตรระยะสั้น'!H371&lt;30,1,IF((MOD('10หลักสูตรระยะสั้น'!H371/30,1))&lt;0.3333,ROUNDDOWN('10หลักสูตรระยะสั้น'!H371/30,0),ROUNDUP('10หลักสูตรระยะสั้น'!H371/30,0))))</f>
        <v>0</v>
      </c>
      <c r="I371" s="60">
        <f>IF('10หลักสูตรระยะสั้น'!I371&lt;15,0,IF('10หลักสูตรระยะสั้น'!I371&lt;30,1,IF((MOD('10หลักสูตรระยะสั้น'!I371/30,1))&lt;0.3333,ROUNDDOWN('10หลักสูตรระยะสั้น'!I371/30,0),ROUNDUP('10หลักสูตรระยะสั้น'!I371/30,0))))</f>
        <v>0</v>
      </c>
      <c r="J371" s="60">
        <f>IF('10หลักสูตรระยะสั้น'!J371&lt;15,0,IF('10หลักสูตรระยะสั้น'!J371&lt;30,1,IF((MOD('10หลักสูตรระยะสั้น'!J371/30,1))&lt;0.3333,ROUNDDOWN('10หลักสูตรระยะสั้น'!J371/30,0),ROUNDUP('10หลักสูตรระยะสั้น'!J371/30,0))))</f>
        <v>0</v>
      </c>
      <c r="K371" s="60">
        <f>IF('10หลักสูตรระยะสั้น'!K371&lt;15,0,IF('10หลักสูตรระยะสั้น'!K371&lt;30,1,IF((MOD('10หลักสูตรระยะสั้น'!K371/30,1))&lt;0.3333,ROUNDDOWN('10หลักสูตรระยะสั้น'!K371/30,0),ROUNDUP('10หลักสูตรระยะสั้น'!K371/30,0))))</f>
        <v>0</v>
      </c>
      <c r="L371" s="60">
        <f>IF('10หลักสูตรระยะสั้น'!L371&lt;15,0,IF('10หลักสูตรระยะสั้น'!L371&lt;30,1,IF((MOD('10หลักสูตรระยะสั้น'!L371/30,1))&lt;0.3333,ROUNDDOWN('10หลักสูตรระยะสั้น'!L371/30,0),ROUNDUP('10หลักสูตรระยะสั้น'!L371/30,0))))</f>
        <v>0</v>
      </c>
      <c r="M371" s="60">
        <f>IF('10หลักสูตรระยะสั้น'!M371&lt;15,0,IF('10หลักสูตรระยะสั้น'!M371&lt;30,1,IF((MOD('10หลักสูตรระยะสั้น'!M371/30,1))&lt;0.3333,ROUNDDOWN('10หลักสูตรระยะสั้น'!M371/30,0),ROUNDUP('10หลักสูตรระยะสั้น'!M371/30,0))))</f>
        <v>0</v>
      </c>
      <c r="N371" s="60">
        <f>IF('10หลักสูตรระยะสั้น'!N371&lt;15,0,IF('10หลักสูตรระยะสั้น'!N371&lt;30,1,IF((MOD('10หลักสูตรระยะสั้น'!N371/30,1))&lt;0.3333,ROUNDDOWN('10หลักสูตรระยะสั้น'!N371/30,0),ROUNDUP('10หลักสูตรระยะสั้น'!N371/30,0))))</f>
        <v>0</v>
      </c>
      <c r="O371" s="60">
        <f>IF('10หลักสูตรระยะสั้น'!O371&lt;15,0,IF('10หลักสูตรระยะสั้น'!O371&lt;30,1,IF((MOD('10หลักสูตรระยะสั้น'!O371/30,1))&lt;0.3333,ROUNDDOWN('10หลักสูตรระยะสั้น'!O371/30,0),ROUNDUP('10หลักสูตรระยะสั้น'!O371/30,0))))</f>
        <v>0</v>
      </c>
      <c r="P371" s="60">
        <f>IF('10หลักสูตรระยะสั้น'!P371&lt;15,0,IF('10หลักสูตรระยะสั้น'!P371&lt;30,1,IF((MOD('10หลักสูตรระยะสั้น'!P371/30,1))&lt;0.3333,ROUNDDOWN('10หลักสูตรระยะสั้น'!P371/30,0),ROUNDUP('10หลักสูตรระยะสั้น'!P371/30,0))))</f>
        <v>0</v>
      </c>
      <c r="Q371" s="60">
        <f>IF('10หลักสูตรระยะสั้น'!Q371&lt;15,0,IF('10หลักสูตรระยะสั้น'!Q371&lt;30,1,IF((MOD('10หลักสูตรระยะสั้น'!Q371/30,1))&lt;0.3333,ROUNDDOWN('10หลักสูตรระยะสั้น'!Q371/30,0),ROUNDUP('10หลักสูตรระยะสั้น'!Q371/30,0))))</f>
        <v>0</v>
      </c>
      <c r="R371" s="60">
        <f>IF('10หลักสูตรระยะสั้น'!R371&lt;15,0,IF('10หลักสูตรระยะสั้น'!R371&lt;30,1,IF((MOD('10หลักสูตรระยะสั้น'!R371/30,1))&lt;0.3333,ROUNDDOWN('10หลักสูตรระยะสั้น'!R371/30,0),ROUNDUP('10หลักสูตรระยะสั้น'!R371/30,0))))</f>
        <v>0</v>
      </c>
      <c r="S371" s="60">
        <f>IF('10หลักสูตรระยะสั้น'!S371&lt;15,0,IF('10หลักสูตรระยะสั้น'!S371&lt;30,1,IF((MOD('10หลักสูตรระยะสั้น'!S371/30,1))&lt;0.3333,ROUNDDOWN('10หลักสูตรระยะสั้น'!S371/30,0),ROUNDUP('10หลักสูตรระยะสั้น'!S371/30,0))))</f>
        <v>0</v>
      </c>
      <c r="T371" s="60">
        <f>IF('10หลักสูตรระยะสั้น'!T371&lt;15,0,IF('10หลักสูตรระยะสั้น'!T371&lt;30,1,IF((MOD('10หลักสูตรระยะสั้น'!T371/30,1))&lt;0.3333,ROUNDDOWN('10หลักสูตรระยะสั้น'!T371/30,0),ROUNDUP('10หลักสูตรระยะสั้น'!T371/30,0))))</f>
        <v>0</v>
      </c>
      <c r="U371" s="60">
        <f>IF('10หลักสูตรระยะสั้น'!U371&lt;15,0,IF('10หลักสูตรระยะสั้น'!U371&lt;30,1,IF((MOD('10หลักสูตรระยะสั้น'!U371/30,1))&lt;0.3333,ROUNDDOWN('10หลักสูตรระยะสั้น'!U371/30,0),ROUNDUP('10หลักสูตรระยะสั้น'!U371/30,0))))</f>
        <v>0</v>
      </c>
      <c r="V371" s="60">
        <f>IF('10หลักสูตรระยะสั้น'!V371&lt;15,0,IF('10หลักสูตรระยะสั้น'!V371&lt;30,1,IF((MOD('10หลักสูตรระยะสั้น'!V371/30,1))&lt;0.3333,ROUNDDOWN('10หลักสูตรระยะสั้น'!V371/30,0),ROUNDUP('10หลักสูตรระยะสั้น'!V371/30,0))))</f>
        <v>0</v>
      </c>
      <c r="W371" s="60">
        <f>IF('10หลักสูตรระยะสั้น'!W371&lt;15,0,IF('10หลักสูตรระยะสั้น'!W371&lt;30,1,IF((MOD('10หลักสูตรระยะสั้น'!W371/30,1))&lt;0.3333,ROUNDDOWN('10หลักสูตรระยะสั้น'!W371/30,0),ROUNDUP('10หลักสูตรระยะสั้น'!W371/30,0))))</f>
        <v>0</v>
      </c>
      <c r="X371" s="60">
        <f>IF('10หลักสูตรระยะสั้น'!X371&lt;15,0,IF('10หลักสูตรระยะสั้น'!X371&lt;30,1,IF((MOD('10หลักสูตรระยะสั้น'!X371/30,1))&lt;0.3333,ROUNDDOWN('10หลักสูตรระยะสั้น'!X371/30,0),ROUNDUP('10หลักสูตรระยะสั้น'!X371/30,0))))</f>
        <v>0</v>
      </c>
      <c r="Y371" s="60">
        <f>IF('10หลักสูตรระยะสั้น'!Y371&lt;15,0,IF('10หลักสูตรระยะสั้น'!Y371&lt;30,1,IF((MOD('10หลักสูตรระยะสั้น'!Y371/30,1))&lt;0.3333,ROUNDDOWN('10หลักสูตรระยะสั้น'!Y371/30,0),ROUNDUP('10หลักสูตรระยะสั้น'!Y371/30,0))))</f>
        <v>0</v>
      </c>
      <c r="Z371" s="60">
        <f>IF('10หลักสูตรระยะสั้น'!Z371&lt;15,0,IF('10หลักสูตรระยะสั้น'!Z371&lt;30,1,IF((MOD('10หลักสูตรระยะสั้น'!Z371/30,1))&lt;0.3333,ROUNDDOWN('10หลักสูตรระยะสั้น'!Z371/30,0),ROUNDUP('10หลักสูตรระยะสั้น'!Z371/30,0))))</f>
        <v>0</v>
      </c>
      <c r="AA371" s="60">
        <f>IF('10หลักสูตรระยะสั้น'!AA371&lt;15,0,IF('10หลักสูตรระยะสั้น'!AA371&lt;30,1,IF((MOD('10หลักสูตรระยะสั้น'!AA371/30,1))&lt;0.3333,ROUNDDOWN('10หลักสูตรระยะสั้น'!AA371/30,0),ROUNDUP('10หลักสูตรระยะสั้น'!AA371/30,0))))</f>
        <v>0</v>
      </c>
      <c r="AB371" s="60">
        <f>IF('10หลักสูตรระยะสั้น'!AB371&lt;15,0,IF('10หลักสูตรระยะสั้น'!AB371&lt;30,1,IF((MOD('10หลักสูตรระยะสั้น'!AB371/30,1))&lt;0.3333,ROUNDDOWN('10หลักสูตรระยะสั้น'!AB371/30,0),ROUNDUP('10หลักสูตรระยะสั้น'!AB371/30,0))))</f>
        <v>0</v>
      </c>
      <c r="AC371" s="60">
        <f>IF('10หลักสูตรระยะสั้น'!AC371&lt;15,0,IF('10หลักสูตรระยะสั้น'!AC371&lt;30,1,IF((MOD('10หลักสูตรระยะสั้น'!AC371/30,1))&lt;0.3333,ROUNDDOWN('10หลักสูตรระยะสั้น'!AC371/30,0),ROUNDUP('10หลักสูตรระยะสั้น'!AC371/30,0))))</f>
        <v>0</v>
      </c>
      <c r="AD371" s="5">
        <f t="shared" si="10"/>
        <v>0</v>
      </c>
      <c r="AE371" s="5">
        <f t="shared" si="11"/>
        <v>0</v>
      </c>
    </row>
    <row r="372" spans="2:31" x14ac:dyDescent="0.55000000000000004">
      <c r="B372" s="5">
        <v>368</v>
      </c>
      <c r="C372" s="5">
        <f>'10หลักสูตรระยะสั้น'!C372</f>
        <v>0</v>
      </c>
      <c r="D372" s="5">
        <f>'10หลักสูตรระยะสั้น'!D372</f>
        <v>0</v>
      </c>
      <c r="E372" s="60">
        <f>IF('10หลักสูตรระยะสั้น'!E372&lt;15,0,IF('10หลักสูตรระยะสั้น'!E372&lt;30,1,IF((MOD('10หลักสูตรระยะสั้น'!E372/30,1))&lt;0.3333,ROUNDDOWN('10หลักสูตรระยะสั้น'!E372/30,0),ROUNDUP('10หลักสูตรระยะสั้น'!E372/30,0))))</f>
        <v>0</v>
      </c>
      <c r="F372" s="60">
        <f>IF('10หลักสูตรระยะสั้น'!F372&lt;15,0,IF('10หลักสูตรระยะสั้น'!F372&lt;30,1,IF((MOD('10หลักสูตรระยะสั้น'!F372/30,1))&lt;0.3333,ROUNDDOWN('10หลักสูตรระยะสั้น'!F372/30,0),ROUNDUP('10หลักสูตรระยะสั้น'!F372/30,0))))</f>
        <v>0</v>
      </c>
      <c r="G372" s="60">
        <f>IF('10หลักสูตรระยะสั้น'!G372&lt;15,0,IF('10หลักสูตรระยะสั้น'!G372&lt;30,1,IF((MOD('10หลักสูตรระยะสั้น'!G372/30,1))&lt;0.3333,ROUNDDOWN('10หลักสูตรระยะสั้น'!G372/30,0),ROUNDUP('10หลักสูตรระยะสั้น'!G372/30,0))))</f>
        <v>0</v>
      </c>
      <c r="H372" s="60">
        <f>IF('10หลักสูตรระยะสั้น'!H372&lt;15,0,IF('10หลักสูตรระยะสั้น'!H372&lt;30,1,IF((MOD('10หลักสูตรระยะสั้น'!H372/30,1))&lt;0.3333,ROUNDDOWN('10หลักสูตรระยะสั้น'!H372/30,0),ROUNDUP('10หลักสูตรระยะสั้น'!H372/30,0))))</f>
        <v>0</v>
      </c>
      <c r="I372" s="60">
        <f>IF('10หลักสูตรระยะสั้น'!I372&lt;15,0,IF('10หลักสูตรระยะสั้น'!I372&lt;30,1,IF((MOD('10หลักสูตรระยะสั้น'!I372/30,1))&lt;0.3333,ROUNDDOWN('10หลักสูตรระยะสั้น'!I372/30,0),ROUNDUP('10หลักสูตรระยะสั้น'!I372/30,0))))</f>
        <v>0</v>
      </c>
      <c r="J372" s="60">
        <f>IF('10หลักสูตรระยะสั้น'!J372&lt;15,0,IF('10หลักสูตรระยะสั้น'!J372&lt;30,1,IF((MOD('10หลักสูตรระยะสั้น'!J372/30,1))&lt;0.3333,ROUNDDOWN('10หลักสูตรระยะสั้น'!J372/30,0),ROUNDUP('10หลักสูตรระยะสั้น'!J372/30,0))))</f>
        <v>0</v>
      </c>
      <c r="K372" s="60">
        <f>IF('10หลักสูตรระยะสั้น'!K372&lt;15,0,IF('10หลักสูตรระยะสั้น'!K372&lt;30,1,IF((MOD('10หลักสูตรระยะสั้น'!K372/30,1))&lt;0.3333,ROUNDDOWN('10หลักสูตรระยะสั้น'!K372/30,0),ROUNDUP('10หลักสูตรระยะสั้น'!K372/30,0))))</f>
        <v>0</v>
      </c>
      <c r="L372" s="60">
        <f>IF('10หลักสูตรระยะสั้น'!L372&lt;15,0,IF('10หลักสูตรระยะสั้น'!L372&lt;30,1,IF((MOD('10หลักสูตรระยะสั้น'!L372/30,1))&lt;0.3333,ROUNDDOWN('10หลักสูตรระยะสั้น'!L372/30,0),ROUNDUP('10หลักสูตรระยะสั้น'!L372/30,0))))</f>
        <v>0</v>
      </c>
      <c r="M372" s="60">
        <f>IF('10หลักสูตรระยะสั้น'!M372&lt;15,0,IF('10หลักสูตรระยะสั้น'!M372&lt;30,1,IF((MOD('10หลักสูตรระยะสั้น'!M372/30,1))&lt;0.3333,ROUNDDOWN('10หลักสูตรระยะสั้น'!M372/30,0),ROUNDUP('10หลักสูตรระยะสั้น'!M372/30,0))))</f>
        <v>0</v>
      </c>
      <c r="N372" s="60">
        <f>IF('10หลักสูตรระยะสั้น'!N372&lt;15,0,IF('10หลักสูตรระยะสั้น'!N372&lt;30,1,IF((MOD('10หลักสูตรระยะสั้น'!N372/30,1))&lt;0.3333,ROUNDDOWN('10หลักสูตรระยะสั้น'!N372/30,0),ROUNDUP('10หลักสูตรระยะสั้น'!N372/30,0))))</f>
        <v>0</v>
      </c>
      <c r="O372" s="60">
        <f>IF('10หลักสูตรระยะสั้น'!O372&lt;15,0,IF('10หลักสูตรระยะสั้น'!O372&lt;30,1,IF((MOD('10หลักสูตรระยะสั้น'!O372/30,1))&lt;0.3333,ROUNDDOWN('10หลักสูตรระยะสั้น'!O372/30,0),ROUNDUP('10หลักสูตรระยะสั้น'!O372/30,0))))</f>
        <v>0</v>
      </c>
      <c r="P372" s="60">
        <f>IF('10หลักสูตรระยะสั้น'!P372&lt;15,0,IF('10หลักสูตรระยะสั้น'!P372&lt;30,1,IF((MOD('10หลักสูตรระยะสั้น'!P372/30,1))&lt;0.3333,ROUNDDOWN('10หลักสูตรระยะสั้น'!P372/30,0),ROUNDUP('10หลักสูตรระยะสั้น'!P372/30,0))))</f>
        <v>0</v>
      </c>
      <c r="Q372" s="60">
        <f>IF('10หลักสูตรระยะสั้น'!Q372&lt;15,0,IF('10หลักสูตรระยะสั้น'!Q372&lt;30,1,IF((MOD('10หลักสูตรระยะสั้น'!Q372/30,1))&lt;0.3333,ROUNDDOWN('10หลักสูตรระยะสั้น'!Q372/30,0),ROUNDUP('10หลักสูตรระยะสั้น'!Q372/30,0))))</f>
        <v>0</v>
      </c>
      <c r="R372" s="60">
        <f>IF('10หลักสูตรระยะสั้น'!R372&lt;15,0,IF('10หลักสูตรระยะสั้น'!R372&lt;30,1,IF((MOD('10หลักสูตรระยะสั้น'!R372/30,1))&lt;0.3333,ROUNDDOWN('10หลักสูตรระยะสั้น'!R372/30,0),ROUNDUP('10หลักสูตรระยะสั้น'!R372/30,0))))</f>
        <v>0</v>
      </c>
      <c r="S372" s="60">
        <f>IF('10หลักสูตรระยะสั้น'!S372&lt;15,0,IF('10หลักสูตรระยะสั้น'!S372&lt;30,1,IF((MOD('10หลักสูตรระยะสั้น'!S372/30,1))&lt;0.3333,ROUNDDOWN('10หลักสูตรระยะสั้น'!S372/30,0),ROUNDUP('10หลักสูตรระยะสั้น'!S372/30,0))))</f>
        <v>0</v>
      </c>
      <c r="T372" s="60">
        <f>IF('10หลักสูตรระยะสั้น'!T372&lt;15,0,IF('10หลักสูตรระยะสั้น'!T372&lt;30,1,IF((MOD('10หลักสูตรระยะสั้น'!T372/30,1))&lt;0.3333,ROUNDDOWN('10หลักสูตรระยะสั้น'!T372/30,0),ROUNDUP('10หลักสูตรระยะสั้น'!T372/30,0))))</f>
        <v>0</v>
      </c>
      <c r="U372" s="60">
        <f>IF('10หลักสูตรระยะสั้น'!U372&lt;15,0,IF('10หลักสูตรระยะสั้น'!U372&lt;30,1,IF((MOD('10หลักสูตรระยะสั้น'!U372/30,1))&lt;0.3333,ROUNDDOWN('10หลักสูตรระยะสั้น'!U372/30,0),ROUNDUP('10หลักสูตรระยะสั้น'!U372/30,0))))</f>
        <v>0</v>
      </c>
      <c r="V372" s="60">
        <f>IF('10หลักสูตรระยะสั้น'!V372&lt;15,0,IF('10หลักสูตรระยะสั้น'!V372&lt;30,1,IF((MOD('10หลักสูตรระยะสั้น'!V372/30,1))&lt;0.3333,ROUNDDOWN('10หลักสูตรระยะสั้น'!V372/30,0),ROUNDUP('10หลักสูตรระยะสั้น'!V372/30,0))))</f>
        <v>0</v>
      </c>
      <c r="W372" s="60">
        <f>IF('10หลักสูตรระยะสั้น'!W372&lt;15,0,IF('10หลักสูตรระยะสั้น'!W372&lt;30,1,IF((MOD('10หลักสูตรระยะสั้น'!W372/30,1))&lt;0.3333,ROUNDDOWN('10หลักสูตรระยะสั้น'!W372/30,0),ROUNDUP('10หลักสูตรระยะสั้น'!W372/30,0))))</f>
        <v>0</v>
      </c>
      <c r="X372" s="60">
        <f>IF('10หลักสูตรระยะสั้น'!X372&lt;15,0,IF('10หลักสูตรระยะสั้น'!X372&lt;30,1,IF((MOD('10หลักสูตรระยะสั้น'!X372/30,1))&lt;0.3333,ROUNDDOWN('10หลักสูตรระยะสั้น'!X372/30,0),ROUNDUP('10หลักสูตรระยะสั้น'!X372/30,0))))</f>
        <v>0</v>
      </c>
      <c r="Y372" s="60">
        <f>IF('10หลักสูตรระยะสั้น'!Y372&lt;15,0,IF('10หลักสูตรระยะสั้น'!Y372&lt;30,1,IF((MOD('10หลักสูตรระยะสั้น'!Y372/30,1))&lt;0.3333,ROUNDDOWN('10หลักสูตรระยะสั้น'!Y372/30,0),ROUNDUP('10หลักสูตรระยะสั้น'!Y372/30,0))))</f>
        <v>0</v>
      </c>
      <c r="Z372" s="60">
        <f>IF('10หลักสูตรระยะสั้น'!Z372&lt;15,0,IF('10หลักสูตรระยะสั้น'!Z372&lt;30,1,IF((MOD('10หลักสูตรระยะสั้น'!Z372/30,1))&lt;0.3333,ROUNDDOWN('10หลักสูตรระยะสั้น'!Z372/30,0),ROUNDUP('10หลักสูตรระยะสั้น'!Z372/30,0))))</f>
        <v>0</v>
      </c>
      <c r="AA372" s="60">
        <f>IF('10หลักสูตรระยะสั้น'!AA372&lt;15,0,IF('10หลักสูตรระยะสั้น'!AA372&lt;30,1,IF((MOD('10หลักสูตรระยะสั้น'!AA372/30,1))&lt;0.3333,ROUNDDOWN('10หลักสูตรระยะสั้น'!AA372/30,0),ROUNDUP('10หลักสูตรระยะสั้น'!AA372/30,0))))</f>
        <v>0</v>
      </c>
      <c r="AB372" s="60">
        <f>IF('10หลักสูตรระยะสั้น'!AB372&lt;15,0,IF('10หลักสูตรระยะสั้น'!AB372&lt;30,1,IF((MOD('10หลักสูตรระยะสั้น'!AB372/30,1))&lt;0.3333,ROUNDDOWN('10หลักสูตรระยะสั้น'!AB372/30,0),ROUNDUP('10หลักสูตรระยะสั้น'!AB372/30,0))))</f>
        <v>0</v>
      </c>
      <c r="AC372" s="60">
        <f>IF('10หลักสูตรระยะสั้น'!AC372&lt;15,0,IF('10หลักสูตรระยะสั้น'!AC372&lt;30,1,IF((MOD('10หลักสูตรระยะสั้น'!AC372/30,1))&lt;0.3333,ROUNDDOWN('10หลักสูตรระยะสั้น'!AC372/30,0),ROUNDUP('10หลักสูตรระยะสั้น'!AC372/30,0))))</f>
        <v>0</v>
      </c>
      <c r="AD372" s="5">
        <f t="shared" si="10"/>
        <v>0</v>
      </c>
      <c r="AE372" s="5">
        <f t="shared" si="11"/>
        <v>0</v>
      </c>
    </row>
    <row r="373" spans="2:31" x14ac:dyDescent="0.55000000000000004">
      <c r="B373" s="5">
        <v>369</v>
      </c>
      <c r="C373" s="5">
        <f>'10หลักสูตรระยะสั้น'!C373</f>
        <v>0</v>
      </c>
      <c r="D373" s="5">
        <f>'10หลักสูตรระยะสั้น'!D373</f>
        <v>0</v>
      </c>
      <c r="E373" s="60">
        <f>IF('10หลักสูตรระยะสั้น'!E373&lt;15,0,IF('10หลักสูตรระยะสั้น'!E373&lt;30,1,IF((MOD('10หลักสูตรระยะสั้น'!E373/30,1))&lt;0.3333,ROUNDDOWN('10หลักสูตรระยะสั้น'!E373/30,0),ROUNDUP('10หลักสูตรระยะสั้น'!E373/30,0))))</f>
        <v>0</v>
      </c>
      <c r="F373" s="60">
        <f>IF('10หลักสูตรระยะสั้น'!F373&lt;15,0,IF('10หลักสูตรระยะสั้น'!F373&lt;30,1,IF((MOD('10หลักสูตรระยะสั้น'!F373/30,1))&lt;0.3333,ROUNDDOWN('10หลักสูตรระยะสั้น'!F373/30,0),ROUNDUP('10หลักสูตรระยะสั้น'!F373/30,0))))</f>
        <v>0</v>
      </c>
      <c r="G373" s="60">
        <f>IF('10หลักสูตรระยะสั้น'!G373&lt;15,0,IF('10หลักสูตรระยะสั้น'!G373&lt;30,1,IF((MOD('10หลักสูตรระยะสั้น'!G373/30,1))&lt;0.3333,ROUNDDOWN('10หลักสูตรระยะสั้น'!G373/30,0),ROUNDUP('10หลักสูตรระยะสั้น'!G373/30,0))))</f>
        <v>0</v>
      </c>
      <c r="H373" s="60">
        <f>IF('10หลักสูตรระยะสั้น'!H373&lt;15,0,IF('10หลักสูตรระยะสั้น'!H373&lt;30,1,IF((MOD('10หลักสูตรระยะสั้น'!H373/30,1))&lt;0.3333,ROUNDDOWN('10หลักสูตรระยะสั้น'!H373/30,0),ROUNDUP('10หลักสูตรระยะสั้น'!H373/30,0))))</f>
        <v>0</v>
      </c>
      <c r="I373" s="60">
        <f>IF('10หลักสูตรระยะสั้น'!I373&lt;15,0,IF('10หลักสูตรระยะสั้น'!I373&lt;30,1,IF((MOD('10หลักสูตรระยะสั้น'!I373/30,1))&lt;0.3333,ROUNDDOWN('10หลักสูตรระยะสั้น'!I373/30,0),ROUNDUP('10หลักสูตรระยะสั้น'!I373/30,0))))</f>
        <v>0</v>
      </c>
      <c r="J373" s="60">
        <f>IF('10หลักสูตรระยะสั้น'!J373&lt;15,0,IF('10หลักสูตรระยะสั้น'!J373&lt;30,1,IF((MOD('10หลักสูตรระยะสั้น'!J373/30,1))&lt;0.3333,ROUNDDOWN('10หลักสูตรระยะสั้น'!J373/30,0),ROUNDUP('10หลักสูตรระยะสั้น'!J373/30,0))))</f>
        <v>0</v>
      </c>
      <c r="K373" s="60">
        <f>IF('10หลักสูตรระยะสั้น'!K373&lt;15,0,IF('10หลักสูตรระยะสั้น'!K373&lt;30,1,IF((MOD('10หลักสูตรระยะสั้น'!K373/30,1))&lt;0.3333,ROUNDDOWN('10หลักสูตรระยะสั้น'!K373/30,0),ROUNDUP('10หลักสูตรระยะสั้น'!K373/30,0))))</f>
        <v>0</v>
      </c>
      <c r="L373" s="60">
        <f>IF('10หลักสูตรระยะสั้น'!L373&lt;15,0,IF('10หลักสูตรระยะสั้น'!L373&lt;30,1,IF((MOD('10หลักสูตรระยะสั้น'!L373/30,1))&lt;0.3333,ROUNDDOWN('10หลักสูตรระยะสั้น'!L373/30,0),ROUNDUP('10หลักสูตรระยะสั้น'!L373/30,0))))</f>
        <v>0</v>
      </c>
      <c r="M373" s="60">
        <f>IF('10หลักสูตรระยะสั้น'!M373&lt;15,0,IF('10หลักสูตรระยะสั้น'!M373&lt;30,1,IF((MOD('10หลักสูตรระยะสั้น'!M373/30,1))&lt;0.3333,ROUNDDOWN('10หลักสูตรระยะสั้น'!M373/30,0),ROUNDUP('10หลักสูตรระยะสั้น'!M373/30,0))))</f>
        <v>0</v>
      </c>
      <c r="N373" s="60">
        <f>IF('10หลักสูตรระยะสั้น'!N373&lt;15,0,IF('10หลักสูตรระยะสั้น'!N373&lt;30,1,IF((MOD('10หลักสูตรระยะสั้น'!N373/30,1))&lt;0.3333,ROUNDDOWN('10หลักสูตรระยะสั้น'!N373/30,0),ROUNDUP('10หลักสูตรระยะสั้น'!N373/30,0))))</f>
        <v>0</v>
      </c>
      <c r="O373" s="60">
        <f>IF('10หลักสูตรระยะสั้น'!O373&lt;15,0,IF('10หลักสูตรระยะสั้น'!O373&lt;30,1,IF((MOD('10หลักสูตรระยะสั้น'!O373/30,1))&lt;0.3333,ROUNDDOWN('10หลักสูตรระยะสั้น'!O373/30,0),ROUNDUP('10หลักสูตรระยะสั้น'!O373/30,0))))</f>
        <v>0</v>
      </c>
      <c r="P373" s="60">
        <f>IF('10หลักสูตรระยะสั้น'!P373&lt;15,0,IF('10หลักสูตรระยะสั้น'!P373&lt;30,1,IF((MOD('10หลักสูตรระยะสั้น'!P373/30,1))&lt;0.3333,ROUNDDOWN('10หลักสูตรระยะสั้น'!P373/30,0),ROUNDUP('10หลักสูตรระยะสั้น'!P373/30,0))))</f>
        <v>0</v>
      </c>
      <c r="Q373" s="60">
        <f>IF('10หลักสูตรระยะสั้น'!Q373&lt;15,0,IF('10หลักสูตรระยะสั้น'!Q373&lt;30,1,IF((MOD('10หลักสูตรระยะสั้น'!Q373/30,1))&lt;0.3333,ROUNDDOWN('10หลักสูตรระยะสั้น'!Q373/30,0),ROUNDUP('10หลักสูตรระยะสั้น'!Q373/30,0))))</f>
        <v>0</v>
      </c>
      <c r="R373" s="60">
        <f>IF('10หลักสูตรระยะสั้น'!R373&lt;15,0,IF('10หลักสูตรระยะสั้น'!R373&lt;30,1,IF((MOD('10หลักสูตรระยะสั้น'!R373/30,1))&lt;0.3333,ROUNDDOWN('10หลักสูตรระยะสั้น'!R373/30,0),ROUNDUP('10หลักสูตรระยะสั้น'!R373/30,0))))</f>
        <v>0</v>
      </c>
      <c r="S373" s="60">
        <f>IF('10หลักสูตรระยะสั้น'!S373&lt;15,0,IF('10หลักสูตรระยะสั้น'!S373&lt;30,1,IF((MOD('10หลักสูตรระยะสั้น'!S373/30,1))&lt;0.3333,ROUNDDOWN('10หลักสูตรระยะสั้น'!S373/30,0),ROUNDUP('10หลักสูตรระยะสั้น'!S373/30,0))))</f>
        <v>0</v>
      </c>
      <c r="T373" s="60">
        <f>IF('10หลักสูตรระยะสั้น'!T373&lt;15,0,IF('10หลักสูตรระยะสั้น'!T373&lt;30,1,IF((MOD('10หลักสูตรระยะสั้น'!T373/30,1))&lt;0.3333,ROUNDDOWN('10หลักสูตรระยะสั้น'!T373/30,0),ROUNDUP('10หลักสูตรระยะสั้น'!T373/30,0))))</f>
        <v>0</v>
      </c>
      <c r="U373" s="60">
        <f>IF('10หลักสูตรระยะสั้น'!U373&lt;15,0,IF('10หลักสูตรระยะสั้น'!U373&lt;30,1,IF((MOD('10หลักสูตรระยะสั้น'!U373/30,1))&lt;0.3333,ROUNDDOWN('10หลักสูตรระยะสั้น'!U373/30,0),ROUNDUP('10หลักสูตรระยะสั้น'!U373/30,0))))</f>
        <v>0</v>
      </c>
      <c r="V373" s="60">
        <f>IF('10หลักสูตรระยะสั้น'!V373&lt;15,0,IF('10หลักสูตรระยะสั้น'!V373&lt;30,1,IF((MOD('10หลักสูตรระยะสั้น'!V373/30,1))&lt;0.3333,ROUNDDOWN('10หลักสูตรระยะสั้น'!V373/30,0),ROUNDUP('10หลักสูตรระยะสั้น'!V373/30,0))))</f>
        <v>0</v>
      </c>
      <c r="W373" s="60">
        <f>IF('10หลักสูตรระยะสั้น'!W373&lt;15,0,IF('10หลักสูตรระยะสั้น'!W373&lt;30,1,IF((MOD('10หลักสูตรระยะสั้น'!W373/30,1))&lt;0.3333,ROUNDDOWN('10หลักสูตรระยะสั้น'!W373/30,0),ROUNDUP('10หลักสูตรระยะสั้น'!W373/30,0))))</f>
        <v>0</v>
      </c>
      <c r="X373" s="60">
        <f>IF('10หลักสูตรระยะสั้น'!X373&lt;15,0,IF('10หลักสูตรระยะสั้น'!X373&lt;30,1,IF((MOD('10หลักสูตรระยะสั้น'!X373/30,1))&lt;0.3333,ROUNDDOWN('10หลักสูตรระยะสั้น'!X373/30,0),ROUNDUP('10หลักสูตรระยะสั้น'!X373/30,0))))</f>
        <v>0</v>
      </c>
      <c r="Y373" s="60">
        <f>IF('10หลักสูตรระยะสั้น'!Y373&lt;15,0,IF('10หลักสูตรระยะสั้น'!Y373&lt;30,1,IF((MOD('10หลักสูตรระยะสั้น'!Y373/30,1))&lt;0.3333,ROUNDDOWN('10หลักสูตรระยะสั้น'!Y373/30,0),ROUNDUP('10หลักสูตรระยะสั้น'!Y373/30,0))))</f>
        <v>0</v>
      </c>
      <c r="Z373" s="60">
        <f>IF('10หลักสูตรระยะสั้น'!Z373&lt;15,0,IF('10หลักสูตรระยะสั้น'!Z373&lt;30,1,IF((MOD('10หลักสูตรระยะสั้น'!Z373/30,1))&lt;0.3333,ROUNDDOWN('10หลักสูตรระยะสั้น'!Z373/30,0),ROUNDUP('10หลักสูตรระยะสั้น'!Z373/30,0))))</f>
        <v>0</v>
      </c>
      <c r="AA373" s="60">
        <f>IF('10หลักสูตรระยะสั้น'!AA373&lt;15,0,IF('10หลักสูตรระยะสั้น'!AA373&lt;30,1,IF((MOD('10หลักสูตรระยะสั้น'!AA373/30,1))&lt;0.3333,ROUNDDOWN('10หลักสูตรระยะสั้น'!AA373/30,0),ROUNDUP('10หลักสูตรระยะสั้น'!AA373/30,0))))</f>
        <v>0</v>
      </c>
      <c r="AB373" s="60">
        <f>IF('10หลักสูตรระยะสั้น'!AB373&lt;15,0,IF('10หลักสูตรระยะสั้น'!AB373&lt;30,1,IF((MOD('10หลักสูตรระยะสั้น'!AB373/30,1))&lt;0.3333,ROUNDDOWN('10หลักสูตรระยะสั้น'!AB373/30,0),ROUNDUP('10หลักสูตรระยะสั้น'!AB373/30,0))))</f>
        <v>0</v>
      </c>
      <c r="AC373" s="60">
        <f>IF('10หลักสูตรระยะสั้น'!AC373&lt;15,0,IF('10หลักสูตรระยะสั้น'!AC373&lt;30,1,IF((MOD('10หลักสูตรระยะสั้น'!AC373/30,1))&lt;0.3333,ROUNDDOWN('10หลักสูตรระยะสั้น'!AC373/30,0),ROUNDUP('10หลักสูตรระยะสั้น'!AC373/30,0))))</f>
        <v>0</v>
      </c>
      <c r="AD373" s="5">
        <f t="shared" si="10"/>
        <v>0</v>
      </c>
      <c r="AE373" s="5">
        <f t="shared" si="11"/>
        <v>0</v>
      </c>
    </row>
    <row r="374" spans="2:31" x14ac:dyDescent="0.55000000000000004">
      <c r="B374" s="5">
        <v>370</v>
      </c>
      <c r="C374" s="5">
        <f>'10หลักสูตรระยะสั้น'!C374</f>
        <v>0</v>
      </c>
      <c r="D374" s="5">
        <f>'10หลักสูตรระยะสั้น'!D374</f>
        <v>0</v>
      </c>
      <c r="E374" s="60">
        <f>IF('10หลักสูตรระยะสั้น'!E374&lt;15,0,IF('10หลักสูตรระยะสั้น'!E374&lt;30,1,IF((MOD('10หลักสูตรระยะสั้น'!E374/30,1))&lt;0.3333,ROUNDDOWN('10หลักสูตรระยะสั้น'!E374/30,0),ROUNDUP('10หลักสูตรระยะสั้น'!E374/30,0))))</f>
        <v>0</v>
      </c>
      <c r="F374" s="60">
        <f>IF('10หลักสูตรระยะสั้น'!F374&lt;15,0,IF('10หลักสูตรระยะสั้น'!F374&lt;30,1,IF((MOD('10หลักสูตรระยะสั้น'!F374/30,1))&lt;0.3333,ROUNDDOWN('10หลักสูตรระยะสั้น'!F374/30,0),ROUNDUP('10หลักสูตรระยะสั้น'!F374/30,0))))</f>
        <v>0</v>
      </c>
      <c r="G374" s="60">
        <f>IF('10หลักสูตรระยะสั้น'!G374&lt;15,0,IF('10หลักสูตรระยะสั้น'!G374&lt;30,1,IF((MOD('10หลักสูตรระยะสั้น'!G374/30,1))&lt;0.3333,ROUNDDOWN('10หลักสูตรระยะสั้น'!G374/30,0),ROUNDUP('10หลักสูตรระยะสั้น'!G374/30,0))))</f>
        <v>0</v>
      </c>
      <c r="H374" s="60">
        <f>IF('10หลักสูตรระยะสั้น'!H374&lt;15,0,IF('10หลักสูตรระยะสั้น'!H374&lt;30,1,IF((MOD('10หลักสูตรระยะสั้น'!H374/30,1))&lt;0.3333,ROUNDDOWN('10หลักสูตรระยะสั้น'!H374/30,0),ROUNDUP('10หลักสูตรระยะสั้น'!H374/30,0))))</f>
        <v>0</v>
      </c>
      <c r="I374" s="60">
        <f>IF('10หลักสูตรระยะสั้น'!I374&lt;15,0,IF('10หลักสูตรระยะสั้น'!I374&lt;30,1,IF((MOD('10หลักสูตรระยะสั้น'!I374/30,1))&lt;0.3333,ROUNDDOWN('10หลักสูตรระยะสั้น'!I374/30,0),ROUNDUP('10หลักสูตรระยะสั้น'!I374/30,0))))</f>
        <v>0</v>
      </c>
      <c r="J374" s="60">
        <f>IF('10หลักสูตรระยะสั้น'!J374&lt;15,0,IF('10หลักสูตรระยะสั้น'!J374&lt;30,1,IF((MOD('10หลักสูตรระยะสั้น'!J374/30,1))&lt;0.3333,ROUNDDOWN('10หลักสูตรระยะสั้น'!J374/30,0),ROUNDUP('10หลักสูตรระยะสั้น'!J374/30,0))))</f>
        <v>0</v>
      </c>
      <c r="K374" s="60">
        <f>IF('10หลักสูตรระยะสั้น'!K374&lt;15,0,IF('10หลักสูตรระยะสั้น'!K374&lt;30,1,IF((MOD('10หลักสูตรระยะสั้น'!K374/30,1))&lt;0.3333,ROUNDDOWN('10หลักสูตรระยะสั้น'!K374/30,0),ROUNDUP('10หลักสูตรระยะสั้น'!K374/30,0))))</f>
        <v>0</v>
      </c>
      <c r="L374" s="60">
        <f>IF('10หลักสูตรระยะสั้น'!L374&lt;15,0,IF('10หลักสูตรระยะสั้น'!L374&lt;30,1,IF((MOD('10หลักสูตรระยะสั้น'!L374/30,1))&lt;0.3333,ROUNDDOWN('10หลักสูตรระยะสั้น'!L374/30,0),ROUNDUP('10หลักสูตรระยะสั้น'!L374/30,0))))</f>
        <v>0</v>
      </c>
      <c r="M374" s="60">
        <f>IF('10หลักสูตรระยะสั้น'!M374&lt;15,0,IF('10หลักสูตรระยะสั้น'!M374&lt;30,1,IF((MOD('10หลักสูตรระยะสั้น'!M374/30,1))&lt;0.3333,ROUNDDOWN('10หลักสูตรระยะสั้น'!M374/30,0),ROUNDUP('10หลักสูตรระยะสั้น'!M374/30,0))))</f>
        <v>0</v>
      </c>
      <c r="N374" s="60">
        <f>IF('10หลักสูตรระยะสั้น'!N374&lt;15,0,IF('10หลักสูตรระยะสั้น'!N374&lt;30,1,IF((MOD('10หลักสูตรระยะสั้น'!N374/30,1))&lt;0.3333,ROUNDDOWN('10หลักสูตรระยะสั้น'!N374/30,0),ROUNDUP('10หลักสูตรระยะสั้น'!N374/30,0))))</f>
        <v>0</v>
      </c>
      <c r="O374" s="60">
        <f>IF('10หลักสูตรระยะสั้น'!O374&lt;15,0,IF('10หลักสูตรระยะสั้น'!O374&lt;30,1,IF((MOD('10หลักสูตรระยะสั้น'!O374/30,1))&lt;0.3333,ROUNDDOWN('10หลักสูตรระยะสั้น'!O374/30,0),ROUNDUP('10หลักสูตรระยะสั้น'!O374/30,0))))</f>
        <v>0</v>
      </c>
      <c r="P374" s="60">
        <f>IF('10หลักสูตรระยะสั้น'!P374&lt;15,0,IF('10หลักสูตรระยะสั้น'!P374&lt;30,1,IF((MOD('10หลักสูตรระยะสั้น'!P374/30,1))&lt;0.3333,ROUNDDOWN('10หลักสูตรระยะสั้น'!P374/30,0),ROUNDUP('10หลักสูตรระยะสั้น'!P374/30,0))))</f>
        <v>0</v>
      </c>
      <c r="Q374" s="60">
        <f>IF('10หลักสูตรระยะสั้น'!Q374&lt;15,0,IF('10หลักสูตรระยะสั้น'!Q374&lt;30,1,IF((MOD('10หลักสูตรระยะสั้น'!Q374/30,1))&lt;0.3333,ROUNDDOWN('10หลักสูตรระยะสั้น'!Q374/30,0),ROUNDUP('10หลักสูตรระยะสั้น'!Q374/30,0))))</f>
        <v>0</v>
      </c>
      <c r="R374" s="60">
        <f>IF('10หลักสูตรระยะสั้น'!R374&lt;15,0,IF('10หลักสูตรระยะสั้น'!R374&lt;30,1,IF((MOD('10หลักสูตรระยะสั้น'!R374/30,1))&lt;0.3333,ROUNDDOWN('10หลักสูตรระยะสั้น'!R374/30,0),ROUNDUP('10หลักสูตรระยะสั้น'!R374/30,0))))</f>
        <v>0</v>
      </c>
      <c r="S374" s="60">
        <f>IF('10หลักสูตรระยะสั้น'!S374&lt;15,0,IF('10หลักสูตรระยะสั้น'!S374&lt;30,1,IF((MOD('10หลักสูตรระยะสั้น'!S374/30,1))&lt;0.3333,ROUNDDOWN('10หลักสูตรระยะสั้น'!S374/30,0),ROUNDUP('10หลักสูตรระยะสั้น'!S374/30,0))))</f>
        <v>0</v>
      </c>
      <c r="T374" s="60">
        <f>IF('10หลักสูตรระยะสั้น'!T374&lt;15,0,IF('10หลักสูตรระยะสั้น'!T374&lt;30,1,IF((MOD('10หลักสูตรระยะสั้น'!T374/30,1))&lt;0.3333,ROUNDDOWN('10หลักสูตรระยะสั้น'!T374/30,0),ROUNDUP('10หลักสูตรระยะสั้น'!T374/30,0))))</f>
        <v>0</v>
      </c>
      <c r="U374" s="60">
        <f>IF('10หลักสูตรระยะสั้น'!U374&lt;15,0,IF('10หลักสูตรระยะสั้น'!U374&lt;30,1,IF((MOD('10หลักสูตรระยะสั้น'!U374/30,1))&lt;0.3333,ROUNDDOWN('10หลักสูตรระยะสั้น'!U374/30,0),ROUNDUP('10หลักสูตรระยะสั้น'!U374/30,0))))</f>
        <v>0</v>
      </c>
      <c r="V374" s="60">
        <f>IF('10หลักสูตรระยะสั้น'!V374&lt;15,0,IF('10หลักสูตรระยะสั้น'!V374&lt;30,1,IF((MOD('10หลักสูตรระยะสั้น'!V374/30,1))&lt;0.3333,ROUNDDOWN('10หลักสูตรระยะสั้น'!V374/30,0),ROUNDUP('10หลักสูตรระยะสั้น'!V374/30,0))))</f>
        <v>0</v>
      </c>
      <c r="W374" s="60">
        <f>IF('10หลักสูตรระยะสั้น'!W374&lt;15,0,IF('10หลักสูตรระยะสั้น'!W374&lt;30,1,IF((MOD('10หลักสูตรระยะสั้น'!W374/30,1))&lt;0.3333,ROUNDDOWN('10หลักสูตรระยะสั้น'!W374/30,0),ROUNDUP('10หลักสูตรระยะสั้น'!W374/30,0))))</f>
        <v>0</v>
      </c>
      <c r="X374" s="60">
        <f>IF('10หลักสูตรระยะสั้น'!X374&lt;15,0,IF('10หลักสูตรระยะสั้น'!X374&lt;30,1,IF((MOD('10หลักสูตรระยะสั้น'!X374/30,1))&lt;0.3333,ROUNDDOWN('10หลักสูตรระยะสั้น'!X374/30,0),ROUNDUP('10หลักสูตรระยะสั้น'!X374/30,0))))</f>
        <v>0</v>
      </c>
      <c r="Y374" s="60">
        <f>IF('10หลักสูตรระยะสั้น'!Y374&lt;15,0,IF('10หลักสูตรระยะสั้น'!Y374&lt;30,1,IF((MOD('10หลักสูตรระยะสั้น'!Y374/30,1))&lt;0.3333,ROUNDDOWN('10หลักสูตรระยะสั้น'!Y374/30,0),ROUNDUP('10หลักสูตรระยะสั้น'!Y374/30,0))))</f>
        <v>0</v>
      </c>
      <c r="Z374" s="60">
        <f>IF('10หลักสูตรระยะสั้น'!Z374&lt;15,0,IF('10หลักสูตรระยะสั้น'!Z374&lt;30,1,IF((MOD('10หลักสูตรระยะสั้น'!Z374/30,1))&lt;0.3333,ROUNDDOWN('10หลักสูตรระยะสั้น'!Z374/30,0),ROUNDUP('10หลักสูตรระยะสั้น'!Z374/30,0))))</f>
        <v>0</v>
      </c>
      <c r="AA374" s="60">
        <f>IF('10หลักสูตรระยะสั้น'!AA374&lt;15,0,IF('10หลักสูตรระยะสั้น'!AA374&lt;30,1,IF((MOD('10หลักสูตรระยะสั้น'!AA374/30,1))&lt;0.3333,ROUNDDOWN('10หลักสูตรระยะสั้น'!AA374/30,0),ROUNDUP('10หลักสูตรระยะสั้น'!AA374/30,0))))</f>
        <v>0</v>
      </c>
      <c r="AB374" s="60">
        <f>IF('10หลักสูตรระยะสั้น'!AB374&lt;15,0,IF('10หลักสูตรระยะสั้น'!AB374&lt;30,1,IF((MOD('10หลักสูตรระยะสั้น'!AB374/30,1))&lt;0.3333,ROUNDDOWN('10หลักสูตรระยะสั้น'!AB374/30,0),ROUNDUP('10หลักสูตรระยะสั้น'!AB374/30,0))))</f>
        <v>0</v>
      </c>
      <c r="AC374" s="60">
        <f>IF('10หลักสูตรระยะสั้น'!AC374&lt;15,0,IF('10หลักสูตรระยะสั้น'!AC374&lt;30,1,IF((MOD('10หลักสูตรระยะสั้น'!AC374/30,1))&lt;0.3333,ROUNDDOWN('10หลักสูตรระยะสั้น'!AC374/30,0),ROUNDUP('10หลักสูตรระยะสั้น'!AC374/30,0))))</f>
        <v>0</v>
      </c>
      <c r="AD374" s="5">
        <f t="shared" si="10"/>
        <v>0</v>
      </c>
      <c r="AE374" s="5">
        <f t="shared" si="11"/>
        <v>0</v>
      </c>
    </row>
    <row r="375" spans="2:31" x14ac:dyDescent="0.55000000000000004">
      <c r="B375" s="5">
        <v>371</v>
      </c>
      <c r="C375" s="5">
        <f>'10หลักสูตรระยะสั้น'!C375</f>
        <v>0</v>
      </c>
      <c r="D375" s="5">
        <f>'10หลักสูตรระยะสั้น'!D375</f>
        <v>0</v>
      </c>
      <c r="E375" s="60">
        <f>IF('10หลักสูตรระยะสั้น'!E375&lt;15,0,IF('10หลักสูตรระยะสั้น'!E375&lt;30,1,IF((MOD('10หลักสูตรระยะสั้น'!E375/30,1))&lt;0.3333,ROUNDDOWN('10หลักสูตรระยะสั้น'!E375/30,0),ROUNDUP('10หลักสูตรระยะสั้น'!E375/30,0))))</f>
        <v>0</v>
      </c>
      <c r="F375" s="60">
        <f>IF('10หลักสูตรระยะสั้น'!F375&lt;15,0,IF('10หลักสูตรระยะสั้น'!F375&lt;30,1,IF((MOD('10หลักสูตรระยะสั้น'!F375/30,1))&lt;0.3333,ROUNDDOWN('10หลักสูตรระยะสั้น'!F375/30,0),ROUNDUP('10หลักสูตรระยะสั้น'!F375/30,0))))</f>
        <v>0</v>
      </c>
      <c r="G375" s="60">
        <f>IF('10หลักสูตรระยะสั้น'!G375&lt;15,0,IF('10หลักสูตรระยะสั้น'!G375&lt;30,1,IF((MOD('10หลักสูตรระยะสั้น'!G375/30,1))&lt;0.3333,ROUNDDOWN('10หลักสูตรระยะสั้น'!G375/30,0),ROUNDUP('10หลักสูตรระยะสั้น'!G375/30,0))))</f>
        <v>0</v>
      </c>
      <c r="H375" s="60">
        <f>IF('10หลักสูตรระยะสั้น'!H375&lt;15,0,IF('10หลักสูตรระยะสั้น'!H375&lt;30,1,IF((MOD('10หลักสูตรระยะสั้น'!H375/30,1))&lt;0.3333,ROUNDDOWN('10หลักสูตรระยะสั้น'!H375/30,0),ROUNDUP('10หลักสูตรระยะสั้น'!H375/30,0))))</f>
        <v>0</v>
      </c>
      <c r="I375" s="60">
        <f>IF('10หลักสูตรระยะสั้น'!I375&lt;15,0,IF('10หลักสูตรระยะสั้น'!I375&lt;30,1,IF((MOD('10หลักสูตรระยะสั้น'!I375/30,1))&lt;0.3333,ROUNDDOWN('10หลักสูตรระยะสั้น'!I375/30,0),ROUNDUP('10หลักสูตรระยะสั้น'!I375/30,0))))</f>
        <v>0</v>
      </c>
      <c r="J375" s="60">
        <f>IF('10หลักสูตรระยะสั้น'!J375&lt;15,0,IF('10หลักสูตรระยะสั้น'!J375&lt;30,1,IF((MOD('10หลักสูตรระยะสั้น'!J375/30,1))&lt;0.3333,ROUNDDOWN('10หลักสูตรระยะสั้น'!J375/30,0),ROUNDUP('10หลักสูตรระยะสั้น'!J375/30,0))))</f>
        <v>0</v>
      </c>
      <c r="K375" s="60">
        <f>IF('10หลักสูตรระยะสั้น'!K375&lt;15,0,IF('10หลักสูตรระยะสั้น'!K375&lt;30,1,IF((MOD('10หลักสูตรระยะสั้น'!K375/30,1))&lt;0.3333,ROUNDDOWN('10หลักสูตรระยะสั้น'!K375/30,0),ROUNDUP('10หลักสูตรระยะสั้น'!K375/30,0))))</f>
        <v>0</v>
      </c>
      <c r="L375" s="60">
        <f>IF('10หลักสูตรระยะสั้น'!L375&lt;15,0,IF('10หลักสูตรระยะสั้น'!L375&lt;30,1,IF((MOD('10หลักสูตรระยะสั้น'!L375/30,1))&lt;0.3333,ROUNDDOWN('10หลักสูตรระยะสั้น'!L375/30,0),ROUNDUP('10หลักสูตรระยะสั้น'!L375/30,0))))</f>
        <v>0</v>
      </c>
      <c r="M375" s="60">
        <f>IF('10หลักสูตรระยะสั้น'!M375&lt;15,0,IF('10หลักสูตรระยะสั้น'!M375&lt;30,1,IF((MOD('10หลักสูตรระยะสั้น'!M375/30,1))&lt;0.3333,ROUNDDOWN('10หลักสูตรระยะสั้น'!M375/30,0),ROUNDUP('10หลักสูตรระยะสั้น'!M375/30,0))))</f>
        <v>0</v>
      </c>
      <c r="N375" s="60">
        <f>IF('10หลักสูตรระยะสั้น'!N375&lt;15,0,IF('10หลักสูตรระยะสั้น'!N375&lt;30,1,IF((MOD('10หลักสูตรระยะสั้น'!N375/30,1))&lt;0.3333,ROUNDDOWN('10หลักสูตรระยะสั้น'!N375/30,0),ROUNDUP('10หลักสูตรระยะสั้น'!N375/30,0))))</f>
        <v>0</v>
      </c>
      <c r="O375" s="60">
        <f>IF('10หลักสูตรระยะสั้น'!O375&lt;15,0,IF('10หลักสูตรระยะสั้น'!O375&lt;30,1,IF((MOD('10หลักสูตรระยะสั้น'!O375/30,1))&lt;0.3333,ROUNDDOWN('10หลักสูตรระยะสั้น'!O375/30,0),ROUNDUP('10หลักสูตรระยะสั้น'!O375/30,0))))</f>
        <v>0</v>
      </c>
      <c r="P375" s="60">
        <f>IF('10หลักสูตรระยะสั้น'!P375&lt;15,0,IF('10หลักสูตรระยะสั้น'!P375&lt;30,1,IF((MOD('10หลักสูตรระยะสั้น'!P375/30,1))&lt;0.3333,ROUNDDOWN('10หลักสูตรระยะสั้น'!P375/30,0),ROUNDUP('10หลักสูตรระยะสั้น'!P375/30,0))))</f>
        <v>0</v>
      </c>
      <c r="Q375" s="60">
        <f>IF('10หลักสูตรระยะสั้น'!Q375&lt;15,0,IF('10หลักสูตรระยะสั้น'!Q375&lt;30,1,IF((MOD('10หลักสูตรระยะสั้น'!Q375/30,1))&lt;0.3333,ROUNDDOWN('10หลักสูตรระยะสั้น'!Q375/30,0),ROUNDUP('10หลักสูตรระยะสั้น'!Q375/30,0))))</f>
        <v>0</v>
      </c>
      <c r="R375" s="60">
        <f>IF('10หลักสูตรระยะสั้น'!R375&lt;15,0,IF('10หลักสูตรระยะสั้น'!R375&lt;30,1,IF((MOD('10หลักสูตรระยะสั้น'!R375/30,1))&lt;0.3333,ROUNDDOWN('10หลักสูตรระยะสั้น'!R375/30,0),ROUNDUP('10หลักสูตรระยะสั้น'!R375/30,0))))</f>
        <v>0</v>
      </c>
      <c r="S375" s="60">
        <f>IF('10หลักสูตรระยะสั้น'!S375&lt;15,0,IF('10หลักสูตรระยะสั้น'!S375&lt;30,1,IF((MOD('10หลักสูตรระยะสั้น'!S375/30,1))&lt;0.3333,ROUNDDOWN('10หลักสูตรระยะสั้น'!S375/30,0),ROUNDUP('10หลักสูตรระยะสั้น'!S375/30,0))))</f>
        <v>0</v>
      </c>
      <c r="T375" s="60">
        <f>IF('10หลักสูตรระยะสั้น'!T375&lt;15,0,IF('10หลักสูตรระยะสั้น'!T375&lt;30,1,IF((MOD('10หลักสูตรระยะสั้น'!T375/30,1))&lt;0.3333,ROUNDDOWN('10หลักสูตรระยะสั้น'!T375/30,0),ROUNDUP('10หลักสูตรระยะสั้น'!T375/30,0))))</f>
        <v>0</v>
      </c>
      <c r="U375" s="60">
        <f>IF('10หลักสูตรระยะสั้น'!U375&lt;15,0,IF('10หลักสูตรระยะสั้น'!U375&lt;30,1,IF((MOD('10หลักสูตรระยะสั้น'!U375/30,1))&lt;0.3333,ROUNDDOWN('10หลักสูตรระยะสั้น'!U375/30,0),ROUNDUP('10หลักสูตรระยะสั้น'!U375/30,0))))</f>
        <v>0</v>
      </c>
      <c r="V375" s="60">
        <f>IF('10หลักสูตรระยะสั้น'!V375&lt;15,0,IF('10หลักสูตรระยะสั้น'!V375&lt;30,1,IF((MOD('10หลักสูตรระยะสั้น'!V375/30,1))&lt;0.3333,ROUNDDOWN('10หลักสูตรระยะสั้น'!V375/30,0),ROUNDUP('10หลักสูตรระยะสั้น'!V375/30,0))))</f>
        <v>0</v>
      </c>
      <c r="W375" s="60">
        <f>IF('10หลักสูตรระยะสั้น'!W375&lt;15,0,IF('10หลักสูตรระยะสั้น'!W375&lt;30,1,IF((MOD('10หลักสูตรระยะสั้น'!W375/30,1))&lt;0.3333,ROUNDDOWN('10หลักสูตรระยะสั้น'!W375/30,0),ROUNDUP('10หลักสูตรระยะสั้น'!W375/30,0))))</f>
        <v>0</v>
      </c>
      <c r="X375" s="60">
        <f>IF('10หลักสูตรระยะสั้น'!X375&lt;15,0,IF('10หลักสูตรระยะสั้น'!X375&lt;30,1,IF((MOD('10หลักสูตรระยะสั้น'!X375/30,1))&lt;0.3333,ROUNDDOWN('10หลักสูตรระยะสั้น'!X375/30,0),ROUNDUP('10หลักสูตรระยะสั้น'!X375/30,0))))</f>
        <v>0</v>
      </c>
      <c r="Y375" s="60">
        <f>IF('10หลักสูตรระยะสั้น'!Y375&lt;15,0,IF('10หลักสูตรระยะสั้น'!Y375&lt;30,1,IF((MOD('10หลักสูตรระยะสั้น'!Y375/30,1))&lt;0.3333,ROUNDDOWN('10หลักสูตรระยะสั้น'!Y375/30,0),ROUNDUP('10หลักสูตรระยะสั้น'!Y375/30,0))))</f>
        <v>0</v>
      </c>
      <c r="Z375" s="60">
        <f>IF('10หลักสูตรระยะสั้น'!Z375&lt;15,0,IF('10หลักสูตรระยะสั้น'!Z375&lt;30,1,IF((MOD('10หลักสูตรระยะสั้น'!Z375/30,1))&lt;0.3333,ROUNDDOWN('10หลักสูตรระยะสั้น'!Z375/30,0),ROUNDUP('10หลักสูตรระยะสั้น'!Z375/30,0))))</f>
        <v>0</v>
      </c>
      <c r="AA375" s="60">
        <f>IF('10หลักสูตรระยะสั้น'!AA375&lt;15,0,IF('10หลักสูตรระยะสั้น'!AA375&lt;30,1,IF((MOD('10หลักสูตรระยะสั้น'!AA375/30,1))&lt;0.3333,ROUNDDOWN('10หลักสูตรระยะสั้น'!AA375/30,0),ROUNDUP('10หลักสูตรระยะสั้น'!AA375/30,0))))</f>
        <v>0</v>
      </c>
      <c r="AB375" s="60">
        <f>IF('10หลักสูตรระยะสั้น'!AB375&lt;15,0,IF('10หลักสูตรระยะสั้น'!AB375&lt;30,1,IF((MOD('10หลักสูตรระยะสั้น'!AB375/30,1))&lt;0.3333,ROUNDDOWN('10หลักสูตรระยะสั้น'!AB375/30,0),ROUNDUP('10หลักสูตรระยะสั้น'!AB375/30,0))))</f>
        <v>0</v>
      </c>
      <c r="AC375" s="60">
        <f>IF('10หลักสูตรระยะสั้น'!AC375&lt;15,0,IF('10หลักสูตรระยะสั้น'!AC375&lt;30,1,IF((MOD('10หลักสูตรระยะสั้น'!AC375/30,1))&lt;0.3333,ROUNDDOWN('10หลักสูตรระยะสั้น'!AC375/30,0),ROUNDUP('10หลักสูตรระยะสั้น'!AC375/30,0))))</f>
        <v>0</v>
      </c>
      <c r="AD375" s="5">
        <f t="shared" si="10"/>
        <v>0</v>
      </c>
      <c r="AE375" s="5">
        <f t="shared" si="11"/>
        <v>0</v>
      </c>
    </row>
    <row r="376" spans="2:31" x14ac:dyDescent="0.55000000000000004">
      <c r="B376" s="5">
        <v>372</v>
      </c>
      <c r="C376" s="5">
        <f>'10หลักสูตรระยะสั้น'!C376</f>
        <v>0</v>
      </c>
      <c r="D376" s="5">
        <f>'10หลักสูตรระยะสั้น'!D376</f>
        <v>0</v>
      </c>
      <c r="E376" s="60">
        <f>IF('10หลักสูตรระยะสั้น'!E376&lt;15,0,IF('10หลักสูตรระยะสั้น'!E376&lt;30,1,IF((MOD('10หลักสูตรระยะสั้น'!E376/30,1))&lt;0.3333,ROUNDDOWN('10หลักสูตรระยะสั้น'!E376/30,0),ROUNDUP('10หลักสูตรระยะสั้น'!E376/30,0))))</f>
        <v>0</v>
      </c>
      <c r="F376" s="60">
        <f>IF('10หลักสูตรระยะสั้น'!F376&lt;15,0,IF('10หลักสูตรระยะสั้น'!F376&lt;30,1,IF((MOD('10หลักสูตรระยะสั้น'!F376/30,1))&lt;0.3333,ROUNDDOWN('10หลักสูตรระยะสั้น'!F376/30,0),ROUNDUP('10หลักสูตรระยะสั้น'!F376/30,0))))</f>
        <v>0</v>
      </c>
      <c r="G376" s="60">
        <f>IF('10หลักสูตรระยะสั้น'!G376&lt;15,0,IF('10หลักสูตรระยะสั้น'!G376&lt;30,1,IF((MOD('10หลักสูตรระยะสั้น'!G376/30,1))&lt;0.3333,ROUNDDOWN('10หลักสูตรระยะสั้น'!G376/30,0),ROUNDUP('10หลักสูตรระยะสั้น'!G376/30,0))))</f>
        <v>0</v>
      </c>
      <c r="H376" s="60">
        <f>IF('10หลักสูตรระยะสั้น'!H376&lt;15,0,IF('10หลักสูตรระยะสั้น'!H376&lt;30,1,IF((MOD('10หลักสูตรระยะสั้น'!H376/30,1))&lt;0.3333,ROUNDDOWN('10หลักสูตรระยะสั้น'!H376/30,0),ROUNDUP('10หลักสูตรระยะสั้น'!H376/30,0))))</f>
        <v>0</v>
      </c>
      <c r="I376" s="60">
        <f>IF('10หลักสูตรระยะสั้น'!I376&lt;15,0,IF('10หลักสูตรระยะสั้น'!I376&lt;30,1,IF((MOD('10หลักสูตรระยะสั้น'!I376/30,1))&lt;0.3333,ROUNDDOWN('10หลักสูตรระยะสั้น'!I376/30,0),ROUNDUP('10หลักสูตรระยะสั้น'!I376/30,0))))</f>
        <v>0</v>
      </c>
      <c r="J376" s="60">
        <f>IF('10หลักสูตรระยะสั้น'!J376&lt;15,0,IF('10หลักสูตรระยะสั้น'!J376&lt;30,1,IF((MOD('10หลักสูตรระยะสั้น'!J376/30,1))&lt;0.3333,ROUNDDOWN('10หลักสูตรระยะสั้น'!J376/30,0),ROUNDUP('10หลักสูตรระยะสั้น'!J376/30,0))))</f>
        <v>0</v>
      </c>
      <c r="K376" s="60">
        <f>IF('10หลักสูตรระยะสั้น'!K376&lt;15,0,IF('10หลักสูตรระยะสั้น'!K376&lt;30,1,IF((MOD('10หลักสูตรระยะสั้น'!K376/30,1))&lt;0.3333,ROUNDDOWN('10หลักสูตรระยะสั้น'!K376/30,0),ROUNDUP('10หลักสูตรระยะสั้น'!K376/30,0))))</f>
        <v>0</v>
      </c>
      <c r="L376" s="60">
        <f>IF('10หลักสูตรระยะสั้น'!L376&lt;15,0,IF('10หลักสูตรระยะสั้น'!L376&lt;30,1,IF((MOD('10หลักสูตรระยะสั้น'!L376/30,1))&lt;0.3333,ROUNDDOWN('10หลักสูตรระยะสั้น'!L376/30,0),ROUNDUP('10หลักสูตรระยะสั้น'!L376/30,0))))</f>
        <v>0</v>
      </c>
      <c r="M376" s="60">
        <f>IF('10หลักสูตรระยะสั้น'!M376&lt;15,0,IF('10หลักสูตรระยะสั้น'!M376&lt;30,1,IF((MOD('10หลักสูตรระยะสั้น'!M376/30,1))&lt;0.3333,ROUNDDOWN('10หลักสูตรระยะสั้น'!M376/30,0),ROUNDUP('10หลักสูตรระยะสั้น'!M376/30,0))))</f>
        <v>0</v>
      </c>
      <c r="N376" s="60">
        <f>IF('10หลักสูตรระยะสั้น'!N376&lt;15,0,IF('10หลักสูตรระยะสั้น'!N376&lt;30,1,IF((MOD('10หลักสูตรระยะสั้น'!N376/30,1))&lt;0.3333,ROUNDDOWN('10หลักสูตรระยะสั้น'!N376/30,0),ROUNDUP('10หลักสูตรระยะสั้น'!N376/30,0))))</f>
        <v>0</v>
      </c>
      <c r="O376" s="60">
        <f>IF('10หลักสูตรระยะสั้น'!O376&lt;15,0,IF('10หลักสูตรระยะสั้น'!O376&lt;30,1,IF((MOD('10หลักสูตรระยะสั้น'!O376/30,1))&lt;0.3333,ROUNDDOWN('10หลักสูตรระยะสั้น'!O376/30,0),ROUNDUP('10หลักสูตรระยะสั้น'!O376/30,0))))</f>
        <v>0</v>
      </c>
      <c r="P376" s="60">
        <f>IF('10หลักสูตรระยะสั้น'!P376&lt;15,0,IF('10หลักสูตรระยะสั้น'!P376&lt;30,1,IF((MOD('10หลักสูตรระยะสั้น'!P376/30,1))&lt;0.3333,ROUNDDOWN('10หลักสูตรระยะสั้น'!P376/30,0),ROUNDUP('10หลักสูตรระยะสั้น'!P376/30,0))))</f>
        <v>0</v>
      </c>
      <c r="Q376" s="60">
        <f>IF('10หลักสูตรระยะสั้น'!Q376&lt;15,0,IF('10หลักสูตรระยะสั้น'!Q376&lt;30,1,IF((MOD('10หลักสูตรระยะสั้น'!Q376/30,1))&lt;0.3333,ROUNDDOWN('10หลักสูตรระยะสั้น'!Q376/30,0),ROUNDUP('10หลักสูตรระยะสั้น'!Q376/30,0))))</f>
        <v>0</v>
      </c>
      <c r="R376" s="60">
        <f>IF('10หลักสูตรระยะสั้น'!R376&lt;15,0,IF('10หลักสูตรระยะสั้น'!R376&lt;30,1,IF((MOD('10หลักสูตรระยะสั้น'!R376/30,1))&lt;0.3333,ROUNDDOWN('10หลักสูตรระยะสั้น'!R376/30,0),ROUNDUP('10หลักสูตรระยะสั้น'!R376/30,0))))</f>
        <v>0</v>
      </c>
      <c r="S376" s="60">
        <f>IF('10หลักสูตรระยะสั้น'!S376&lt;15,0,IF('10หลักสูตรระยะสั้น'!S376&lt;30,1,IF((MOD('10หลักสูตรระยะสั้น'!S376/30,1))&lt;0.3333,ROUNDDOWN('10หลักสูตรระยะสั้น'!S376/30,0),ROUNDUP('10หลักสูตรระยะสั้น'!S376/30,0))))</f>
        <v>0</v>
      </c>
      <c r="T376" s="60">
        <f>IF('10หลักสูตรระยะสั้น'!T376&lt;15,0,IF('10หลักสูตรระยะสั้น'!T376&lt;30,1,IF((MOD('10หลักสูตรระยะสั้น'!T376/30,1))&lt;0.3333,ROUNDDOWN('10หลักสูตรระยะสั้น'!T376/30,0),ROUNDUP('10หลักสูตรระยะสั้น'!T376/30,0))))</f>
        <v>0</v>
      </c>
      <c r="U376" s="60">
        <f>IF('10หลักสูตรระยะสั้น'!U376&lt;15,0,IF('10หลักสูตรระยะสั้น'!U376&lt;30,1,IF((MOD('10หลักสูตรระยะสั้น'!U376/30,1))&lt;0.3333,ROUNDDOWN('10หลักสูตรระยะสั้น'!U376/30,0),ROUNDUP('10หลักสูตรระยะสั้น'!U376/30,0))))</f>
        <v>0</v>
      </c>
      <c r="V376" s="60">
        <f>IF('10หลักสูตรระยะสั้น'!V376&lt;15,0,IF('10หลักสูตรระยะสั้น'!V376&lt;30,1,IF((MOD('10หลักสูตรระยะสั้น'!V376/30,1))&lt;0.3333,ROUNDDOWN('10หลักสูตรระยะสั้น'!V376/30,0),ROUNDUP('10หลักสูตรระยะสั้น'!V376/30,0))))</f>
        <v>0</v>
      </c>
      <c r="W376" s="60">
        <f>IF('10หลักสูตรระยะสั้น'!W376&lt;15,0,IF('10หลักสูตรระยะสั้น'!W376&lt;30,1,IF((MOD('10หลักสูตรระยะสั้น'!W376/30,1))&lt;0.3333,ROUNDDOWN('10หลักสูตรระยะสั้น'!W376/30,0),ROUNDUP('10หลักสูตรระยะสั้น'!W376/30,0))))</f>
        <v>0</v>
      </c>
      <c r="X376" s="60">
        <f>IF('10หลักสูตรระยะสั้น'!X376&lt;15,0,IF('10หลักสูตรระยะสั้น'!X376&lt;30,1,IF((MOD('10หลักสูตรระยะสั้น'!X376/30,1))&lt;0.3333,ROUNDDOWN('10หลักสูตรระยะสั้น'!X376/30,0),ROUNDUP('10หลักสูตรระยะสั้น'!X376/30,0))))</f>
        <v>0</v>
      </c>
      <c r="Y376" s="60">
        <f>IF('10หลักสูตรระยะสั้น'!Y376&lt;15,0,IF('10หลักสูตรระยะสั้น'!Y376&lt;30,1,IF((MOD('10หลักสูตรระยะสั้น'!Y376/30,1))&lt;0.3333,ROUNDDOWN('10หลักสูตรระยะสั้น'!Y376/30,0),ROUNDUP('10หลักสูตรระยะสั้น'!Y376/30,0))))</f>
        <v>0</v>
      </c>
      <c r="Z376" s="60">
        <f>IF('10หลักสูตรระยะสั้น'!Z376&lt;15,0,IF('10หลักสูตรระยะสั้น'!Z376&lt;30,1,IF((MOD('10หลักสูตรระยะสั้น'!Z376/30,1))&lt;0.3333,ROUNDDOWN('10หลักสูตรระยะสั้น'!Z376/30,0),ROUNDUP('10หลักสูตรระยะสั้น'!Z376/30,0))))</f>
        <v>0</v>
      </c>
      <c r="AA376" s="60">
        <f>IF('10หลักสูตรระยะสั้น'!AA376&lt;15,0,IF('10หลักสูตรระยะสั้น'!AA376&lt;30,1,IF((MOD('10หลักสูตรระยะสั้น'!AA376/30,1))&lt;0.3333,ROUNDDOWN('10หลักสูตรระยะสั้น'!AA376/30,0),ROUNDUP('10หลักสูตรระยะสั้น'!AA376/30,0))))</f>
        <v>0</v>
      </c>
      <c r="AB376" s="60">
        <f>IF('10หลักสูตรระยะสั้น'!AB376&lt;15,0,IF('10หลักสูตรระยะสั้น'!AB376&lt;30,1,IF((MOD('10หลักสูตรระยะสั้น'!AB376/30,1))&lt;0.3333,ROUNDDOWN('10หลักสูตรระยะสั้น'!AB376/30,0),ROUNDUP('10หลักสูตรระยะสั้น'!AB376/30,0))))</f>
        <v>0</v>
      </c>
      <c r="AC376" s="60">
        <f>IF('10หลักสูตรระยะสั้น'!AC376&lt;15,0,IF('10หลักสูตรระยะสั้น'!AC376&lt;30,1,IF((MOD('10หลักสูตรระยะสั้น'!AC376/30,1))&lt;0.3333,ROUNDDOWN('10หลักสูตรระยะสั้น'!AC376/30,0),ROUNDUP('10หลักสูตรระยะสั้น'!AC376/30,0))))</f>
        <v>0</v>
      </c>
      <c r="AD376" s="5">
        <f t="shared" si="10"/>
        <v>0</v>
      </c>
      <c r="AE376" s="5">
        <f t="shared" si="11"/>
        <v>0</v>
      </c>
    </row>
    <row r="377" spans="2:31" x14ac:dyDescent="0.55000000000000004">
      <c r="B377" s="5">
        <v>373</v>
      </c>
      <c r="C377" s="5">
        <f>'10หลักสูตรระยะสั้น'!C377</f>
        <v>0</v>
      </c>
      <c r="D377" s="5">
        <f>'10หลักสูตรระยะสั้น'!D377</f>
        <v>0</v>
      </c>
      <c r="E377" s="60">
        <f>IF('10หลักสูตรระยะสั้น'!E377&lt;15,0,IF('10หลักสูตรระยะสั้น'!E377&lt;30,1,IF((MOD('10หลักสูตรระยะสั้น'!E377/30,1))&lt;0.3333,ROUNDDOWN('10หลักสูตรระยะสั้น'!E377/30,0),ROUNDUP('10หลักสูตรระยะสั้น'!E377/30,0))))</f>
        <v>0</v>
      </c>
      <c r="F377" s="60">
        <f>IF('10หลักสูตรระยะสั้น'!F377&lt;15,0,IF('10หลักสูตรระยะสั้น'!F377&lt;30,1,IF((MOD('10หลักสูตรระยะสั้น'!F377/30,1))&lt;0.3333,ROUNDDOWN('10หลักสูตรระยะสั้น'!F377/30,0),ROUNDUP('10หลักสูตรระยะสั้น'!F377/30,0))))</f>
        <v>0</v>
      </c>
      <c r="G377" s="60">
        <f>IF('10หลักสูตรระยะสั้น'!G377&lt;15,0,IF('10หลักสูตรระยะสั้น'!G377&lt;30,1,IF((MOD('10หลักสูตรระยะสั้น'!G377/30,1))&lt;0.3333,ROUNDDOWN('10หลักสูตรระยะสั้น'!G377/30,0),ROUNDUP('10หลักสูตรระยะสั้น'!G377/30,0))))</f>
        <v>0</v>
      </c>
      <c r="H377" s="60">
        <f>IF('10หลักสูตรระยะสั้น'!H377&lt;15,0,IF('10หลักสูตรระยะสั้น'!H377&lt;30,1,IF((MOD('10หลักสูตรระยะสั้น'!H377/30,1))&lt;0.3333,ROUNDDOWN('10หลักสูตรระยะสั้น'!H377/30,0),ROUNDUP('10หลักสูตรระยะสั้น'!H377/30,0))))</f>
        <v>0</v>
      </c>
      <c r="I377" s="60">
        <f>IF('10หลักสูตรระยะสั้น'!I377&lt;15,0,IF('10หลักสูตรระยะสั้น'!I377&lt;30,1,IF((MOD('10หลักสูตรระยะสั้น'!I377/30,1))&lt;0.3333,ROUNDDOWN('10หลักสูตรระยะสั้น'!I377/30,0),ROUNDUP('10หลักสูตรระยะสั้น'!I377/30,0))))</f>
        <v>0</v>
      </c>
      <c r="J377" s="60">
        <f>IF('10หลักสูตรระยะสั้น'!J377&lt;15,0,IF('10หลักสูตรระยะสั้น'!J377&lt;30,1,IF((MOD('10หลักสูตรระยะสั้น'!J377/30,1))&lt;0.3333,ROUNDDOWN('10หลักสูตรระยะสั้น'!J377/30,0),ROUNDUP('10หลักสูตรระยะสั้น'!J377/30,0))))</f>
        <v>0</v>
      </c>
      <c r="K377" s="60">
        <f>IF('10หลักสูตรระยะสั้น'!K377&lt;15,0,IF('10หลักสูตรระยะสั้น'!K377&lt;30,1,IF((MOD('10หลักสูตรระยะสั้น'!K377/30,1))&lt;0.3333,ROUNDDOWN('10หลักสูตรระยะสั้น'!K377/30,0),ROUNDUP('10หลักสูตรระยะสั้น'!K377/30,0))))</f>
        <v>0</v>
      </c>
      <c r="L377" s="60">
        <f>IF('10หลักสูตรระยะสั้น'!L377&lt;15,0,IF('10หลักสูตรระยะสั้น'!L377&lt;30,1,IF((MOD('10หลักสูตรระยะสั้น'!L377/30,1))&lt;0.3333,ROUNDDOWN('10หลักสูตรระยะสั้น'!L377/30,0),ROUNDUP('10หลักสูตรระยะสั้น'!L377/30,0))))</f>
        <v>0</v>
      </c>
      <c r="M377" s="60">
        <f>IF('10หลักสูตรระยะสั้น'!M377&lt;15,0,IF('10หลักสูตรระยะสั้น'!M377&lt;30,1,IF((MOD('10หลักสูตรระยะสั้น'!M377/30,1))&lt;0.3333,ROUNDDOWN('10หลักสูตรระยะสั้น'!M377/30,0),ROUNDUP('10หลักสูตรระยะสั้น'!M377/30,0))))</f>
        <v>0</v>
      </c>
      <c r="N377" s="60">
        <f>IF('10หลักสูตรระยะสั้น'!N377&lt;15,0,IF('10หลักสูตรระยะสั้น'!N377&lt;30,1,IF((MOD('10หลักสูตรระยะสั้น'!N377/30,1))&lt;0.3333,ROUNDDOWN('10หลักสูตรระยะสั้น'!N377/30,0),ROUNDUP('10หลักสูตรระยะสั้น'!N377/30,0))))</f>
        <v>0</v>
      </c>
      <c r="O377" s="60">
        <f>IF('10หลักสูตรระยะสั้น'!O377&lt;15,0,IF('10หลักสูตรระยะสั้น'!O377&lt;30,1,IF((MOD('10หลักสูตรระยะสั้น'!O377/30,1))&lt;0.3333,ROUNDDOWN('10หลักสูตรระยะสั้น'!O377/30,0),ROUNDUP('10หลักสูตรระยะสั้น'!O377/30,0))))</f>
        <v>0</v>
      </c>
      <c r="P377" s="60">
        <f>IF('10หลักสูตรระยะสั้น'!P377&lt;15,0,IF('10หลักสูตรระยะสั้น'!P377&lt;30,1,IF((MOD('10หลักสูตรระยะสั้น'!P377/30,1))&lt;0.3333,ROUNDDOWN('10หลักสูตรระยะสั้น'!P377/30,0),ROUNDUP('10หลักสูตรระยะสั้น'!P377/30,0))))</f>
        <v>0</v>
      </c>
      <c r="Q377" s="60">
        <f>IF('10หลักสูตรระยะสั้น'!Q377&lt;15,0,IF('10หลักสูตรระยะสั้น'!Q377&lt;30,1,IF((MOD('10หลักสูตรระยะสั้น'!Q377/30,1))&lt;0.3333,ROUNDDOWN('10หลักสูตรระยะสั้น'!Q377/30,0),ROUNDUP('10หลักสูตรระยะสั้น'!Q377/30,0))))</f>
        <v>0</v>
      </c>
      <c r="R377" s="60">
        <f>IF('10หลักสูตรระยะสั้น'!R377&lt;15,0,IF('10หลักสูตรระยะสั้น'!R377&lt;30,1,IF((MOD('10หลักสูตรระยะสั้น'!R377/30,1))&lt;0.3333,ROUNDDOWN('10หลักสูตรระยะสั้น'!R377/30,0),ROUNDUP('10หลักสูตรระยะสั้น'!R377/30,0))))</f>
        <v>0</v>
      </c>
      <c r="S377" s="60">
        <f>IF('10หลักสูตรระยะสั้น'!S377&lt;15,0,IF('10หลักสูตรระยะสั้น'!S377&lt;30,1,IF((MOD('10หลักสูตรระยะสั้น'!S377/30,1))&lt;0.3333,ROUNDDOWN('10หลักสูตรระยะสั้น'!S377/30,0),ROUNDUP('10หลักสูตรระยะสั้น'!S377/30,0))))</f>
        <v>0</v>
      </c>
      <c r="T377" s="60">
        <f>IF('10หลักสูตรระยะสั้น'!T377&lt;15,0,IF('10หลักสูตรระยะสั้น'!T377&lt;30,1,IF((MOD('10หลักสูตรระยะสั้น'!T377/30,1))&lt;0.3333,ROUNDDOWN('10หลักสูตรระยะสั้น'!T377/30,0),ROUNDUP('10หลักสูตรระยะสั้น'!T377/30,0))))</f>
        <v>0</v>
      </c>
      <c r="U377" s="60">
        <f>IF('10หลักสูตรระยะสั้น'!U377&lt;15,0,IF('10หลักสูตรระยะสั้น'!U377&lt;30,1,IF((MOD('10หลักสูตรระยะสั้น'!U377/30,1))&lt;0.3333,ROUNDDOWN('10หลักสูตรระยะสั้น'!U377/30,0),ROUNDUP('10หลักสูตรระยะสั้น'!U377/30,0))))</f>
        <v>0</v>
      </c>
      <c r="V377" s="60">
        <f>IF('10หลักสูตรระยะสั้น'!V377&lt;15,0,IF('10หลักสูตรระยะสั้น'!V377&lt;30,1,IF((MOD('10หลักสูตรระยะสั้น'!V377/30,1))&lt;0.3333,ROUNDDOWN('10หลักสูตรระยะสั้น'!V377/30,0),ROUNDUP('10หลักสูตรระยะสั้น'!V377/30,0))))</f>
        <v>0</v>
      </c>
      <c r="W377" s="60">
        <f>IF('10หลักสูตรระยะสั้น'!W377&lt;15,0,IF('10หลักสูตรระยะสั้น'!W377&lt;30,1,IF((MOD('10หลักสูตรระยะสั้น'!W377/30,1))&lt;0.3333,ROUNDDOWN('10หลักสูตรระยะสั้น'!W377/30,0),ROUNDUP('10หลักสูตรระยะสั้น'!W377/30,0))))</f>
        <v>0</v>
      </c>
      <c r="X377" s="60">
        <f>IF('10หลักสูตรระยะสั้น'!X377&lt;15,0,IF('10หลักสูตรระยะสั้น'!X377&lt;30,1,IF((MOD('10หลักสูตรระยะสั้น'!X377/30,1))&lt;0.3333,ROUNDDOWN('10หลักสูตรระยะสั้น'!X377/30,0),ROUNDUP('10หลักสูตรระยะสั้น'!X377/30,0))))</f>
        <v>0</v>
      </c>
      <c r="Y377" s="60">
        <f>IF('10หลักสูตรระยะสั้น'!Y377&lt;15,0,IF('10หลักสูตรระยะสั้น'!Y377&lt;30,1,IF((MOD('10หลักสูตรระยะสั้น'!Y377/30,1))&lt;0.3333,ROUNDDOWN('10หลักสูตรระยะสั้น'!Y377/30,0),ROUNDUP('10หลักสูตรระยะสั้น'!Y377/30,0))))</f>
        <v>0</v>
      </c>
      <c r="Z377" s="60">
        <f>IF('10หลักสูตรระยะสั้น'!Z377&lt;15,0,IF('10หลักสูตรระยะสั้น'!Z377&lt;30,1,IF((MOD('10หลักสูตรระยะสั้น'!Z377/30,1))&lt;0.3333,ROUNDDOWN('10หลักสูตรระยะสั้น'!Z377/30,0),ROUNDUP('10หลักสูตรระยะสั้น'!Z377/30,0))))</f>
        <v>0</v>
      </c>
      <c r="AA377" s="60">
        <f>IF('10หลักสูตรระยะสั้น'!AA377&lt;15,0,IF('10หลักสูตรระยะสั้น'!AA377&lt;30,1,IF((MOD('10หลักสูตรระยะสั้น'!AA377/30,1))&lt;0.3333,ROUNDDOWN('10หลักสูตรระยะสั้น'!AA377/30,0),ROUNDUP('10หลักสูตรระยะสั้น'!AA377/30,0))))</f>
        <v>0</v>
      </c>
      <c r="AB377" s="60">
        <f>IF('10หลักสูตรระยะสั้น'!AB377&lt;15,0,IF('10หลักสูตรระยะสั้น'!AB377&lt;30,1,IF((MOD('10หลักสูตรระยะสั้น'!AB377/30,1))&lt;0.3333,ROUNDDOWN('10หลักสูตรระยะสั้น'!AB377/30,0),ROUNDUP('10หลักสูตรระยะสั้น'!AB377/30,0))))</f>
        <v>0</v>
      </c>
      <c r="AC377" s="60">
        <f>IF('10หลักสูตรระยะสั้น'!AC377&lt;15,0,IF('10หลักสูตรระยะสั้น'!AC377&lt;30,1,IF((MOD('10หลักสูตรระยะสั้น'!AC377/30,1))&lt;0.3333,ROUNDDOWN('10หลักสูตรระยะสั้น'!AC377/30,0),ROUNDUP('10หลักสูตรระยะสั้น'!AC377/30,0))))</f>
        <v>0</v>
      </c>
      <c r="AD377" s="5">
        <f t="shared" si="10"/>
        <v>0</v>
      </c>
      <c r="AE377" s="5">
        <f t="shared" si="11"/>
        <v>0</v>
      </c>
    </row>
    <row r="378" spans="2:31" x14ac:dyDescent="0.55000000000000004">
      <c r="B378" s="5">
        <v>374</v>
      </c>
      <c r="C378" s="5">
        <f>'10หลักสูตรระยะสั้น'!C378</f>
        <v>0</v>
      </c>
      <c r="D378" s="5">
        <f>'10หลักสูตรระยะสั้น'!D378</f>
        <v>0</v>
      </c>
      <c r="E378" s="60">
        <f>IF('10หลักสูตรระยะสั้น'!E378&lt;15,0,IF('10หลักสูตรระยะสั้น'!E378&lt;30,1,IF((MOD('10หลักสูตรระยะสั้น'!E378/30,1))&lt;0.3333,ROUNDDOWN('10หลักสูตรระยะสั้น'!E378/30,0),ROUNDUP('10หลักสูตรระยะสั้น'!E378/30,0))))</f>
        <v>0</v>
      </c>
      <c r="F378" s="60">
        <f>IF('10หลักสูตรระยะสั้น'!F378&lt;15,0,IF('10หลักสูตรระยะสั้น'!F378&lt;30,1,IF((MOD('10หลักสูตรระยะสั้น'!F378/30,1))&lt;0.3333,ROUNDDOWN('10หลักสูตรระยะสั้น'!F378/30,0),ROUNDUP('10หลักสูตรระยะสั้น'!F378/30,0))))</f>
        <v>0</v>
      </c>
      <c r="G378" s="60">
        <f>IF('10หลักสูตรระยะสั้น'!G378&lt;15,0,IF('10หลักสูตรระยะสั้น'!G378&lt;30,1,IF((MOD('10หลักสูตรระยะสั้น'!G378/30,1))&lt;0.3333,ROUNDDOWN('10หลักสูตรระยะสั้น'!G378/30,0),ROUNDUP('10หลักสูตรระยะสั้น'!G378/30,0))))</f>
        <v>0</v>
      </c>
      <c r="H378" s="60">
        <f>IF('10หลักสูตรระยะสั้น'!H378&lt;15,0,IF('10หลักสูตรระยะสั้น'!H378&lt;30,1,IF((MOD('10หลักสูตรระยะสั้น'!H378/30,1))&lt;0.3333,ROUNDDOWN('10หลักสูตรระยะสั้น'!H378/30,0),ROUNDUP('10หลักสูตรระยะสั้น'!H378/30,0))))</f>
        <v>0</v>
      </c>
      <c r="I378" s="60">
        <f>IF('10หลักสูตรระยะสั้น'!I378&lt;15,0,IF('10หลักสูตรระยะสั้น'!I378&lt;30,1,IF((MOD('10หลักสูตรระยะสั้น'!I378/30,1))&lt;0.3333,ROUNDDOWN('10หลักสูตรระยะสั้น'!I378/30,0),ROUNDUP('10หลักสูตรระยะสั้น'!I378/30,0))))</f>
        <v>0</v>
      </c>
      <c r="J378" s="60">
        <f>IF('10หลักสูตรระยะสั้น'!J378&lt;15,0,IF('10หลักสูตรระยะสั้น'!J378&lt;30,1,IF((MOD('10หลักสูตรระยะสั้น'!J378/30,1))&lt;0.3333,ROUNDDOWN('10หลักสูตรระยะสั้น'!J378/30,0),ROUNDUP('10หลักสูตรระยะสั้น'!J378/30,0))))</f>
        <v>0</v>
      </c>
      <c r="K378" s="60">
        <f>IF('10หลักสูตรระยะสั้น'!K378&lt;15,0,IF('10หลักสูตรระยะสั้น'!K378&lt;30,1,IF((MOD('10หลักสูตรระยะสั้น'!K378/30,1))&lt;0.3333,ROUNDDOWN('10หลักสูตรระยะสั้น'!K378/30,0),ROUNDUP('10หลักสูตรระยะสั้น'!K378/30,0))))</f>
        <v>0</v>
      </c>
      <c r="L378" s="60">
        <f>IF('10หลักสูตรระยะสั้น'!L378&lt;15,0,IF('10หลักสูตรระยะสั้น'!L378&lt;30,1,IF((MOD('10หลักสูตรระยะสั้น'!L378/30,1))&lt;0.3333,ROUNDDOWN('10หลักสูตรระยะสั้น'!L378/30,0),ROUNDUP('10หลักสูตรระยะสั้น'!L378/30,0))))</f>
        <v>0</v>
      </c>
      <c r="M378" s="60">
        <f>IF('10หลักสูตรระยะสั้น'!M378&lt;15,0,IF('10หลักสูตรระยะสั้น'!M378&lt;30,1,IF((MOD('10หลักสูตรระยะสั้น'!M378/30,1))&lt;0.3333,ROUNDDOWN('10หลักสูตรระยะสั้น'!M378/30,0),ROUNDUP('10หลักสูตรระยะสั้น'!M378/30,0))))</f>
        <v>0</v>
      </c>
      <c r="N378" s="60">
        <f>IF('10หลักสูตรระยะสั้น'!N378&lt;15,0,IF('10หลักสูตรระยะสั้น'!N378&lt;30,1,IF((MOD('10หลักสูตรระยะสั้น'!N378/30,1))&lt;0.3333,ROUNDDOWN('10หลักสูตรระยะสั้น'!N378/30,0),ROUNDUP('10หลักสูตรระยะสั้น'!N378/30,0))))</f>
        <v>0</v>
      </c>
      <c r="O378" s="60">
        <f>IF('10หลักสูตรระยะสั้น'!O378&lt;15,0,IF('10หลักสูตรระยะสั้น'!O378&lt;30,1,IF((MOD('10หลักสูตรระยะสั้น'!O378/30,1))&lt;0.3333,ROUNDDOWN('10หลักสูตรระยะสั้น'!O378/30,0),ROUNDUP('10หลักสูตรระยะสั้น'!O378/30,0))))</f>
        <v>0</v>
      </c>
      <c r="P378" s="60">
        <f>IF('10หลักสูตรระยะสั้น'!P378&lt;15,0,IF('10หลักสูตรระยะสั้น'!P378&lt;30,1,IF((MOD('10หลักสูตรระยะสั้น'!P378/30,1))&lt;0.3333,ROUNDDOWN('10หลักสูตรระยะสั้น'!P378/30,0),ROUNDUP('10หลักสูตรระยะสั้น'!P378/30,0))))</f>
        <v>0</v>
      </c>
      <c r="Q378" s="60">
        <f>IF('10หลักสูตรระยะสั้น'!Q378&lt;15,0,IF('10หลักสูตรระยะสั้น'!Q378&lt;30,1,IF((MOD('10หลักสูตรระยะสั้น'!Q378/30,1))&lt;0.3333,ROUNDDOWN('10หลักสูตรระยะสั้น'!Q378/30,0),ROUNDUP('10หลักสูตรระยะสั้น'!Q378/30,0))))</f>
        <v>0</v>
      </c>
      <c r="R378" s="60">
        <f>IF('10หลักสูตรระยะสั้น'!R378&lt;15,0,IF('10หลักสูตรระยะสั้น'!R378&lt;30,1,IF((MOD('10หลักสูตรระยะสั้น'!R378/30,1))&lt;0.3333,ROUNDDOWN('10หลักสูตรระยะสั้น'!R378/30,0),ROUNDUP('10หลักสูตรระยะสั้น'!R378/30,0))))</f>
        <v>0</v>
      </c>
      <c r="S378" s="60">
        <f>IF('10หลักสูตรระยะสั้น'!S378&lt;15,0,IF('10หลักสูตรระยะสั้น'!S378&lt;30,1,IF((MOD('10หลักสูตรระยะสั้น'!S378/30,1))&lt;0.3333,ROUNDDOWN('10หลักสูตรระยะสั้น'!S378/30,0),ROUNDUP('10หลักสูตรระยะสั้น'!S378/30,0))))</f>
        <v>0</v>
      </c>
      <c r="T378" s="60">
        <f>IF('10หลักสูตรระยะสั้น'!T378&lt;15,0,IF('10หลักสูตรระยะสั้น'!T378&lt;30,1,IF((MOD('10หลักสูตรระยะสั้น'!T378/30,1))&lt;0.3333,ROUNDDOWN('10หลักสูตรระยะสั้น'!T378/30,0),ROUNDUP('10หลักสูตรระยะสั้น'!T378/30,0))))</f>
        <v>0</v>
      </c>
      <c r="U378" s="60">
        <f>IF('10หลักสูตรระยะสั้น'!U378&lt;15,0,IF('10หลักสูตรระยะสั้น'!U378&lt;30,1,IF((MOD('10หลักสูตรระยะสั้น'!U378/30,1))&lt;0.3333,ROUNDDOWN('10หลักสูตรระยะสั้น'!U378/30,0),ROUNDUP('10หลักสูตรระยะสั้น'!U378/30,0))))</f>
        <v>0</v>
      </c>
      <c r="V378" s="60">
        <f>IF('10หลักสูตรระยะสั้น'!V378&lt;15,0,IF('10หลักสูตรระยะสั้น'!V378&lt;30,1,IF((MOD('10หลักสูตรระยะสั้น'!V378/30,1))&lt;0.3333,ROUNDDOWN('10หลักสูตรระยะสั้น'!V378/30,0),ROUNDUP('10หลักสูตรระยะสั้น'!V378/30,0))))</f>
        <v>0</v>
      </c>
      <c r="W378" s="60">
        <f>IF('10หลักสูตรระยะสั้น'!W378&lt;15,0,IF('10หลักสูตรระยะสั้น'!W378&lt;30,1,IF((MOD('10หลักสูตรระยะสั้น'!W378/30,1))&lt;0.3333,ROUNDDOWN('10หลักสูตรระยะสั้น'!W378/30,0),ROUNDUP('10หลักสูตรระยะสั้น'!W378/30,0))))</f>
        <v>0</v>
      </c>
      <c r="X378" s="60">
        <f>IF('10หลักสูตรระยะสั้น'!X378&lt;15,0,IF('10หลักสูตรระยะสั้น'!X378&lt;30,1,IF((MOD('10หลักสูตรระยะสั้น'!X378/30,1))&lt;0.3333,ROUNDDOWN('10หลักสูตรระยะสั้น'!X378/30,0),ROUNDUP('10หลักสูตรระยะสั้น'!X378/30,0))))</f>
        <v>0</v>
      </c>
      <c r="Y378" s="60">
        <f>IF('10หลักสูตรระยะสั้น'!Y378&lt;15,0,IF('10หลักสูตรระยะสั้น'!Y378&lt;30,1,IF((MOD('10หลักสูตรระยะสั้น'!Y378/30,1))&lt;0.3333,ROUNDDOWN('10หลักสูตรระยะสั้น'!Y378/30,0),ROUNDUP('10หลักสูตรระยะสั้น'!Y378/30,0))))</f>
        <v>0</v>
      </c>
      <c r="Z378" s="60">
        <f>IF('10หลักสูตรระยะสั้น'!Z378&lt;15,0,IF('10หลักสูตรระยะสั้น'!Z378&lt;30,1,IF((MOD('10หลักสูตรระยะสั้น'!Z378/30,1))&lt;0.3333,ROUNDDOWN('10หลักสูตรระยะสั้น'!Z378/30,0),ROUNDUP('10หลักสูตรระยะสั้น'!Z378/30,0))))</f>
        <v>0</v>
      </c>
      <c r="AA378" s="60">
        <f>IF('10หลักสูตรระยะสั้น'!AA378&lt;15,0,IF('10หลักสูตรระยะสั้น'!AA378&lt;30,1,IF((MOD('10หลักสูตรระยะสั้น'!AA378/30,1))&lt;0.3333,ROUNDDOWN('10หลักสูตรระยะสั้น'!AA378/30,0),ROUNDUP('10หลักสูตรระยะสั้น'!AA378/30,0))))</f>
        <v>0</v>
      </c>
      <c r="AB378" s="60">
        <f>IF('10หลักสูตรระยะสั้น'!AB378&lt;15,0,IF('10หลักสูตรระยะสั้น'!AB378&lt;30,1,IF((MOD('10หลักสูตรระยะสั้น'!AB378/30,1))&lt;0.3333,ROUNDDOWN('10หลักสูตรระยะสั้น'!AB378/30,0),ROUNDUP('10หลักสูตรระยะสั้น'!AB378/30,0))))</f>
        <v>0</v>
      </c>
      <c r="AC378" s="60">
        <f>IF('10หลักสูตรระยะสั้น'!AC378&lt;15,0,IF('10หลักสูตรระยะสั้น'!AC378&lt;30,1,IF((MOD('10หลักสูตรระยะสั้น'!AC378/30,1))&lt;0.3333,ROUNDDOWN('10หลักสูตรระยะสั้น'!AC378/30,0),ROUNDUP('10หลักสูตรระยะสั้น'!AC378/30,0))))</f>
        <v>0</v>
      </c>
      <c r="AD378" s="5">
        <f t="shared" si="10"/>
        <v>0</v>
      </c>
      <c r="AE378" s="5">
        <f t="shared" si="11"/>
        <v>0</v>
      </c>
    </row>
    <row r="379" spans="2:31" x14ac:dyDescent="0.55000000000000004">
      <c r="B379" s="5">
        <v>375</v>
      </c>
      <c r="C379" s="5">
        <f>'10หลักสูตรระยะสั้น'!C379</f>
        <v>0</v>
      </c>
      <c r="D379" s="5">
        <f>'10หลักสูตรระยะสั้น'!D379</f>
        <v>0</v>
      </c>
      <c r="E379" s="60">
        <f>IF('10หลักสูตรระยะสั้น'!E379&lt;15,0,IF('10หลักสูตรระยะสั้น'!E379&lt;30,1,IF((MOD('10หลักสูตรระยะสั้น'!E379/30,1))&lt;0.3333,ROUNDDOWN('10หลักสูตรระยะสั้น'!E379/30,0),ROUNDUP('10หลักสูตรระยะสั้น'!E379/30,0))))</f>
        <v>0</v>
      </c>
      <c r="F379" s="60">
        <f>IF('10หลักสูตรระยะสั้น'!F379&lt;15,0,IF('10หลักสูตรระยะสั้น'!F379&lt;30,1,IF((MOD('10หลักสูตรระยะสั้น'!F379/30,1))&lt;0.3333,ROUNDDOWN('10หลักสูตรระยะสั้น'!F379/30,0),ROUNDUP('10หลักสูตรระยะสั้น'!F379/30,0))))</f>
        <v>0</v>
      </c>
      <c r="G379" s="60">
        <f>IF('10หลักสูตรระยะสั้น'!G379&lt;15,0,IF('10หลักสูตรระยะสั้น'!G379&lt;30,1,IF((MOD('10หลักสูตรระยะสั้น'!G379/30,1))&lt;0.3333,ROUNDDOWN('10หลักสูตรระยะสั้น'!G379/30,0),ROUNDUP('10หลักสูตรระยะสั้น'!G379/30,0))))</f>
        <v>0</v>
      </c>
      <c r="H379" s="60">
        <f>IF('10หลักสูตรระยะสั้น'!H379&lt;15,0,IF('10หลักสูตรระยะสั้น'!H379&lt;30,1,IF((MOD('10หลักสูตรระยะสั้น'!H379/30,1))&lt;0.3333,ROUNDDOWN('10หลักสูตรระยะสั้น'!H379/30,0),ROUNDUP('10หลักสูตรระยะสั้น'!H379/30,0))))</f>
        <v>0</v>
      </c>
      <c r="I379" s="60">
        <f>IF('10หลักสูตรระยะสั้น'!I379&lt;15,0,IF('10หลักสูตรระยะสั้น'!I379&lt;30,1,IF((MOD('10หลักสูตรระยะสั้น'!I379/30,1))&lt;0.3333,ROUNDDOWN('10หลักสูตรระยะสั้น'!I379/30,0),ROUNDUP('10หลักสูตรระยะสั้น'!I379/30,0))))</f>
        <v>0</v>
      </c>
      <c r="J379" s="60">
        <f>IF('10หลักสูตรระยะสั้น'!J379&lt;15,0,IF('10หลักสูตรระยะสั้น'!J379&lt;30,1,IF((MOD('10หลักสูตรระยะสั้น'!J379/30,1))&lt;0.3333,ROUNDDOWN('10หลักสูตรระยะสั้น'!J379/30,0),ROUNDUP('10หลักสูตรระยะสั้น'!J379/30,0))))</f>
        <v>0</v>
      </c>
      <c r="K379" s="60">
        <f>IF('10หลักสูตรระยะสั้น'!K379&lt;15,0,IF('10หลักสูตรระยะสั้น'!K379&lt;30,1,IF((MOD('10หลักสูตรระยะสั้น'!K379/30,1))&lt;0.3333,ROUNDDOWN('10หลักสูตรระยะสั้น'!K379/30,0),ROUNDUP('10หลักสูตรระยะสั้น'!K379/30,0))))</f>
        <v>0</v>
      </c>
      <c r="L379" s="60">
        <f>IF('10หลักสูตรระยะสั้น'!L379&lt;15,0,IF('10หลักสูตรระยะสั้น'!L379&lt;30,1,IF((MOD('10หลักสูตรระยะสั้น'!L379/30,1))&lt;0.3333,ROUNDDOWN('10หลักสูตรระยะสั้น'!L379/30,0),ROUNDUP('10หลักสูตรระยะสั้น'!L379/30,0))))</f>
        <v>0</v>
      </c>
      <c r="M379" s="60">
        <f>IF('10หลักสูตรระยะสั้น'!M379&lt;15,0,IF('10หลักสูตรระยะสั้น'!M379&lt;30,1,IF((MOD('10หลักสูตรระยะสั้น'!M379/30,1))&lt;0.3333,ROUNDDOWN('10หลักสูตรระยะสั้น'!M379/30,0),ROUNDUP('10หลักสูตรระยะสั้น'!M379/30,0))))</f>
        <v>0</v>
      </c>
      <c r="N379" s="60">
        <f>IF('10หลักสูตรระยะสั้น'!N379&lt;15,0,IF('10หลักสูตรระยะสั้น'!N379&lt;30,1,IF((MOD('10หลักสูตรระยะสั้น'!N379/30,1))&lt;0.3333,ROUNDDOWN('10หลักสูตรระยะสั้น'!N379/30,0),ROUNDUP('10หลักสูตรระยะสั้น'!N379/30,0))))</f>
        <v>0</v>
      </c>
      <c r="O379" s="60">
        <f>IF('10หลักสูตรระยะสั้น'!O379&lt;15,0,IF('10หลักสูตรระยะสั้น'!O379&lt;30,1,IF((MOD('10หลักสูตรระยะสั้น'!O379/30,1))&lt;0.3333,ROUNDDOWN('10หลักสูตรระยะสั้น'!O379/30,0),ROUNDUP('10หลักสูตรระยะสั้น'!O379/30,0))))</f>
        <v>0</v>
      </c>
      <c r="P379" s="60">
        <f>IF('10หลักสูตรระยะสั้น'!P379&lt;15,0,IF('10หลักสูตรระยะสั้น'!P379&lt;30,1,IF((MOD('10หลักสูตรระยะสั้น'!P379/30,1))&lt;0.3333,ROUNDDOWN('10หลักสูตรระยะสั้น'!P379/30,0),ROUNDUP('10หลักสูตรระยะสั้น'!P379/30,0))))</f>
        <v>0</v>
      </c>
      <c r="Q379" s="60">
        <f>IF('10หลักสูตรระยะสั้น'!Q379&lt;15,0,IF('10หลักสูตรระยะสั้น'!Q379&lt;30,1,IF((MOD('10หลักสูตรระยะสั้น'!Q379/30,1))&lt;0.3333,ROUNDDOWN('10หลักสูตรระยะสั้น'!Q379/30,0),ROUNDUP('10หลักสูตรระยะสั้น'!Q379/30,0))))</f>
        <v>0</v>
      </c>
      <c r="R379" s="60">
        <f>IF('10หลักสูตรระยะสั้น'!R379&lt;15,0,IF('10หลักสูตรระยะสั้น'!R379&lt;30,1,IF((MOD('10หลักสูตรระยะสั้น'!R379/30,1))&lt;0.3333,ROUNDDOWN('10หลักสูตรระยะสั้น'!R379/30,0),ROUNDUP('10หลักสูตรระยะสั้น'!R379/30,0))))</f>
        <v>0</v>
      </c>
      <c r="S379" s="60">
        <f>IF('10หลักสูตรระยะสั้น'!S379&lt;15,0,IF('10หลักสูตรระยะสั้น'!S379&lt;30,1,IF((MOD('10หลักสูตรระยะสั้น'!S379/30,1))&lt;0.3333,ROUNDDOWN('10หลักสูตรระยะสั้น'!S379/30,0),ROUNDUP('10หลักสูตรระยะสั้น'!S379/30,0))))</f>
        <v>0</v>
      </c>
      <c r="T379" s="60">
        <f>IF('10หลักสูตรระยะสั้น'!T379&lt;15,0,IF('10หลักสูตรระยะสั้น'!T379&lt;30,1,IF((MOD('10หลักสูตรระยะสั้น'!T379/30,1))&lt;0.3333,ROUNDDOWN('10หลักสูตรระยะสั้น'!T379/30,0),ROUNDUP('10หลักสูตรระยะสั้น'!T379/30,0))))</f>
        <v>0</v>
      </c>
      <c r="U379" s="60">
        <f>IF('10หลักสูตรระยะสั้น'!U379&lt;15,0,IF('10หลักสูตรระยะสั้น'!U379&lt;30,1,IF((MOD('10หลักสูตรระยะสั้น'!U379/30,1))&lt;0.3333,ROUNDDOWN('10หลักสูตรระยะสั้น'!U379/30,0),ROUNDUP('10หลักสูตรระยะสั้น'!U379/30,0))))</f>
        <v>0</v>
      </c>
      <c r="V379" s="60">
        <f>IF('10หลักสูตรระยะสั้น'!V379&lt;15,0,IF('10หลักสูตรระยะสั้น'!V379&lt;30,1,IF((MOD('10หลักสูตรระยะสั้น'!V379/30,1))&lt;0.3333,ROUNDDOWN('10หลักสูตรระยะสั้น'!V379/30,0),ROUNDUP('10หลักสูตรระยะสั้น'!V379/30,0))))</f>
        <v>0</v>
      </c>
      <c r="W379" s="60">
        <f>IF('10หลักสูตรระยะสั้น'!W379&lt;15,0,IF('10หลักสูตรระยะสั้น'!W379&lt;30,1,IF((MOD('10หลักสูตรระยะสั้น'!W379/30,1))&lt;0.3333,ROUNDDOWN('10หลักสูตรระยะสั้น'!W379/30,0),ROUNDUP('10หลักสูตรระยะสั้น'!W379/30,0))))</f>
        <v>0</v>
      </c>
      <c r="X379" s="60">
        <f>IF('10หลักสูตรระยะสั้น'!X379&lt;15,0,IF('10หลักสูตรระยะสั้น'!X379&lt;30,1,IF((MOD('10หลักสูตรระยะสั้น'!X379/30,1))&lt;0.3333,ROUNDDOWN('10หลักสูตรระยะสั้น'!X379/30,0),ROUNDUP('10หลักสูตรระยะสั้น'!X379/30,0))))</f>
        <v>0</v>
      </c>
      <c r="Y379" s="60">
        <f>IF('10หลักสูตรระยะสั้น'!Y379&lt;15,0,IF('10หลักสูตรระยะสั้น'!Y379&lt;30,1,IF((MOD('10หลักสูตรระยะสั้น'!Y379/30,1))&lt;0.3333,ROUNDDOWN('10หลักสูตรระยะสั้น'!Y379/30,0),ROUNDUP('10หลักสูตรระยะสั้น'!Y379/30,0))))</f>
        <v>0</v>
      </c>
      <c r="Z379" s="60">
        <f>IF('10หลักสูตรระยะสั้น'!Z379&lt;15,0,IF('10หลักสูตรระยะสั้น'!Z379&lt;30,1,IF((MOD('10หลักสูตรระยะสั้น'!Z379/30,1))&lt;0.3333,ROUNDDOWN('10หลักสูตรระยะสั้น'!Z379/30,0),ROUNDUP('10หลักสูตรระยะสั้น'!Z379/30,0))))</f>
        <v>0</v>
      </c>
      <c r="AA379" s="60">
        <f>IF('10หลักสูตรระยะสั้น'!AA379&lt;15,0,IF('10หลักสูตรระยะสั้น'!AA379&lt;30,1,IF((MOD('10หลักสูตรระยะสั้น'!AA379/30,1))&lt;0.3333,ROUNDDOWN('10หลักสูตรระยะสั้น'!AA379/30,0),ROUNDUP('10หลักสูตรระยะสั้น'!AA379/30,0))))</f>
        <v>0</v>
      </c>
      <c r="AB379" s="60">
        <f>IF('10หลักสูตรระยะสั้น'!AB379&lt;15,0,IF('10หลักสูตรระยะสั้น'!AB379&lt;30,1,IF((MOD('10หลักสูตรระยะสั้น'!AB379/30,1))&lt;0.3333,ROUNDDOWN('10หลักสูตรระยะสั้น'!AB379/30,0),ROUNDUP('10หลักสูตรระยะสั้น'!AB379/30,0))))</f>
        <v>0</v>
      </c>
      <c r="AC379" s="60">
        <f>IF('10หลักสูตรระยะสั้น'!AC379&lt;15,0,IF('10หลักสูตรระยะสั้น'!AC379&lt;30,1,IF((MOD('10หลักสูตรระยะสั้น'!AC379/30,1))&lt;0.3333,ROUNDDOWN('10หลักสูตรระยะสั้น'!AC379/30,0),ROUNDUP('10หลักสูตรระยะสั้น'!AC379/30,0))))</f>
        <v>0</v>
      </c>
      <c r="AD379" s="5">
        <f t="shared" si="10"/>
        <v>0</v>
      </c>
      <c r="AE379" s="5">
        <f t="shared" si="11"/>
        <v>0</v>
      </c>
    </row>
    <row r="380" spans="2:31" x14ac:dyDescent="0.55000000000000004">
      <c r="B380" s="5">
        <v>376</v>
      </c>
      <c r="C380" s="5">
        <f>'10หลักสูตรระยะสั้น'!C380</f>
        <v>0</v>
      </c>
      <c r="D380" s="5">
        <f>'10หลักสูตรระยะสั้น'!D380</f>
        <v>0</v>
      </c>
      <c r="E380" s="60">
        <f>IF('10หลักสูตรระยะสั้น'!E380&lt;15,0,IF('10หลักสูตรระยะสั้น'!E380&lt;30,1,IF((MOD('10หลักสูตรระยะสั้น'!E380/30,1))&lt;0.3333,ROUNDDOWN('10หลักสูตรระยะสั้น'!E380/30,0),ROUNDUP('10หลักสูตรระยะสั้น'!E380/30,0))))</f>
        <v>0</v>
      </c>
      <c r="F380" s="60">
        <f>IF('10หลักสูตรระยะสั้น'!F380&lt;15,0,IF('10หลักสูตรระยะสั้น'!F380&lt;30,1,IF((MOD('10หลักสูตรระยะสั้น'!F380/30,1))&lt;0.3333,ROUNDDOWN('10หลักสูตรระยะสั้น'!F380/30,0),ROUNDUP('10หลักสูตรระยะสั้น'!F380/30,0))))</f>
        <v>0</v>
      </c>
      <c r="G380" s="60">
        <f>IF('10หลักสูตรระยะสั้น'!G380&lt;15,0,IF('10หลักสูตรระยะสั้น'!G380&lt;30,1,IF((MOD('10หลักสูตรระยะสั้น'!G380/30,1))&lt;0.3333,ROUNDDOWN('10หลักสูตรระยะสั้น'!G380/30,0),ROUNDUP('10หลักสูตรระยะสั้น'!G380/30,0))))</f>
        <v>0</v>
      </c>
      <c r="H380" s="60">
        <f>IF('10หลักสูตรระยะสั้น'!H380&lt;15,0,IF('10หลักสูตรระยะสั้น'!H380&lt;30,1,IF((MOD('10หลักสูตรระยะสั้น'!H380/30,1))&lt;0.3333,ROUNDDOWN('10หลักสูตรระยะสั้น'!H380/30,0),ROUNDUP('10หลักสูตรระยะสั้น'!H380/30,0))))</f>
        <v>0</v>
      </c>
      <c r="I380" s="60">
        <f>IF('10หลักสูตรระยะสั้น'!I380&lt;15,0,IF('10หลักสูตรระยะสั้น'!I380&lt;30,1,IF((MOD('10หลักสูตรระยะสั้น'!I380/30,1))&lt;0.3333,ROUNDDOWN('10หลักสูตรระยะสั้น'!I380/30,0),ROUNDUP('10หลักสูตรระยะสั้น'!I380/30,0))))</f>
        <v>0</v>
      </c>
      <c r="J380" s="60">
        <f>IF('10หลักสูตรระยะสั้น'!J380&lt;15,0,IF('10หลักสูตรระยะสั้น'!J380&lt;30,1,IF((MOD('10หลักสูตรระยะสั้น'!J380/30,1))&lt;0.3333,ROUNDDOWN('10หลักสูตรระยะสั้น'!J380/30,0),ROUNDUP('10หลักสูตรระยะสั้น'!J380/30,0))))</f>
        <v>0</v>
      </c>
      <c r="K380" s="60">
        <f>IF('10หลักสูตรระยะสั้น'!K380&lt;15,0,IF('10หลักสูตรระยะสั้น'!K380&lt;30,1,IF((MOD('10หลักสูตรระยะสั้น'!K380/30,1))&lt;0.3333,ROUNDDOWN('10หลักสูตรระยะสั้น'!K380/30,0),ROUNDUP('10หลักสูตรระยะสั้น'!K380/30,0))))</f>
        <v>0</v>
      </c>
      <c r="L380" s="60">
        <f>IF('10หลักสูตรระยะสั้น'!L380&lt;15,0,IF('10หลักสูตรระยะสั้น'!L380&lt;30,1,IF((MOD('10หลักสูตรระยะสั้น'!L380/30,1))&lt;0.3333,ROUNDDOWN('10หลักสูตรระยะสั้น'!L380/30,0),ROUNDUP('10หลักสูตรระยะสั้น'!L380/30,0))))</f>
        <v>0</v>
      </c>
      <c r="M380" s="60">
        <f>IF('10หลักสูตรระยะสั้น'!M380&lt;15,0,IF('10หลักสูตรระยะสั้น'!M380&lt;30,1,IF((MOD('10หลักสูตรระยะสั้น'!M380/30,1))&lt;0.3333,ROUNDDOWN('10หลักสูตรระยะสั้น'!M380/30,0),ROUNDUP('10หลักสูตรระยะสั้น'!M380/30,0))))</f>
        <v>0</v>
      </c>
      <c r="N380" s="60">
        <f>IF('10หลักสูตรระยะสั้น'!N380&lt;15,0,IF('10หลักสูตรระยะสั้น'!N380&lt;30,1,IF((MOD('10หลักสูตรระยะสั้น'!N380/30,1))&lt;0.3333,ROUNDDOWN('10หลักสูตรระยะสั้น'!N380/30,0),ROUNDUP('10หลักสูตรระยะสั้น'!N380/30,0))))</f>
        <v>0</v>
      </c>
      <c r="O380" s="60">
        <f>IF('10หลักสูตรระยะสั้น'!O380&lt;15,0,IF('10หลักสูตรระยะสั้น'!O380&lt;30,1,IF((MOD('10หลักสูตรระยะสั้น'!O380/30,1))&lt;0.3333,ROUNDDOWN('10หลักสูตรระยะสั้น'!O380/30,0),ROUNDUP('10หลักสูตรระยะสั้น'!O380/30,0))))</f>
        <v>0</v>
      </c>
      <c r="P380" s="60">
        <f>IF('10หลักสูตรระยะสั้น'!P380&lt;15,0,IF('10หลักสูตรระยะสั้น'!P380&lt;30,1,IF((MOD('10หลักสูตรระยะสั้น'!P380/30,1))&lt;0.3333,ROUNDDOWN('10หลักสูตรระยะสั้น'!P380/30,0),ROUNDUP('10หลักสูตรระยะสั้น'!P380/30,0))))</f>
        <v>0</v>
      </c>
      <c r="Q380" s="60">
        <f>IF('10หลักสูตรระยะสั้น'!Q380&lt;15,0,IF('10หลักสูตรระยะสั้น'!Q380&lt;30,1,IF((MOD('10หลักสูตรระยะสั้น'!Q380/30,1))&lt;0.3333,ROUNDDOWN('10หลักสูตรระยะสั้น'!Q380/30,0),ROUNDUP('10หลักสูตรระยะสั้น'!Q380/30,0))))</f>
        <v>0</v>
      </c>
      <c r="R380" s="60">
        <f>IF('10หลักสูตรระยะสั้น'!R380&lt;15,0,IF('10หลักสูตรระยะสั้น'!R380&lt;30,1,IF((MOD('10หลักสูตรระยะสั้น'!R380/30,1))&lt;0.3333,ROUNDDOWN('10หลักสูตรระยะสั้น'!R380/30,0),ROUNDUP('10หลักสูตรระยะสั้น'!R380/30,0))))</f>
        <v>0</v>
      </c>
      <c r="S380" s="60">
        <f>IF('10หลักสูตรระยะสั้น'!S380&lt;15,0,IF('10หลักสูตรระยะสั้น'!S380&lt;30,1,IF((MOD('10หลักสูตรระยะสั้น'!S380/30,1))&lt;0.3333,ROUNDDOWN('10หลักสูตรระยะสั้น'!S380/30,0),ROUNDUP('10หลักสูตรระยะสั้น'!S380/30,0))))</f>
        <v>0</v>
      </c>
      <c r="T380" s="60">
        <f>IF('10หลักสูตรระยะสั้น'!T380&lt;15,0,IF('10หลักสูตรระยะสั้น'!T380&lt;30,1,IF((MOD('10หลักสูตรระยะสั้น'!T380/30,1))&lt;0.3333,ROUNDDOWN('10หลักสูตรระยะสั้น'!T380/30,0),ROUNDUP('10หลักสูตรระยะสั้น'!T380/30,0))))</f>
        <v>0</v>
      </c>
      <c r="U380" s="60">
        <f>IF('10หลักสูตรระยะสั้น'!U380&lt;15,0,IF('10หลักสูตรระยะสั้น'!U380&lt;30,1,IF((MOD('10หลักสูตรระยะสั้น'!U380/30,1))&lt;0.3333,ROUNDDOWN('10หลักสูตรระยะสั้น'!U380/30,0),ROUNDUP('10หลักสูตรระยะสั้น'!U380/30,0))))</f>
        <v>0</v>
      </c>
      <c r="V380" s="60">
        <f>IF('10หลักสูตรระยะสั้น'!V380&lt;15,0,IF('10หลักสูตรระยะสั้น'!V380&lt;30,1,IF((MOD('10หลักสูตรระยะสั้น'!V380/30,1))&lt;0.3333,ROUNDDOWN('10หลักสูตรระยะสั้น'!V380/30,0),ROUNDUP('10หลักสูตรระยะสั้น'!V380/30,0))))</f>
        <v>0</v>
      </c>
      <c r="W380" s="60">
        <f>IF('10หลักสูตรระยะสั้น'!W380&lt;15,0,IF('10หลักสูตรระยะสั้น'!W380&lt;30,1,IF((MOD('10หลักสูตรระยะสั้น'!W380/30,1))&lt;0.3333,ROUNDDOWN('10หลักสูตรระยะสั้น'!W380/30,0),ROUNDUP('10หลักสูตรระยะสั้น'!W380/30,0))))</f>
        <v>0</v>
      </c>
      <c r="X380" s="60">
        <f>IF('10หลักสูตรระยะสั้น'!X380&lt;15,0,IF('10หลักสูตรระยะสั้น'!X380&lt;30,1,IF((MOD('10หลักสูตรระยะสั้น'!X380/30,1))&lt;0.3333,ROUNDDOWN('10หลักสูตรระยะสั้น'!X380/30,0),ROUNDUP('10หลักสูตรระยะสั้น'!X380/30,0))))</f>
        <v>0</v>
      </c>
      <c r="Y380" s="60">
        <f>IF('10หลักสูตรระยะสั้น'!Y380&lt;15,0,IF('10หลักสูตรระยะสั้น'!Y380&lt;30,1,IF((MOD('10หลักสูตรระยะสั้น'!Y380/30,1))&lt;0.3333,ROUNDDOWN('10หลักสูตรระยะสั้น'!Y380/30,0),ROUNDUP('10หลักสูตรระยะสั้น'!Y380/30,0))))</f>
        <v>0</v>
      </c>
      <c r="Z380" s="60">
        <f>IF('10หลักสูตรระยะสั้น'!Z380&lt;15,0,IF('10หลักสูตรระยะสั้น'!Z380&lt;30,1,IF((MOD('10หลักสูตรระยะสั้น'!Z380/30,1))&lt;0.3333,ROUNDDOWN('10หลักสูตรระยะสั้น'!Z380/30,0),ROUNDUP('10หลักสูตรระยะสั้น'!Z380/30,0))))</f>
        <v>0</v>
      </c>
      <c r="AA380" s="60">
        <f>IF('10หลักสูตรระยะสั้น'!AA380&lt;15,0,IF('10หลักสูตรระยะสั้น'!AA380&lt;30,1,IF((MOD('10หลักสูตรระยะสั้น'!AA380/30,1))&lt;0.3333,ROUNDDOWN('10หลักสูตรระยะสั้น'!AA380/30,0),ROUNDUP('10หลักสูตรระยะสั้น'!AA380/30,0))))</f>
        <v>0</v>
      </c>
      <c r="AB380" s="60">
        <f>IF('10หลักสูตรระยะสั้น'!AB380&lt;15,0,IF('10หลักสูตรระยะสั้น'!AB380&lt;30,1,IF((MOD('10หลักสูตรระยะสั้น'!AB380/30,1))&lt;0.3333,ROUNDDOWN('10หลักสูตรระยะสั้น'!AB380/30,0),ROUNDUP('10หลักสูตรระยะสั้น'!AB380/30,0))))</f>
        <v>0</v>
      </c>
      <c r="AC380" s="60">
        <f>IF('10หลักสูตรระยะสั้น'!AC380&lt;15,0,IF('10หลักสูตรระยะสั้น'!AC380&lt;30,1,IF((MOD('10หลักสูตรระยะสั้น'!AC380/30,1))&lt;0.3333,ROUNDDOWN('10หลักสูตรระยะสั้น'!AC380/30,0),ROUNDUP('10หลักสูตรระยะสั้น'!AC380/30,0))))</f>
        <v>0</v>
      </c>
      <c r="AD380" s="5">
        <f t="shared" si="10"/>
        <v>0</v>
      </c>
      <c r="AE380" s="5">
        <f t="shared" si="11"/>
        <v>0</v>
      </c>
    </row>
    <row r="381" spans="2:31" x14ac:dyDescent="0.55000000000000004">
      <c r="B381" s="5">
        <v>377</v>
      </c>
      <c r="C381" s="5">
        <f>'10หลักสูตรระยะสั้น'!C381</f>
        <v>0</v>
      </c>
      <c r="D381" s="5">
        <f>'10หลักสูตรระยะสั้น'!D381</f>
        <v>0</v>
      </c>
      <c r="E381" s="60">
        <f>IF('10หลักสูตรระยะสั้น'!E381&lt;15,0,IF('10หลักสูตรระยะสั้น'!E381&lt;30,1,IF((MOD('10หลักสูตรระยะสั้น'!E381/30,1))&lt;0.3333,ROUNDDOWN('10หลักสูตรระยะสั้น'!E381/30,0),ROUNDUP('10หลักสูตรระยะสั้น'!E381/30,0))))</f>
        <v>0</v>
      </c>
      <c r="F381" s="60">
        <f>IF('10หลักสูตรระยะสั้น'!F381&lt;15,0,IF('10หลักสูตรระยะสั้น'!F381&lt;30,1,IF((MOD('10หลักสูตรระยะสั้น'!F381/30,1))&lt;0.3333,ROUNDDOWN('10หลักสูตรระยะสั้น'!F381/30,0),ROUNDUP('10หลักสูตรระยะสั้น'!F381/30,0))))</f>
        <v>0</v>
      </c>
      <c r="G381" s="60">
        <f>IF('10หลักสูตรระยะสั้น'!G381&lt;15,0,IF('10หลักสูตรระยะสั้น'!G381&lt;30,1,IF((MOD('10หลักสูตรระยะสั้น'!G381/30,1))&lt;0.3333,ROUNDDOWN('10หลักสูตรระยะสั้น'!G381/30,0),ROUNDUP('10หลักสูตรระยะสั้น'!G381/30,0))))</f>
        <v>0</v>
      </c>
      <c r="H381" s="60">
        <f>IF('10หลักสูตรระยะสั้น'!H381&lt;15,0,IF('10หลักสูตรระยะสั้น'!H381&lt;30,1,IF((MOD('10หลักสูตรระยะสั้น'!H381/30,1))&lt;0.3333,ROUNDDOWN('10หลักสูตรระยะสั้น'!H381/30,0),ROUNDUP('10หลักสูตรระยะสั้น'!H381/30,0))))</f>
        <v>0</v>
      </c>
      <c r="I381" s="60">
        <f>IF('10หลักสูตรระยะสั้น'!I381&lt;15,0,IF('10หลักสูตรระยะสั้น'!I381&lt;30,1,IF((MOD('10หลักสูตรระยะสั้น'!I381/30,1))&lt;0.3333,ROUNDDOWN('10หลักสูตรระยะสั้น'!I381/30,0),ROUNDUP('10หลักสูตรระยะสั้น'!I381/30,0))))</f>
        <v>0</v>
      </c>
      <c r="J381" s="60">
        <f>IF('10หลักสูตรระยะสั้น'!J381&lt;15,0,IF('10หลักสูตรระยะสั้น'!J381&lt;30,1,IF((MOD('10หลักสูตรระยะสั้น'!J381/30,1))&lt;0.3333,ROUNDDOWN('10หลักสูตรระยะสั้น'!J381/30,0),ROUNDUP('10หลักสูตรระยะสั้น'!J381/30,0))))</f>
        <v>0</v>
      </c>
      <c r="K381" s="60">
        <f>IF('10หลักสูตรระยะสั้น'!K381&lt;15,0,IF('10หลักสูตรระยะสั้น'!K381&lt;30,1,IF((MOD('10หลักสูตรระยะสั้น'!K381/30,1))&lt;0.3333,ROUNDDOWN('10หลักสูตรระยะสั้น'!K381/30,0),ROUNDUP('10หลักสูตรระยะสั้น'!K381/30,0))))</f>
        <v>0</v>
      </c>
      <c r="L381" s="60">
        <f>IF('10หลักสูตรระยะสั้น'!L381&lt;15,0,IF('10หลักสูตรระยะสั้น'!L381&lt;30,1,IF((MOD('10หลักสูตรระยะสั้น'!L381/30,1))&lt;0.3333,ROUNDDOWN('10หลักสูตรระยะสั้น'!L381/30,0),ROUNDUP('10หลักสูตรระยะสั้น'!L381/30,0))))</f>
        <v>0</v>
      </c>
      <c r="M381" s="60">
        <f>IF('10หลักสูตรระยะสั้น'!M381&lt;15,0,IF('10หลักสูตรระยะสั้น'!M381&lt;30,1,IF((MOD('10หลักสูตรระยะสั้น'!M381/30,1))&lt;0.3333,ROUNDDOWN('10หลักสูตรระยะสั้น'!M381/30,0),ROUNDUP('10หลักสูตรระยะสั้น'!M381/30,0))))</f>
        <v>0</v>
      </c>
      <c r="N381" s="60">
        <f>IF('10หลักสูตรระยะสั้น'!N381&lt;15,0,IF('10หลักสูตรระยะสั้น'!N381&lt;30,1,IF((MOD('10หลักสูตรระยะสั้น'!N381/30,1))&lt;0.3333,ROUNDDOWN('10หลักสูตรระยะสั้น'!N381/30,0),ROUNDUP('10หลักสูตรระยะสั้น'!N381/30,0))))</f>
        <v>0</v>
      </c>
      <c r="O381" s="60">
        <f>IF('10หลักสูตรระยะสั้น'!O381&lt;15,0,IF('10หลักสูตรระยะสั้น'!O381&lt;30,1,IF((MOD('10หลักสูตรระยะสั้น'!O381/30,1))&lt;0.3333,ROUNDDOWN('10หลักสูตรระยะสั้น'!O381/30,0),ROUNDUP('10หลักสูตรระยะสั้น'!O381/30,0))))</f>
        <v>0</v>
      </c>
      <c r="P381" s="60">
        <f>IF('10หลักสูตรระยะสั้น'!P381&lt;15,0,IF('10หลักสูตรระยะสั้น'!P381&lt;30,1,IF((MOD('10หลักสูตรระยะสั้น'!P381/30,1))&lt;0.3333,ROUNDDOWN('10หลักสูตรระยะสั้น'!P381/30,0),ROUNDUP('10หลักสูตรระยะสั้น'!P381/30,0))))</f>
        <v>0</v>
      </c>
      <c r="Q381" s="60">
        <f>IF('10หลักสูตรระยะสั้น'!Q381&lt;15,0,IF('10หลักสูตรระยะสั้น'!Q381&lt;30,1,IF((MOD('10หลักสูตรระยะสั้น'!Q381/30,1))&lt;0.3333,ROUNDDOWN('10หลักสูตรระยะสั้น'!Q381/30,0),ROUNDUP('10หลักสูตรระยะสั้น'!Q381/30,0))))</f>
        <v>0</v>
      </c>
      <c r="R381" s="60">
        <f>IF('10หลักสูตรระยะสั้น'!R381&lt;15,0,IF('10หลักสูตรระยะสั้น'!R381&lt;30,1,IF((MOD('10หลักสูตรระยะสั้น'!R381/30,1))&lt;0.3333,ROUNDDOWN('10หลักสูตรระยะสั้น'!R381/30,0),ROUNDUP('10หลักสูตรระยะสั้น'!R381/30,0))))</f>
        <v>0</v>
      </c>
      <c r="S381" s="60">
        <f>IF('10หลักสูตรระยะสั้น'!S381&lt;15,0,IF('10หลักสูตรระยะสั้น'!S381&lt;30,1,IF((MOD('10หลักสูตรระยะสั้น'!S381/30,1))&lt;0.3333,ROUNDDOWN('10หลักสูตรระยะสั้น'!S381/30,0),ROUNDUP('10หลักสูตรระยะสั้น'!S381/30,0))))</f>
        <v>0</v>
      </c>
      <c r="T381" s="60">
        <f>IF('10หลักสูตรระยะสั้น'!T381&lt;15,0,IF('10หลักสูตรระยะสั้น'!T381&lt;30,1,IF((MOD('10หลักสูตรระยะสั้น'!T381/30,1))&lt;0.3333,ROUNDDOWN('10หลักสูตรระยะสั้น'!T381/30,0),ROUNDUP('10หลักสูตรระยะสั้น'!T381/30,0))))</f>
        <v>0</v>
      </c>
      <c r="U381" s="60">
        <f>IF('10หลักสูตรระยะสั้น'!U381&lt;15,0,IF('10หลักสูตรระยะสั้น'!U381&lt;30,1,IF((MOD('10หลักสูตรระยะสั้น'!U381/30,1))&lt;0.3333,ROUNDDOWN('10หลักสูตรระยะสั้น'!U381/30,0),ROUNDUP('10หลักสูตรระยะสั้น'!U381/30,0))))</f>
        <v>0</v>
      </c>
      <c r="V381" s="60">
        <f>IF('10หลักสูตรระยะสั้น'!V381&lt;15,0,IF('10หลักสูตรระยะสั้น'!V381&lt;30,1,IF((MOD('10หลักสูตรระยะสั้น'!V381/30,1))&lt;0.3333,ROUNDDOWN('10หลักสูตรระยะสั้น'!V381/30,0),ROUNDUP('10หลักสูตรระยะสั้น'!V381/30,0))))</f>
        <v>0</v>
      </c>
      <c r="W381" s="60">
        <f>IF('10หลักสูตรระยะสั้น'!W381&lt;15,0,IF('10หลักสูตรระยะสั้น'!W381&lt;30,1,IF((MOD('10หลักสูตรระยะสั้น'!W381/30,1))&lt;0.3333,ROUNDDOWN('10หลักสูตรระยะสั้น'!W381/30,0),ROUNDUP('10หลักสูตรระยะสั้น'!W381/30,0))))</f>
        <v>0</v>
      </c>
      <c r="X381" s="60">
        <f>IF('10หลักสูตรระยะสั้น'!X381&lt;15,0,IF('10หลักสูตรระยะสั้น'!X381&lt;30,1,IF((MOD('10หลักสูตรระยะสั้น'!X381/30,1))&lt;0.3333,ROUNDDOWN('10หลักสูตรระยะสั้น'!X381/30,0),ROUNDUP('10หลักสูตรระยะสั้น'!X381/30,0))))</f>
        <v>0</v>
      </c>
      <c r="Y381" s="60">
        <f>IF('10หลักสูตรระยะสั้น'!Y381&lt;15,0,IF('10หลักสูตรระยะสั้น'!Y381&lt;30,1,IF((MOD('10หลักสูตรระยะสั้น'!Y381/30,1))&lt;0.3333,ROUNDDOWN('10หลักสูตรระยะสั้น'!Y381/30,0),ROUNDUP('10หลักสูตรระยะสั้น'!Y381/30,0))))</f>
        <v>0</v>
      </c>
      <c r="Z381" s="60">
        <f>IF('10หลักสูตรระยะสั้น'!Z381&lt;15,0,IF('10หลักสูตรระยะสั้น'!Z381&lt;30,1,IF((MOD('10หลักสูตรระยะสั้น'!Z381/30,1))&lt;0.3333,ROUNDDOWN('10หลักสูตรระยะสั้น'!Z381/30,0),ROUNDUP('10หลักสูตรระยะสั้น'!Z381/30,0))))</f>
        <v>0</v>
      </c>
      <c r="AA381" s="60">
        <f>IF('10หลักสูตรระยะสั้น'!AA381&lt;15,0,IF('10หลักสูตรระยะสั้น'!AA381&lt;30,1,IF((MOD('10หลักสูตรระยะสั้น'!AA381/30,1))&lt;0.3333,ROUNDDOWN('10หลักสูตรระยะสั้น'!AA381/30,0),ROUNDUP('10หลักสูตรระยะสั้น'!AA381/30,0))))</f>
        <v>0</v>
      </c>
      <c r="AB381" s="60">
        <f>IF('10หลักสูตรระยะสั้น'!AB381&lt;15,0,IF('10หลักสูตรระยะสั้น'!AB381&lt;30,1,IF((MOD('10หลักสูตรระยะสั้น'!AB381/30,1))&lt;0.3333,ROUNDDOWN('10หลักสูตรระยะสั้น'!AB381/30,0),ROUNDUP('10หลักสูตรระยะสั้น'!AB381/30,0))))</f>
        <v>0</v>
      </c>
      <c r="AC381" s="60">
        <f>IF('10หลักสูตรระยะสั้น'!AC381&lt;15,0,IF('10หลักสูตรระยะสั้น'!AC381&lt;30,1,IF((MOD('10หลักสูตรระยะสั้น'!AC381/30,1))&lt;0.3333,ROUNDDOWN('10หลักสูตรระยะสั้น'!AC381/30,0),ROUNDUP('10หลักสูตรระยะสั้น'!AC381/30,0))))</f>
        <v>0</v>
      </c>
      <c r="AD381" s="5">
        <f t="shared" si="10"/>
        <v>0</v>
      </c>
      <c r="AE381" s="5">
        <f t="shared" si="11"/>
        <v>0</v>
      </c>
    </row>
    <row r="382" spans="2:31" x14ac:dyDescent="0.55000000000000004">
      <c r="B382" s="5">
        <v>378</v>
      </c>
      <c r="C382" s="5">
        <f>'10หลักสูตรระยะสั้น'!C382</f>
        <v>0</v>
      </c>
      <c r="D382" s="5">
        <f>'10หลักสูตรระยะสั้น'!D382</f>
        <v>0</v>
      </c>
      <c r="E382" s="60">
        <f>IF('10หลักสูตรระยะสั้น'!E382&lt;15,0,IF('10หลักสูตรระยะสั้น'!E382&lt;30,1,IF((MOD('10หลักสูตรระยะสั้น'!E382/30,1))&lt;0.3333,ROUNDDOWN('10หลักสูตรระยะสั้น'!E382/30,0),ROUNDUP('10หลักสูตรระยะสั้น'!E382/30,0))))</f>
        <v>0</v>
      </c>
      <c r="F382" s="60">
        <f>IF('10หลักสูตรระยะสั้น'!F382&lt;15,0,IF('10หลักสูตรระยะสั้น'!F382&lt;30,1,IF((MOD('10หลักสูตรระยะสั้น'!F382/30,1))&lt;0.3333,ROUNDDOWN('10หลักสูตรระยะสั้น'!F382/30,0),ROUNDUP('10หลักสูตรระยะสั้น'!F382/30,0))))</f>
        <v>0</v>
      </c>
      <c r="G382" s="60">
        <f>IF('10หลักสูตรระยะสั้น'!G382&lt;15,0,IF('10หลักสูตรระยะสั้น'!G382&lt;30,1,IF((MOD('10หลักสูตรระยะสั้น'!G382/30,1))&lt;0.3333,ROUNDDOWN('10หลักสูตรระยะสั้น'!G382/30,0),ROUNDUP('10หลักสูตรระยะสั้น'!G382/30,0))))</f>
        <v>0</v>
      </c>
      <c r="H382" s="60">
        <f>IF('10หลักสูตรระยะสั้น'!H382&lt;15,0,IF('10หลักสูตรระยะสั้น'!H382&lt;30,1,IF((MOD('10หลักสูตรระยะสั้น'!H382/30,1))&lt;0.3333,ROUNDDOWN('10หลักสูตรระยะสั้น'!H382/30,0),ROUNDUP('10หลักสูตรระยะสั้น'!H382/30,0))))</f>
        <v>0</v>
      </c>
      <c r="I382" s="60">
        <f>IF('10หลักสูตรระยะสั้น'!I382&lt;15,0,IF('10หลักสูตรระยะสั้น'!I382&lt;30,1,IF((MOD('10หลักสูตรระยะสั้น'!I382/30,1))&lt;0.3333,ROUNDDOWN('10หลักสูตรระยะสั้น'!I382/30,0),ROUNDUP('10หลักสูตรระยะสั้น'!I382/30,0))))</f>
        <v>0</v>
      </c>
      <c r="J382" s="60">
        <f>IF('10หลักสูตรระยะสั้น'!J382&lt;15,0,IF('10หลักสูตรระยะสั้น'!J382&lt;30,1,IF((MOD('10หลักสูตรระยะสั้น'!J382/30,1))&lt;0.3333,ROUNDDOWN('10หลักสูตรระยะสั้น'!J382/30,0),ROUNDUP('10หลักสูตรระยะสั้น'!J382/30,0))))</f>
        <v>0</v>
      </c>
      <c r="K382" s="60">
        <f>IF('10หลักสูตรระยะสั้น'!K382&lt;15,0,IF('10หลักสูตรระยะสั้น'!K382&lt;30,1,IF((MOD('10หลักสูตรระยะสั้น'!K382/30,1))&lt;0.3333,ROUNDDOWN('10หลักสูตรระยะสั้น'!K382/30,0),ROUNDUP('10หลักสูตรระยะสั้น'!K382/30,0))))</f>
        <v>0</v>
      </c>
      <c r="L382" s="60">
        <f>IF('10หลักสูตรระยะสั้น'!L382&lt;15,0,IF('10หลักสูตรระยะสั้น'!L382&lt;30,1,IF((MOD('10หลักสูตรระยะสั้น'!L382/30,1))&lt;0.3333,ROUNDDOWN('10หลักสูตรระยะสั้น'!L382/30,0),ROUNDUP('10หลักสูตรระยะสั้น'!L382/30,0))))</f>
        <v>0</v>
      </c>
      <c r="M382" s="60">
        <f>IF('10หลักสูตรระยะสั้น'!M382&lt;15,0,IF('10หลักสูตรระยะสั้น'!M382&lt;30,1,IF((MOD('10หลักสูตรระยะสั้น'!M382/30,1))&lt;0.3333,ROUNDDOWN('10หลักสูตรระยะสั้น'!M382/30,0),ROUNDUP('10หลักสูตรระยะสั้น'!M382/30,0))))</f>
        <v>0</v>
      </c>
      <c r="N382" s="60">
        <f>IF('10หลักสูตรระยะสั้น'!N382&lt;15,0,IF('10หลักสูตรระยะสั้น'!N382&lt;30,1,IF((MOD('10หลักสูตรระยะสั้น'!N382/30,1))&lt;0.3333,ROUNDDOWN('10หลักสูตรระยะสั้น'!N382/30,0),ROUNDUP('10หลักสูตรระยะสั้น'!N382/30,0))))</f>
        <v>0</v>
      </c>
      <c r="O382" s="60">
        <f>IF('10หลักสูตรระยะสั้น'!O382&lt;15,0,IF('10หลักสูตรระยะสั้น'!O382&lt;30,1,IF((MOD('10หลักสูตรระยะสั้น'!O382/30,1))&lt;0.3333,ROUNDDOWN('10หลักสูตรระยะสั้น'!O382/30,0),ROUNDUP('10หลักสูตรระยะสั้น'!O382/30,0))))</f>
        <v>0</v>
      </c>
      <c r="P382" s="60">
        <f>IF('10หลักสูตรระยะสั้น'!P382&lt;15,0,IF('10หลักสูตรระยะสั้น'!P382&lt;30,1,IF((MOD('10หลักสูตรระยะสั้น'!P382/30,1))&lt;0.3333,ROUNDDOWN('10หลักสูตรระยะสั้น'!P382/30,0),ROUNDUP('10หลักสูตรระยะสั้น'!P382/30,0))))</f>
        <v>0</v>
      </c>
      <c r="Q382" s="60">
        <f>IF('10หลักสูตรระยะสั้น'!Q382&lt;15,0,IF('10หลักสูตรระยะสั้น'!Q382&lt;30,1,IF((MOD('10หลักสูตรระยะสั้น'!Q382/30,1))&lt;0.3333,ROUNDDOWN('10หลักสูตรระยะสั้น'!Q382/30,0),ROUNDUP('10หลักสูตรระยะสั้น'!Q382/30,0))))</f>
        <v>0</v>
      </c>
      <c r="R382" s="60">
        <f>IF('10หลักสูตรระยะสั้น'!R382&lt;15,0,IF('10หลักสูตรระยะสั้น'!R382&lt;30,1,IF((MOD('10หลักสูตรระยะสั้น'!R382/30,1))&lt;0.3333,ROUNDDOWN('10หลักสูตรระยะสั้น'!R382/30,0),ROUNDUP('10หลักสูตรระยะสั้น'!R382/30,0))))</f>
        <v>0</v>
      </c>
      <c r="S382" s="60">
        <f>IF('10หลักสูตรระยะสั้น'!S382&lt;15,0,IF('10หลักสูตรระยะสั้น'!S382&lt;30,1,IF((MOD('10หลักสูตรระยะสั้น'!S382/30,1))&lt;0.3333,ROUNDDOWN('10หลักสูตรระยะสั้น'!S382/30,0),ROUNDUP('10หลักสูตรระยะสั้น'!S382/30,0))))</f>
        <v>0</v>
      </c>
      <c r="T382" s="60">
        <f>IF('10หลักสูตรระยะสั้น'!T382&lt;15,0,IF('10หลักสูตรระยะสั้น'!T382&lt;30,1,IF((MOD('10หลักสูตรระยะสั้น'!T382/30,1))&lt;0.3333,ROUNDDOWN('10หลักสูตรระยะสั้น'!T382/30,0),ROUNDUP('10หลักสูตรระยะสั้น'!T382/30,0))))</f>
        <v>0</v>
      </c>
      <c r="U382" s="60">
        <f>IF('10หลักสูตรระยะสั้น'!U382&lt;15,0,IF('10หลักสูตรระยะสั้น'!U382&lt;30,1,IF((MOD('10หลักสูตรระยะสั้น'!U382/30,1))&lt;0.3333,ROUNDDOWN('10หลักสูตรระยะสั้น'!U382/30,0),ROUNDUP('10หลักสูตรระยะสั้น'!U382/30,0))))</f>
        <v>0</v>
      </c>
      <c r="V382" s="60">
        <f>IF('10หลักสูตรระยะสั้น'!V382&lt;15,0,IF('10หลักสูตรระยะสั้น'!V382&lt;30,1,IF((MOD('10หลักสูตรระยะสั้น'!V382/30,1))&lt;0.3333,ROUNDDOWN('10หลักสูตรระยะสั้น'!V382/30,0),ROUNDUP('10หลักสูตรระยะสั้น'!V382/30,0))))</f>
        <v>0</v>
      </c>
      <c r="W382" s="60">
        <f>IF('10หลักสูตรระยะสั้น'!W382&lt;15,0,IF('10หลักสูตรระยะสั้น'!W382&lt;30,1,IF((MOD('10หลักสูตรระยะสั้น'!W382/30,1))&lt;0.3333,ROUNDDOWN('10หลักสูตรระยะสั้น'!W382/30,0),ROUNDUP('10หลักสูตรระยะสั้น'!W382/30,0))))</f>
        <v>0</v>
      </c>
      <c r="X382" s="60">
        <f>IF('10หลักสูตรระยะสั้น'!X382&lt;15,0,IF('10หลักสูตรระยะสั้น'!X382&lt;30,1,IF((MOD('10หลักสูตรระยะสั้น'!X382/30,1))&lt;0.3333,ROUNDDOWN('10หลักสูตรระยะสั้น'!X382/30,0),ROUNDUP('10หลักสูตรระยะสั้น'!X382/30,0))))</f>
        <v>0</v>
      </c>
      <c r="Y382" s="60">
        <f>IF('10หลักสูตรระยะสั้น'!Y382&lt;15,0,IF('10หลักสูตรระยะสั้น'!Y382&lt;30,1,IF((MOD('10หลักสูตรระยะสั้น'!Y382/30,1))&lt;0.3333,ROUNDDOWN('10หลักสูตรระยะสั้น'!Y382/30,0),ROUNDUP('10หลักสูตรระยะสั้น'!Y382/30,0))))</f>
        <v>0</v>
      </c>
      <c r="Z382" s="60">
        <f>IF('10หลักสูตรระยะสั้น'!Z382&lt;15,0,IF('10หลักสูตรระยะสั้น'!Z382&lt;30,1,IF((MOD('10หลักสูตรระยะสั้น'!Z382/30,1))&lt;0.3333,ROUNDDOWN('10หลักสูตรระยะสั้น'!Z382/30,0),ROUNDUP('10หลักสูตรระยะสั้น'!Z382/30,0))))</f>
        <v>0</v>
      </c>
      <c r="AA382" s="60">
        <f>IF('10หลักสูตรระยะสั้น'!AA382&lt;15,0,IF('10หลักสูตรระยะสั้น'!AA382&lt;30,1,IF((MOD('10หลักสูตรระยะสั้น'!AA382/30,1))&lt;0.3333,ROUNDDOWN('10หลักสูตรระยะสั้น'!AA382/30,0),ROUNDUP('10หลักสูตรระยะสั้น'!AA382/30,0))))</f>
        <v>0</v>
      </c>
      <c r="AB382" s="60">
        <f>IF('10หลักสูตรระยะสั้น'!AB382&lt;15,0,IF('10หลักสูตรระยะสั้น'!AB382&lt;30,1,IF((MOD('10หลักสูตรระยะสั้น'!AB382/30,1))&lt;0.3333,ROUNDDOWN('10หลักสูตรระยะสั้น'!AB382/30,0),ROUNDUP('10หลักสูตรระยะสั้น'!AB382/30,0))))</f>
        <v>0</v>
      </c>
      <c r="AC382" s="60">
        <f>IF('10หลักสูตรระยะสั้น'!AC382&lt;15,0,IF('10หลักสูตรระยะสั้น'!AC382&lt;30,1,IF((MOD('10หลักสูตรระยะสั้น'!AC382/30,1))&lt;0.3333,ROUNDDOWN('10หลักสูตรระยะสั้น'!AC382/30,0),ROUNDUP('10หลักสูตรระยะสั้น'!AC382/30,0))))</f>
        <v>0</v>
      </c>
      <c r="AD382" s="5">
        <f t="shared" si="10"/>
        <v>0</v>
      </c>
      <c r="AE382" s="5">
        <f t="shared" si="11"/>
        <v>0</v>
      </c>
    </row>
    <row r="383" spans="2:31" x14ac:dyDescent="0.55000000000000004">
      <c r="B383" s="5">
        <v>379</v>
      </c>
      <c r="C383" s="5">
        <f>'10หลักสูตรระยะสั้น'!C383</f>
        <v>0</v>
      </c>
      <c r="D383" s="5">
        <f>'10หลักสูตรระยะสั้น'!D383</f>
        <v>0</v>
      </c>
      <c r="E383" s="60">
        <f>IF('10หลักสูตรระยะสั้น'!E383&lt;15,0,IF('10หลักสูตรระยะสั้น'!E383&lt;30,1,IF((MOD('10หลักสูตรระยะสั้น'!E383/30,1))&lt;0.3333,ROUNDDOWN('10หลักสูตรระยะสั้น'!E383/30,0),ROUNDUP('10หลักสูตรระยะสั้น'!E383/30,0))))</f>
        <v>0</v>
      </c>
      <c r="F383" s="60">
        <f>IF('10หลักสูตรระยะสั้น'!F383&lt;15,0,IF('10หลักสูตรระยะสั้น'!F383&lt;30,1,IF((MOD('10หลักสูตรระยะสั้น'!F383/30,1))&lt;0.3333,ROUNDDOWN('10หลักสูตรระยะสั้น'!F383/30,0),ROUNDUP('10หลักสูตรระยะสั้น'!F383/30,0))))</f>
        <v>0</v>
      </c>
      <c r="G383" s="60">
        <f>IF('10หลักสูตรระยะสั้น'!G383&lt;15,0,IF('10หลักสูตรระยะสั้น'!G383&lt;30,1,IF((MOD('10หลักสูตรระยะสั้น'!G383/30,1))&lt;0.3333,ROUNDDOWN('10หลักสูตรระยะสั้น'!G383/30,0),ROUNDUP('10หลักสูตรระยะสั้น'!G383/30,0))))</f>
        <v>0</v>
      </c>
      <c r="H383" s="60">
        <f>IF('10หลักสูตรระยะสั้น'!H383&lt;15,0,IF('10หลักสูตรระยะสั้น'!H383&lt;30,1,IF((MOD('10หลักสูตรระยะสั้น'!H383/30,1))&lt;0.3333,ROUNDDOWN('10หลักสูตรระยะสั้น'!H383/30,0),ROUNDUP('10หลักสูตรระยะสั้น'!H383/30,0))))</f>
        <v>0</v>
      </c>
      <c r="I383" s="60">
        <f>IF('10หลักสูตรระยะสั้น'!I383&lt;15,0,IF('10หลักสูตรระยะสั้น'!I383&lt;30,1,IF((MOD('10หลักสูตรระยะสั้น'!I383/30,1))&lt;0.3333,ROUNDDOWN('10หลักสูตรระยะสั้น'!I383/30,0),ROUNDUP('10หลักสูตรระยะสั้น'!I383/30,0))))</f>
        <v>0</v>
      </c>
      <c r="J383" s="60">
        <f>IF('10หลักสูตรระยะสั้น'!J383&lt;15,0,IF('10หลักสูตรระยะสั้น'!J383&lt;30,1,IF((MOD('10หลักสูตรระยะสั้น'!J383/30,1))&lt;0.3333,ROUNDDOWN('10หลักสูตรระยะสั้น'!J383/30,0),ROUNDUP('10หลักสูตรระยะสั้น'!J383/30,0))))</f>
        <v>0</v>
      </c>
      <c r="K383" s="60">
        <f>IF('10หลักสูตรระยะสั้น'!K383&lt;15,0,IF('10หลักสูตรระยะสั้น'!K383&lt;30,1,IF((MOD('10หลักสูตรระยะสั้น'!K383/30,1))&lt;0.3333,ROUNDDOWN('10หลักสูตรระยะสั้น'!K383/30,0),ROUNDUP('10หลักสูตรระยะสั้น'!K383/30,0))))</f>
        <v>0</v>
      </c>
      <c r="L383" s="60">
        <f>IF('10หลักสูตรระยะสั้น'!L383&lt;15,0,IF('10หลักสูตรระยะสั้น'!L383&lt;30,1,IF((MOD('10หลักสูตรระยะสั้น'!L383/30,1))&lt;0.3333,ROUNDDOWN('10หลักสูตรระยะสั้น'!L383/30,0),ROUNDUP('10หลักสูตรระยะสั้น'!L383/30,0))))</f>
        <v>0</v>
      </c>
      <c r="M383" s="60">
        <f>IF('10หลักสูตรระยะสั้น'!M383&lt;15,0,IF('10หลักสูตรระยะสั้น'!M383&lt;30,1,IF((MOD('10หลักสูตรระยะสั้น'!M383/30,1))&lt;0.3333,ROUNDDOWN('10หลักสูตรระยะสั้น'!M383/30,0),ROUNDUP('10หลักสูตรระยะสั้น'!M383/30,0))))</f>
        <v>0</v>
      </c>
      <c r="N383" s="60">
        <f>IF('10หลักสูตรระยะสั้น'!N383&lt;15,0,IF('10หลักสูตรระยะสั้น'!N383&lt;30,1,IF((MOD('10หลักสูตรระยะสั้น'!N383/30,1))&lt;0.3333,ROUNDDOWN('10หลักสูตรระยะสั้น'!N383/30,0),ROUNDUP('10หลักสูตรระยะสั้น'!N383/30,0))))</f>
        <v>0</v>
      </c>
      <c r="O383" s="60">
        <f>IF('10หลักสูตรระยะสั้น'!O383&lt;15,0,IF('10หลักสูตรระยะสั้น'!O383&lt;30,1,IF((MOD('10หลักสูตรระยะสั้น'!O383/30,1))&lt;0.3333,ROUNDDOWN('10หลักสูตรระยะสั้น'!O383/30,0),ROUNDUP('10หลักสูตรระยะสั้น'!O383/30,0))))</f>
        <v>0</v>
      </c>
      <c r="P383" s="60">
        <f>IF('10หลักสูตรระยะสั้น'!P383&lt;15,0,IF('10หลักสูตรระยะสั้น'!P383&lt;30,1,IF((MOD('10หลักสูตรระยะสั้น'!P383/30,1))&lt;0.3333,ROUNDDOWN('10หลักสูตรระยะสั้น'!P383/30,0),ROUNDUP('10หลักสูตรระยะสั้น'!P383/30,0))))</f>
        <v>0</v>
      </c>
      <c r="Q383" s="60">
        <f>IF('10หลักสูตรระยะสั้น'!Q383&lt;15,0,IF('10หลักสูตรระยะสั้น'!Q383&lt;30,1,IF((MOD('10หลักสูตรระยะสั้น'!Q383/30,1))&lt;0.3333,ROUNDDOWN('10หลักสูตรระยะสั้น'!Q383/30,0),ROUNDUP('10หลักสูตรระยะสั้น'!Q383/30,0))))</f>
        <v>0</v>
      </c>
      <c r="R383" s="60">
        <f>IF('10หลักสูตรระยะสั้น'!R383&lt;15,0,IF('10หลักสูตรระยะสั้น'!R383&lt;30,1,IF((MOD('10หลักสูตรระยะสั้น'!R383/30,1))&lt;0.3333,ROUNDDOWN('10หลักสูตรระยะสั้น'!R383/30,0),ROUNDUP('10หลักสูตรระยะสั้น'!R383/30,0))))</f>
        <v>0</v>
      </c>
      <c r="S383" s="60">
        <f>IF('10หลักสูตรระยะสั้น'!S383&lt;15,0,IF('10หลักสูตรระยะสั้น'!S383&lt;30,1,IF((MOD('10หลักสูตรระยะสั้น'!S383/30,1))&lt;0.3333,ROUNDDOWN('10หลักสูตรระยะสั้น'!S383/30,0),ROUNDUP('10หลักสูตรระยะสั้น'!S383/30,0))))</f>
        <v>0</v>
      </c>
      <c r="T383" s="60">
        <f>IF('10หลักสูตรระยะสั้น'!T383&lt;15,0,IF('10หลักสูตรระยะสั้น'!T383&lt;30,1,IF((MOD('10หลักสูตรระยะสั้น'!T383/30,1))&lt;0.3333,ROUNDDOWN('10หลักสูตรระยะสั้น'!T383/30,0),ROUNDUP('10หลักสูตรระยะสั้น'!T383/30,0))))</f>
        <v>0</v>
      </c>
      <c r="U383" s="60">
        <f>IF('10หลักสูตรระยะสั้น'!U383&lt;15,0,IF('10หลักสูตรระยะสั้น'!U383&lt;30,1,IF((MOD('10หลักสูตรระยะสั้น'!U383/30,1))&lt;0.3333,ROUNDDOWN('10หลักสูตรระยะสั้น'!U383/30,0),ROUNDUP('10หลักสูตรระยะสั้น'!U383/30,0))))</f>
        <v>0</v>
      </c>
      <c r="V383" s="60">
        <f>IF('10หลักสูตรระยะสั้น'!V383&lt;15,0,IF('10หลักสูตรระยะสั้น'!V383&lt;30,1,IF((MOD('10หลักสูตรระยะสั้น'!V383/30,1))&lt;0.3333,ROUNDDOWN('10หลักสูตรระยะสั้น'!V383/30,0),ROUNDUP('10หลักสูตรระยะสั้น'!V383/30,0))))</f>
        <v>0</v>
      </c>
      <c r="W383" s="60">
        <f>IF('10หลักสูตรระยะสั้น'!W383&lt;15,0,IF('10หลักสูตรระยะสั้น'!W383&lt;30,1,IF((MOD('10หลักสูตรระยะสั้น'!W383/30,1))&lt;0.3333,ROUNDDOWN('10หลักสูตรระยะสั้น'!W383/30,0),ROUNDUP('10หลักสูตรระยะสั้น'!W383/30,0))))</f>
        <v>0</v>
      </c>
      <c r="X383" s="60">
        <f>IF('10หลักสูตรระยะสั้น'!X383&lt;15,0,IF('10หลักสูตรระยะสั้น'!X383&lt;30,1,IF((MOD('10หลักสูตรระยะสั้น'!X383/30,1))&lt;0.3333,ROUNDDOWN('10หลักสูตรระยะสั้น'!X383/30,0),ROUNDUP('10หลักสูตรระยะสั้น'!X383/30,0))))</f>
        <v>0</v>
      </c>
      <c r="Y383" s="60">
        <f>IF('10หลักสูตรระยะสั้น'!Y383&lt;15,0,IF('10หลักสูตรระยะสั้น'!Y383&lt;30,1,IF((MOD('10หลักสูตรระยะสั้น'!Y383/30,1))&lt;0.3333,ROUNDDOWN('10หลักสูตรระยะสั้น'!Y383/30,0),ROUNDUP('10หลักสูตรระยะสั้น'!Y383/30,0))))</f>
        <v>0</v>
      </c>
      <c r="Z383" s="60">
        <f>IF('10หลักสูตรระยะสั้น'!Z383&lt;15,0,IF('10หลักสูตรระยะสั้น'!Z383&lt;30,1,IF((MOD('10หลักสูตรระยะสั้น'!Z383/30,1))&lt;0.3333,ROUNDDOWN('10หลักสูตรระยะสั้น'!Z383/30,0),ROUNDUP('10หลักสูตรระยะสั้น'!Z383/30,0))))</f>
        <v>0</v>
      </c>
      <c r="AA383" s="60">
        <f>IF('10หลักสูตรระยะสั้น'!AA383&lt;15,0,IF('10หลักสูตรระยะสั้น'!AA383&lt;30,1,IF((MOD('10หลักสูตรระยะสั้น'!AA383/30,1))&lt;0.3333,ROUNDDOWN('10หลักสูตรระยะสั้น'!AA383/30,0),ROUNDUP('10หลักสูตรระยะสั้น'!AA383/30,0))))</f>
        <v>0</v>
      </c>
      <c r="AB383" s="60">
        <f>IF('10หลักสูตรระยะสั้น'!AB383&lt;15,0,IF('10หลักสูตรระยะสั้น'!AB383&lt;30,1,IF((MOD('10หลักสูตรระยะสั้น'!AB383/30,1))&lt;0.3333,ROUNDDOWN('10หลักสูตรระยะสั้น'!AB383/30,0),ROUNDUP('10หลักสูตรระยะสั้น'!AB383/30,0))))</f>
        <v>0</v>
      </c>
      <c r="AC383" s="60">
        <f>IF('10หลักสูตรระยะสั้น'!AC383&lt;15,0,IF('10หลักสูตรระยะสั้น'!AC383&lt;30,1,IF((MOD('10หลักสูตรระยะสั้น'!AC383/30,1))&lt;0.3333,ROUNDDOWN('10หลักสูตรระยะสั้น'!AC383/30,0),ROUNDUP('10หลักสูตรระยะสั้น'!AC383/30,0))))</f>
        <v>0</v>
      </c>
      <c r="AD383" s="5">
        <f t="shared" si="10"/>
        <v>0</v>
      </c>
      <c r="AE383" s="5">
        <f t="shared" si="11"/>
        <v>0</v>
      </c>
    </row>
    <row r="384" spans="2:31" x14ac:dyDescent="0.55000000000000004">
      <c r="B384" s="5">
        <v>380</v>
      </c>
      <c r="C384" s="5">
        <f>'10หลักสูตรระยะสั้น'!C384</f>
        <v>0</v>
      </c>
      <c r="D384" s="5">
        <f>'10หลักสูตรระยะสั้น'!D384</f>
        <v>0</v>
      </c>
      <c r="E384" s="60">
        <f>IF('10หลักสูตรระยะสั้น'!E384&lt;15,0,IF('10หลักสูตรระยะสั้น'!E384&lt;30,1,IF((MOD('10หลักสูตรระยะสั้น'!E384/30,1))&lt;0.3333,ROUNDDOWN('10หลักสูตรระยะสั้น'!E384/30,0),ROUNDUP('10หลักสูตรระยะสั้น'!E384/30,0))))</f>
        <v>0</v>
      </c>
      <c r="F384" s="60">
        <f>IF('10หลักสูตรระยะสั้น'!F384&lt;15,0,IF('10หลักสูตรระยะสั้น'!F384&lt;30,1,IF((MOD('10หลักสูตรระยะสั้น'!F384/30,1))&lt;0.3333,ROUNDDOWN('10หลักสูตรระยะสั้น'!F384/30,0),ROUNDUP('10หลักสูตรระยะสั้น'!F384/30,0))))</f>
        <v>0</v>
      </c>
      <c r="G384" s="60">
        <f>IF('10หลักสูตรระยะสั้น'!G384&lt;15,0,IF('10หลักสูตรระยะสั้น'!G384&lt;30,1,IF((MOD('10หลักสูตรระยะสั้น'!G384/30,1))&lt;0.3333,ROUNDDOWN('10หลักสูตรระยะสั้น'!G384/30,0),ROUNDUP('10หลักสูตรระยะสั้น'!G384/30,0))))</f>
        <v>0</v>
      </c>
      <c r="H384" s="60">
        <f>IF('10หลักสูตรระยะสั้น'!H384&lt;15,0,IF('10หลักสูตรระยะสั้น'!H384&lt;30,1,IF((MOD('10หลักสูตรระยะสั้น'!H384/30,1))&lt;0.3333,ROUNDDOWN('10หลักสูตรระยะสั้น'!H384/30,0),ROUNDUP('10หลักสูตรระยะสั้น'!H384/30,0))))</f>
        <v>0</v>
      </c>
      <c r="I384" s="60">
        <f>IF('10หลักสูตรระยะสั้น'!I384&lt;15,0,IF('10หลักสูตรระยะสั้น'!I384&lt;30,1,IF((MOD('10หลักสูตรระยะสั้น'!I384/30,1))&lt;0.3333,ROUNDDOWN('10หลักสูตรระยะสั้น'!I384/30,0),ROUNDUP('10หลักสูตรระยะสั้น'!I384/30,0))))</f>
        <v>0</v>
      </c>
      <c r="J384" s="60">
        <f>IF('10หลักสูตรระยะสั้น'!J384&lt;15,0,IF('10หลักสูตรระยะสั้น'!J384&lt;30,1,IF((MOD('10หลักสูตรระยะสั้น'!J384/30,1))&lt;0.3333,ROUNDDOWN('10หลักสูตรระยะสั้น'!J384/30,0),ROUNDUP('10หลักสูตรระยะสั้น'!J384/30,0))))</f>
        <v>0</v>
      </c>
      <c r="K384" s="60">
        <f>IF('10หลักสูตรระยะสั้น'!K384&lt;15,0,IF('10หลักสูตรระยะสั้น'!K384&lt;30,1,IF((MOD('10หลักสูตรระยะสั้น'!K384/30,1))&lt;0.3333,ROUNDDOWN('10หลักสูตรระยะสั้น'!K384/30,0),ROUNDUP('10หลักสูตรระยะสั้น'!K384/30,0))))</f>
        <v>0</v>
      </c>
      <c r="L384" s="60">
        <f>IF('10หลักสูตรระยะสั้น'!L384&lt;15,0,IF('10หลักสูตรระยะสั้น'!L384&lt;30,1,IF((MOD('10หลักสูตรระยะสั้น'!L384/30,1))&lt;0.3333,ROUNDDOWN('10หลักสูตรระยะสั้น'!L384/30,0),ROUNDUP('10หลักสูตรระยะสั้น'!L384/30,0))))</f>
        <v>0</v>
      </c>
      <c r="M384" s="60">
        <f>IF('10หลักสูตรระยะสั้น'!M384&lt;15,0,IF('10หลักสูตรระยะสั้น'!M384&lt;30,1,IF((MOD('10หลักสูตรระยะสั้น'!M384/30,1))&lt;0.3333,ROUNDDOWN('10หลักสูตรระยะสั้น'!M384/30,0),ROUNDUP('10หลักสูตรระยะสั้น'!M384/30,0))))</f>
        <v>0</v>
      </c>
      <c r="N384" s="60">
        <f>IF('10หลักสูตรระยะสั้น'!N384&lt;15,0,IF('10หลักสูตรระยะสั้น'!N384&lt;30,1,IF((MOD('10หลักสูตรระยะสั้น'!N384/30,1))&lt;0.3333,ROUNDDOWN('10หลักสูตรระยะสั้น'!N384/30,0),ROUNDUP('10หลักสูตรระยะสั้น'!N384/30,0))))</f>
        <v>0</v>
      </c>
      <c r="O384" s="60">
        <f>IF('10หลักสูตรระยะสั้น'!O384&lt;15,0,IF('10หลักสูตรระยะสั้น'!O384&lt;30,1,IF((MOD('10หลักสูตรระยะสั้น'!O384/30,1))&lt;0.3333,ROUNDDOWN('10หลักสูตรระยะสั้น'!O384/30,0),ROUNDUP('10หลักสูตรระยะสั้น'!O384/30,0))))</f>
        <v>0</v>
      </c>
      <c r="P384" s="60">
        <f>IF('10หลักสูตรระยะสั้น'!P384&lt;15,0,IF('10หลักสูตรระยะสั้น'!P384&lt;30,1,IF((MOD('10หลักสูตรระยะสั้น'!P384/30,1))&lt;0.3333,ROUNDDOWN('10หลักสูตรระยะสั้น'!P384/30,0),ROUNDUP('10หลักสูตรระยะสั้น'!P384/30,0))))</f>
        <v>0</v>
      </c>
      <c r="Q384" s="60">
        <f>IF('10หลักสูตรระยะสั้น'!Q384&lt;15,0,IF('10หลักสูตรระยะสั้น'!Q384&lt;30,1,IF((MOD('10หลักสูตรระยะสั้น'!Q384/30,1))&lt;0.3333,ROUNDDOWN('10หลักสูตรระยะสั้น'!Q384/30,0),ROUNDUP('10หลักสูตรระยะสั้น'!Q384/30,0))))</f>
        <v>0</v>
      </c>
      <c r="R384" s="60">
        <f>IF('10หลักสูตรระยะสั้น'!R384&lt;15,0,IF('10หลักสูตรระยะสั้น'!R384&lt;30,1,IF((MOD('10หลักสูตรระยะสั้น'!R384/30,1))&lt;0.3333,ROUNDDOWN('10หลักสูตรระยะสั้น'!R384/30,0),ROUNDUP('10หลักสูตรระยะสั้น'!R384/30,0))))</f>
        <v>0</v>
      </c>
      <c r="S384" s="60">
        <f>IF('10หลักสูตรระยะสั้น'!S384&lt;15,0,IF('10หลักสูตรระยะสั้น'!S384&lt;30,1,IF((MOD('10หลักสูตรระยะสั้น'!S384/30,1))&lt;0.3333,ROUNDDOWN('10หลักสูตรระยะสั้น'!S384/30,0),ROUNDUP('10หลักสูตรระยะสั้น'!S384/30,0))))</f>
        <v>0</v>
      </c>
      <c r="T384" s="60">
        <f>IF('10หลักสูตรระยะสั้น'!T384&lt;15,0,IF('10หลักสูตรระยะสั้น'!T384&lt;30,1,IF((MOD('10หลักสูตรระยะสั้น'!T384/30,1))&lt;0.3333,ROUNDDOWN('10หลักสูตรระยะสั้น'!T384/30,0),ROUNDUP('10หลักสูตรระยะสั้น'!T384/30,0))))</f>
        <v>0</v>
      </c>
      <c r="U384" s="60">
        <f>IF('10หลักสูตรระยะสั้น'!U384&lt;15,0,IF('10หลักสูตรระยะสั้น'!U384&lt;30,1,IF((MOD('10หลักสูตรระยะสั้น'!U384/30,1))&lt;0.3333,ROUNDDOWN('10หลักสูตรระยะสั้น'!U384/30,0),ROUNDUP('10หลักสูตรระยะสั้น'!U384/30,0))))</f>
        <v>0</v>
      </c>
      <c r="V384" s="60">
        <f>IF('10หลักสูตรระยะสั้น'!V384&lt;15,0,IF('10หลักสูตรระยะสั้น'!V384&lt;30,1,IF((MOD('10หลักสูตรระยะสั้น'!V384/30,1))&lt;0.3333,ROUNDDOWN('10หลักสูตรระยะสั้น'!V384/30,0),ROUNDUP('10หลักสูตรระยะสั้น'!V384/30,0))))</f>
        <v>0</v>
      </c>
      <c r="W384" s="60">
        <f>IF('10หลักสูตรระยะสั้น'!W384&lt;15,0,IF('10หลักสูตรระยะสั้น'!W384&lt;30,1,IF((MOD('10หลักสูตรระยะสั้น'!W384/30,1))&lt;0.3333,ROUNDDOWN('10หลักสูตรระยะสั้น'!W384/30,0),ROUNDUP('10หลักสูตรระยะสั้น'!W384/30,0))))</f>
        <v>0</v>
      </c>
      <c r="X384" s="60">
        <f>IF('10หลักสูตรระยะสั้น'!X384&lt;15,0,IF('10หลักสูตรระยะสั้น'!X384&lt;30,1,IF((MOD('10หลักสูตรระยะสั้น'!X384/30,1))&lt;0.3333,ROUNDDOWN('10หลักสูตรระยะสั้น'!X384/30,0),ROUNDUP('10หลักสูตรระยะสั้น'!X384/30,0))))</f>
        <v>0</v>
      </c>
      <c r="Y384" s="60">
        <f>IF('10หลักสูตรระยะสั้น'!Y384&lt;15,0,IF('10หลักสูตรระยะสั้น'!Y384&lt;30,1,IF((MOD('10หลักสูตรระยะสั้น'!Y384/30,1))&lt;0.3333,ROUNDDOWN('10หลักสูตรระยะสั้น'!Y384/30,0),ROUNDUP('10หลักสูตรระยะสั้น'!Y384/30,0))))</f>
        <v>0</v>
      </c>
      <c r="Z384" s="60">
        <f>IF('10หลักสูตรระยะสั้น'!Z384&lt;15,0,IF('10หลักสูตรระยะสั้น'!Z384&lt;30,1,IF((MOD('10หลักสูตรระยะสั้น'!Z384/30,1))&lt;0.3333,ROUNDDOWN('10หลักสูตรระยะสั้น'!Z384/30,0),ROUNDUP('10หลักสูตรระยะสั้น'!Z384/30,0))))</f>
        <v>0</v>
      </c>
      <c r="AA384" s="60">
        <f>IF('10หลักสูตรระยะสั้น'!AA384&lt;15,0,IF('10หลักสูตรระยะสั้น'!AA384&lt;30,1,IF((MOD('10หลักสูตรระยะสั้น'!AA384/30,1))&lt;0.3333,ROUNDDOWN('10หลักสูตรระยะสั้น'!AA384/30,0),ROUNDUP('10หลักสูตรระยะสั้น'!AA384/30,0))))</f>
        <v>0</v>
      </c>
      <c r="AB384" s="60">
        <f>IF('10หลักสูตรระยะสั้น'!AB384&lt;15,0,IF('10หลักสูตรระยะสั้น'!AB384&lt;30,1,IF((MOD('10หลักสูตรระยะสั้น'!AB384/30,1))&lt;0.3333,ROUNDDOWN('10หลักสูตรระยะสั้น'!AB384/30,0),ROUNDUP('10หลักสูตรระยะสั้น'!AB384/30,0))))</f>
        <v>0</v>
      </c>
      <c r="AC384" s="60">
        <f>IF('10หลักสูตรระยะสั้น'!AC384&lt;15,0,IF('10หลักสูตรระยะสั้น'!AC384&lt;30,1,IF((MOD('10หลักสูตรระยะสั้น'!AC384/30,1))&lt;0.3333,ROUNDDOWN('10หลักสูตรระยะสั้น'!AC384/30,0),ROUNDUP('10หลักสูตรระยะสั้น'!AC384/30,0))))</f>
        <v>0</v>
      </c>
      <c r="AD384" s="5">
        <f t="shared" si="10"/>
        <v>0</v>
      </c>
      <c r="AE384" s="5">
        <f t="shared" si="11"/>
        <v>0</v>
      </c>
    </row>
    <row r="385" spans="2:31" x14ac:dyDescent="0.55000000000000004">
      <c r="B385" s="5">
        <v>381</v>
      </c>
      <c r="C385" s="5">
        <f>'10หลักสูตรระยะสั้น'!C385</f>
        <v>0</v>
      </c>
      <c r="D385" s="5">
        <f>'10หลักสูตรระยะสั้น'!D385</f>
        <v>0</v>
      </c>
      <c r="E385" s="60">
        <f>IF('10หลักสูตรระยะสั้น'!E385&lt;15,0,IF('10หลักสูตรระยะสั้น'!E385&lt;30,1,IF((MOD('10หลักสูตรระยะสั้น'!E385/30,1))&lt;0.3333,ROUNDDOWN('10หลักสูตรระยะสั้น'!E385/30,0),ROUNDUP('10หลักสูตรระยะสั้น'!E385/30,0))))</f>
        <v>0</v>
      </c>
      <c r="F385" s="60">
        <f>IF('10หลักสูตรระยะสั้น'!F385&lt;15,0,IF('10หลักสูตรระยะสั้น'!F385&lt;30,1,IF((MOD('10หลักสูตรระยะสั้น'!F385/30,1))&lt;0.3333,ROUNDDOWN('10หลักสูตรระยะสั้น'!F385/30,0),ROUNDUP('10หลักสูตรระยะสั้น'!F385/30,0))))</f>
        <v>0</v>
      </c>
      <c r="G385" s="60">
        <f>IF('10หลักสูตรระยะสั้น'!G385&lt;15,0,IF('10หลักสูตรระยะสั้น'!G385&lt;30,1,IF((MOD('10หลักสูตรระยะสั้น'!G385/30,1))&lt;0.3333,ROUNDDOWN('10หลักสูตรระยะสั้น'!G385/30,0),ROUNDUP('10หลักสูตรระยะสั้น'!G385/30,0))))</f>
        <v>0</v>
      </c>
      <c r="H385" s="60">
        <f>IF('10หลักสูตรระยะสั้น'!H385&lt;15,0,IF('10หลักสูตรระยะสั้น'!H385&lt;30,1,IF((MOD('10หลักสูตรระยะสั้น'!H385/30,1))&lt;0.3333,ROUNDDOWN('10หลักสูตรระยะสั้น'!H385/30,0),ROUNDUP('10หลักสูตรระยะสั้น'!H385/30,0))))</f>
        <v>0</v>
      </c>
      <c r="I385" s="60">
        <f>IF('10หลักสูตรระยะสั้น'!I385&lt;15,0,IF('10หลักสูตรระยะสั้น'!I385&lt;30,1,IF((MOD('10หลักสูตรระยะสั้น'!I385/30,1))&lt;0.3333,ROUNDDOWN('10หลักสูตรระยะสั้น'!I385/30,0),ROUNDUP('10หลักสูตรระยะสั้น'!I385/30,0))))</f>
        <v>0</v>
      </c>
      <c r="J385" s="60">
        <f>IF('10หลักสูตรระยะสั้น'!J385&lt;15,0,IF('10หลักสูตรระยะสั้น'!J385&lt;30,1,IF((MOD('10หลักสูตรระยะสั้น'!J385/30,1))&lt;0.3333,ROUNDDOWN('10หลักสูตรระยะสั้น'!J385/30,0),ROUNDUP('10หลักสูตรระยะสั้น'!J385/30,0))))</f>
        <v>0</v>
      </c>
      <c r="K385" s="60">
        <f>IF('10หลักสูตรระยะสั้น'!K385&lt;15,0,IF('10หลักสูตรระยะสั้น'!K385&lt;30,1,IF((MOD('10หลักสูตรระยะสั้น'!K385/30,1))&lt;0.3333,ROUNDDOWN('10หลักสูตรระยะสั้น'!K385/30,0),ROUNDUP('10หลักสูตรระยะสั้น'!K385/30,0))))</f>
        <v>0</v>
      </c>
      <c r="L385" s="60">
        <f>IF('10หลักสูตรระยะสั้น'!L385&lt;15,0,IF('10หลักสูตรระยะสั้น'!L385&lt;30,1,IF((MOD('10หลักสูตรระยะสั้น'!L385/30,1))&lt;0.3333,ROUNDDOWN('10หลักสูตรระยะสั้น'!L385/30,0),ROUNDUP('10หลักสูตรระยะสั้น'!L385/30,0))))</f>
        <v>0</v>
      </c>
      <c r="M385" s="60">
        <f>IF('10หลักสูตรระยะสั้น'!M385&lt;15,0,IF('10หลักสูตรระยะสั้น'!M385&lt;30,1,IF((MOD('10หลักสูตรระยะสั้น'!M385/30,1))&lt;0.3333,ROUNDDOWN('10หลักสูตรระยะสั้น'!M385/30,0),ROUNDUP('10หลักสูตรระยะสั้น'!M385/30,0))))</f>
        <v>0</v>
      </c>
      <c r="N385" s="60">
        <f>IF('10หลักสูตรระยะสั้น'!N385&lt;15,0,IF('10หลักสูตรระยะสั้น'!N385&lt;30,1,IF((MOD('10หลักสูตรระยะสั้น'!N385/30,1))&lt;0.3333,ROUNDDOWN('10หลักสูตรระยะสั้น'!N385/30,0),ROUNDUP('10หลักสูตรระยะสั้น'!N385/30,0))))</f>
        <v>0</v>
      </c>
      <c r="O385" s="60">
        <f>IF('10หลักสูตรระยะสั้น'!O385&lt;15,0,IF('10หลักสูตรระยะสั้น'!O385&lt;30,1,IF((MOD('10หลักสูตรระยะสั้น'!O385/30,1))&lt;0.3333,ROUNDDOWN('10หลักสูตรระยะสั้น'!O385/30,0),ROUNDUP('10หลักสูตรระยะสั้น'!O385/30,0))))</f>
        <v>0</v>
      </c>
      <c r="P385" s="60">
        <f>IF('10หลักสูตรระยะสั้น'!P385&lt;15,0,IF('10หลักสูตรระยะสั้น'!P385&lt;30,1,IF((MOD('10หลักสูตรระยะสั้น'!P385/30,1))&lt;0.3333,ROUNDDOWN('10หลักสูตรระยะสั้น'!P385/30,0),ROUNDUP('10หลักสูตรระยะสั้น'!P385/30,0))))</f>
        <v>0</v>
      </c>
      <c r="Q385" s="60">
        <f>IF('10หลักสูตรระยะสั้น'!Q385&lt;15,0,IF('10หลักสูตรระยะสั้น'!Q385&lt;30,1,IF((MOD('10หลักสูตรระยะสั้น'!Q385/30,1))&lt;0.3333,ROUNDDOWN('10หลักสูตรระยะสั้น'!Q385/30,0),ROUNDUP('10หลักสูตรระยะสั้น'!Q385/30,0))))</f>
        <v>0</v>
      </c>
      <c r="R385" s="60">
        <f>IF('10หลักสูตรระยะสั้น'!R385&lt;15,0,IF('10หลักสูตรระยะสั้น'!R385&lt;30,1,IF((MOD('10หลักสูตรระยะสั้น'!R385/30,1))&lt;0.3333,ROUNDDOWN('10หลักสูตรระยะสั้น'!R385/30,0),ROUNDUP('10หลักสูตรระยะสั้น'!R385/30,0))))</f>
        <v>0</v>
      </c>
      <c r="S385" s="60">
        <f>IF('10หลักสูตรระยะสั้น'!S385&lt;15,0,IF('10หลักสูตรระยะสั้น'!S385&lt;30,1,IF((MOD('10หลักสูตรระยะสั้น'!S385/30,1))&lt;0.3333,ROUNDDOWN('10หลักสูตรระยะสั้น'!S385/30,0),ROUNDUP('10หลักสูตรระยะสั้น'!S385/30,0))))</f>
        <v>0</v>
      </c>
      <c r="T385" s="60">
        <f>IF('10หลักสูตรระยะสั้น'!T385&lt;15,0,IF('10หลักสูตรระยะสั้น'!T385&lt;30,1,IF((MOD('10หลักสูตรระยะสั้น'!T385/30,1))&lt;0.3333,ROUNDDOWN('10หลักสูตรระยะสั้น'!T385/30,0),ROUNDUP('10หลักสูตรระยะสั้น'!T385/30,0))))</f>
        <v>0</v>
      </c>
      <c r="U385" s="60">
        <f>IF('10หลักสูตรระยะสั้น'!U385&lt;15,0,IF('10หลักสูตรระยะสั้น'!U385&lt;30,1,IF((MOD('10หลักสูตรระยะสั้น'!U385/30,1))&lt;0.3333,ROUNDDOWN('10หลักสูตรระยะสั้น'!U385/30,0),ROUNDUP('10หลักสูตรระยะสั้น'!U385/30,0))))</f>
        <v>0</v>
      </c>
      <c r="V385" s="60">
        <f>IF('10หลักสูตรระยะสั้น'!V385&lt;15,0,IF('10หลักสูตรระยะสั้น'!V385&lt;30,1,IF((MOD('10หลักสูตรระยะสั้น'!V385/30,1))&lt;0.3333,ROUNDDOWN('10หลักสูตรระยะสั้น'!V385/30,0),ROUNDUP('10หลักสูตรระยะสั้น'!V385/30,0))))</f>
        <v>0</v>
      </c>
      <c r="W385" s="60">
        <f>IF('10หลักสูตรระยะสั้น'!W385&lt;15,0,IF('10หลักสูตรระยะสั้น'!W385&lt;30,1,IF((MOD('10หลักสูตรระยะสั้น'!W385/30,1))&lt;0.3333,ROUNDDOWN('10หลักสูตรระยะสั้น'!W385/30,0),ROUNDUP('10หลักสูตรระยะสั้น'!W385/30,0))))</f>
        <v>0</v>
      </c>
      <c r="X385" s="60">
        <f>IF('10หลักสูตรระยะสั้น'!X385&lt;15,0,IF('10หลักสูตรระยะสั้น'!X385&lt;30,1,IF((MOD('10หลักสูตรระยะสั้น'!X385/30,1))&lt;0.3333,ROUNDDOWN('10หลักสูตรระยะสั้น'!X385/30,0),ROUNDUP('10หลักสูตรระยะสั้น'!X385/30,0))))</f>
        <v>0</v>
      </c>
      <c r="Y385" s="60">
        <f>IF('10หลักสูตรระยะสั้น'!Y385&lt;15,0,IF('10หลักสูตรระยะสั้น'!Y385&lt;30,1,IF((MOD('10หลักสูตรระยะสั้น'!Y385/30,1))&lt;0.3333,ROUNDDOWN('10หลักสูตรระยะสั้น'!Y385/30,0),ROUNDUP('10หลักสูตรระยะสั้น'!Y385/30,0))))</f>
        <v>0</v>
      </c>
      <c r="Z385" s="60">
        <f>IF('10หลักสูตรระยะสั้น'!Z385&lt;15,0,IF('10หลักสูตรระยะสั้น'!Z385&lt;30,1,IF((MOD('10หลักสูตรระยะสั้น'!Z385/30,1))&lt;0.3333,ROUNDDOWN('10หลักสูตรระยะสั้น'!Z385/30,0),ROUNDUP('10หลักสูตรระยะสั้น'!Z385/30,0))))</f>
        <v>0</v>
      </c>
      <c r="AA385" s="60">
        <f>IF('10หลักสูตรระยะสั้น'!AA385&lt;15,0,IF('10หลักสูตรระยะสั้น'!AA385&lt;30,1,IF((MOD('10หลักสูตรระยะสั้น'!AA385/30,1))&lt;0.3333,ROUNDDOWN('10หลักสูตรระยะสั้น'!AA385/30,0),ROUNDUP('10หลักสูตรระยะสั้น'!AA385/30,0))))</f>
        <v>0</v>
      </c>
      <c r="AB385" s="60">
        <f>IF('10หลักสูตรระยะสั้น'!AB385&lt;15,0,IF('10หลักสูตรระยะสั้น'!AB385&lt;30,1,IF((MOD('10หลักสูตรระยะสั้น'!AB385/30,1))&lt;0.3333,ROUNDDOWN('10หลักสูตรระยะสั้น'!AB385/30,0),ROUNDUP('10หลักสูตรระยะสั้น'!AB385/30,0))))</f>
        <v>0</v>
      </c>
      <c r="AC385" s="60">
        <f>IF('10หลักสูตรระยะสั้น'!AC385&lt;15,0,IF('10หลักสูตรระยะสั้น'!AC385&lt;30,1,IF((MOD('10หลักสูตรระยะสั้น'!AC385/30,1))&lt;0.3333,ROUNDDOWN('10หลักสูตรระยะสั้น'!AC385/30,0),ROUNDUP('10หลักสูตรระยะสั้น'!AC385/30,0))))</f>
        <v>0</v>
      </c>
      <c r="AD385" s="5">
        <f t="shared" si="10"/>
        <v>0</v>
      </c>
      <c r="AE385" s="5">
        <f t="shared" si="11"/>
        <v>0</v>
      </c>
    </row>
    <row r="386" spans="2:31" x14ac:dyDescent="0.55000000000000004">
      <c r="B386" s="5">
        <v>382</v>
      </c>
      <c r="C386" s="5">
        <f>'10หลักสูตรระยะสั้น'!C386</f>
        <v>0</v>
      </c>
      <c r="D386" s="5">
        <f>'10หลักสูตรระยะสั้น'!D386</f>
        <v>0</v>
      </c>
      <c r="E386" s="60">
        <f>IF('10หลักสูตรระยะสั้น'!E386&lt;15,0,IF('10หลักสูตรระยะสั้น'!E386&lt;30,1,IF((MOD('10หลักสูตรระยะสั้น'!E386/30,1))&lt;0.3333,ROUNDDOWN('10หลักสูตรระยะสั้น'!E386/30,0),ROUNDUP('10หลักสูตรระยะสั้น'!E386/30,0))))</f>
        <v>0</v>
      </c>
      <c r="F386" s="60">
        <f>IF('10หลักสูตรระยะสั้น'!F386&lt;15,0,IF('10หลักสูตรระยะสั้น'!F386&lt;30,1,IF((MOD('10หลักสูตรระยะสั้น'!F386/30,1))&lt;0.3333,ROUNDDOWN('10หลักสูตรระยะสั้น'!F386/30,0),ROUNDUP('10หลักสูตรระยะสั้น'!F386/30,0))))</f>
        <v>0</v>
      </c>
      <c r="G386" s="60">
        <f>IF('10หลักสูตรระยะสั้น'!G386&lt;15,0,IF('10หลักสูตรระยะสั้น'!G386&lt;30,1,IF((MOD('10หลักสูตรระยะสั้น'!G386/30,1))&lt;0.3333,ROUNDDOWN('10หลักสูตรระยะสั้น'!G386/30,0),ROUNDUP('10หลักสูตรระยะสั้น'!G386/30,0))))</f>
        <v>0</v>
      </c>
      <c r="H386" s="60">
        <f>IF('10หลักสูตรระยะสั้น'!H386&lt;15,0,IF('10หลักสูตรระยะสั้น'!H386&lt;30,1,IF((MOD('10หลักสูตรระยะสั้น'!H386/30,1))&lt;0.3333,ROUNDDOWN('10หลักสูตรระยะสั้น'!H386/30,0),ROUNDUP('10หลักสูตรระยะสั้น'!H386/30,0))))</f>
        <v>0</v>
      </c>
      <c r="I386" s="60">
        <f>IF('10หลักสูตรระยะสั้น'!I386&lt;15,0,IF('10หลักสูตรระยะสั้น'!I386&lt;30,1,IF((MOD('10หลักสูตรระยะสั้น'!I386/30,1))&lt;0.3333,ROUNDDOWN('10หลักสูตรระยะสั้น'!I386/30,0),ROUNDUP('10หลักสูตรระยะสั้น'!I386/30,0))))</f>
        <v>0</v>
      </c>
      <c r="J386" s="60">
        <f>IF('10หลักสูตรระยะสั้น'!J386&lt;15,0,IF('10หลักสูตรระยะสั้น'!J386&lt;30,1,IF((MOD('10หลักสูตรระยะสั้น'!J386/30,1))&lt;0.3333,ROUNDDOWN('10หลักสูตรระยะสั้น'!J386/30,0),ROUNDUP('10หลักสูตรระยะสั้น'!J386/30,0))))</f>
        <v>0</v>
      </c>
      <c r="K386" s="60">
        <f>IF('10หลักสูตรระยะสั้น'!K386&lt;15,0,IF('10หลักสูตรระยะสั้น'!K386&lt;30,1,IF((MOD('10หลักสูตรระยะสั้น'!K386/30,1))&lt;0.3333,ROUNDDOWN('10หลักสูตรระยะสั้น'!K386/30,0),ROUNDUP('10หลักสูตรระยะสั้น'!K386/30,0))))</f>
        <v>0</v>
      </c>
      <c r="L386" s="60">
        <f>IF('10หลักสูตรระยะสั้น'!L386&lt;15,0,IF('10หลักสูตรระยะสั้น'!L386&lt;30,1,IF((MOD('10หลักสูตรระยะสั้น'!L386/30,1))&lt;0.3333,ROUNDDOWN('10หลักสูตรระยะสั้น'!L386/30,0),ROUNDUP('10หลักสูตรระยะสั้น'!L386/30,0))))</f>
        <v>0</v>
      </c>
      <c r="M386" s="60">
        <f>IF('10หลักสูตรระยะสั้น'!M386&lt;15,0,IF('10หลักสูตรระยะสั้น'!M386&lt;30,1,IF((MOD('10หลักสูตรระยะสั้น'!M386/30,1))&lt;0.3333,ROUNDDOWN('10หลักสูตรระยะสั้น'!M386/30,0),ROUNDUP('10หลักสูตรระยะสั้น'!M386/30,0))))</f>
        <v>0</v>
      </c>
      <c r="N386" s="60">
        <f>IF('10หลักสูตรระยะสั้น'!N386&lt;15,0,IF('10หลักสูตรระยะสั้น'!N386&lt;30,1,IF((MOD('10หลักสูตรระยะสั้น'!N386/30,1))&lt;0.3333,ROUNDDOWN('10หลักสูตรระยะสั้น'!N386/30,0),ROUNDUP('10หลักสูตรระยะสั้น'!N386/30,0))))</f>
        <v>0</v>
      </c>
      <c r="O386" s="60">
        <f>IF('10หลักสูตรระยะสั้น'!O386&lt;15,0,IF('10หลักสูตรระยะสั้น'!O386&lt;30,1,IF((MOD('10หลักสูตรระยะสั้น'!O386/30,1))&lt;0.3333,ROUNDDOWN('10หลักสูตรระยะสั้น'!O386/30,0),ROUNDUP('10หลักสูตรระยะสั้น'!O386/30,0))))</f>
        <v>0</v>
      </c>
      <c r="P386" s="60">
        <f>IF('10หลักสูตรระยะสั้น'!P386&lt;15,0,IF('10หลักสูตรระยะสั้น'!P386&lt;30,1,IF((MOD('10หลักสูตรระยะสั้น'!P386/30,1))&lt;0.3333,ROUNDDOWN('10หลักสูตรระยะสั้น'!P386/30,0),ROUNDUP('10หลักสูตรระยะสั้น'!P386/30,0))))</f>
        <v>0</v>
      </c>
      <c r="Q386" s="60">
        <f>IF('10หลักสูตรระยะสั้น'!Q386&lt;15,0,IF('10หลักสูตรระยะสั้น'!Q386&lt;30,1,IF((MOD('10หลักสูตรระยะสั้น'!Q386/30,1))&lt;0.3333,ROUNDDOWN('10หลักสูตรระยะสั้น'!Q386/30,0),ROUNDUP('10หลักสูตรระยะสั้น'!Q386/30,0))))</f>
        <v>0</v>
      </c>
      <c r="R386" s="60">
        <f>IF('10หลักสูตรระยะสั้น'!R386&lt;15,0,IF('10หลักสูตรระยะสั้น'!R386&lt;30,1,IF((MOD('10หลักสูตรระยะสั้น'!R386/30,1))&lt;0.3333,ROUNDDOWN('10หลักสูตรระยะสั้น'!R386/30,0),ROUNDUP('10หลักสูตรระยะสั้น'!R386/30,0))))</f>
        <v>0</v>
      </c>
      <c r="S386" s="60">
        <f>IF('10หลักสูตรระยะสั้น'!S386&lt;15,0,IF('10หลักสูตรระยะสั้น'!S386&lt;30,1,IF((MOD('10หลักสูตรระยะสั้น'!S386/30,1))&lt;0.3333,ROUNDDOWN('10หลักสูตรระยะสั้น'!S386/30,0),ROUNDUP('10หลักสูตรระยะสั้น'!S386/30,0))))</f>
        <v>0</v>
      </c>
      <c r="T386" s="60">
        <f>IF('10หลักสูตรระยะสั้น'!T386&lt;15,0,IF('10หลักสูตรระยะสั้น'!T386&lt;30,1,IF((MOD('10หลักสูตรระยะสั้น'!T386/30,1))&lt;0.3333,ROUNDDOWN('10หลักสูตรระยะสั้น'!T386/30,0),ROUNDUP('10หลักสูตรระยะสั้น'!T386/30,0))))</f>
        <v>0</v>
      </c>
      <c r="U386" s="60">
        <f>IF('10หลักสูตรระยะสั้น'!U386&lt;15,0,IF('10หลักสูตรระยะสั้น'!U386&lt;30,1,IF((MOD('10หลักสูตรระยะสั้น'!U386/30,1))&lt;0.3333,ROUNDDOWN('10หลักสูตรระยะสั้น'!U386/30,0),ROUNDUP('10หลักสูตรระยะสั้น'!U386/30,0))))</f>
        <v>0</v>
      </c>
      <c r="V386" s="60">
        <f>IF('10หลักสูตรระยะสั้น'!V386&lt;15,0,IF('10หลักสูตรระยะสั้น'!V386&lt;30,1,IF((MOD('10หลักสูตรระยะสั้น'!V386/30,1))&lt;0.3333,ROUNDDOWN('10หลักสูตรระยะสั้น'!V386/30,0),ROUNDUP('10หลักสูตรระยะสั้น'!V386/30,0))))</f>
        <v>0</v>
      </c>
      <c r="W386" s="60">
        <f>IF('10หลักสูตรระยะสั้น'!W386&lt;15,0,IF('10หลักสูตรระยะสั้น'!W386&lt;30,1,IF((MOD('10หลักสูตรระยะสั้น'!W386/30,1))&lt;0.3333,ROUNDDOWN('10หลักสูตรระยะสั้น'!W386/30,0),ROUNDUP('10หลักสูตรระยะสั้น'!W386/30,0))))</f>
        <v>0</v>
      </c>
      <c r="X386" s="60">
        <f>IF('10หลักสูตรระยะสั้น'!X386&lt;15,0,IF('10หลักสูตรระยะสั้น'!X386&lt;30,1,IF((MOD('10หลักสูตรระยะสั้น'!X386/30,1))&lt;0.3333,ROUNDDOWN('10หลักสูตรระยะสั้น'!X386/30,0),ROUNDUP('10หลักสูตรระยะสั้น'!X386/30,0))))</f>
        <v>0</v>
      </c>
      <c r="Y386" s="60">
        <f>IF('10หลักสูตรระยะสั้น'!Y386&lt;15,0,IF('10หลักสูตรระยะสั้น'!Y386&lt;30,1,IF((MOD('10หลักสูตรระยะสั้น'!Y386/30,1))&lt;0.3333,ROUNDDOWN('10หลักสูตรระยะสั้น'!Y386/30,0),ROUNDUP('10หลักสูตรระยะสั้น'!Y386/30,0))))</f>
        <v>0</v>
      </c>
      <c r="Z386" s="60">
        <f>IF('10หลักสูตรระยะสั้น'!Z386&lt;15,0,IF('10หลักสูตรระยะสั้น'!Z386&lt;30,1,IF((MOD('10หลักสูตรระยะสั้น'!Z386/30,1))&lt;0.3333,ROUNDDOWN('10หลักสูตรระยะสั้น'!Z386/30,0),ROUNDUP('10หลักสูตรระยะสั้น'!Z386/30,0))))</f>
        <v>0</v>
      </c>
      <c r="AA386" s="60">
        <f>IF('10หลักสูตรระยะสั้น'!AA386&lt;15,0,IF('10หลักสูตรระยะสั้น'!AA386&lt;30,1,IF((MOD('10หลักสูตรระยะสั้น'!AA386/30,1))&lt;0.3333,ROUNDDOWN('10หลักสูตรระยะสั้น'!AA386/30,0),ROUNDUP('10หลักสูตรระยะสั้น'!AA386/30,0))))</f>
        <v>0</v>
      </c>
      <c r="AB386" s="60">
        <f>IF('10หลักสูตรระยะสั้น'!AB386&lt;15,0,IF('10หลักสูตรระยะสั้น'!AB386&lt;30,1,IF((MOD('10หลักสูตรระยะสั้น'!AB386/30,1))&lt;0.3333,ROUNDDOWN('10หลักสูตรระยะสั้น'!AB386/30,0),ROUNDUP('10หลักสูตรระยะสั้น'!AB386/30,0))))</f>
        <v>0</v>
      </c>
      <c r="AC386" s="60">
        <f>IF('10หลักสูตรระยะสั้น'!AC386&lt;15,0,IF('10หลักสูตรระยะสั้น'!AC386&lt;30,1,IF((MOD('10หลักสูตรระยะสั้น'!AC386/30,1))&lt;0.3333,ROUNDDOWN('10หลักสูตรระยะสั้น'!AC386/30,0),ROUNDUP('10หลักสูตรระยะสั้น'!AC386/30,0))))</f>
        <v>0</v>
      </c>
      <c r="AD386" s="5">
        <f t="shared" si="10"/>
        <v>0</v>
      </c>
      <c r="AE386" s="5">
        <f t="shared" si="11"/>
        <v>0</v>
      </c>
    </row>
    <row r="387" spans="2:31" x14ac:dyDescent="0.55000000000000004">
      <c r="B387" s="5">
        <v>383</v>
      </c>
      <c r="C387" s="5">
        <f>'10หลักสูตรระยะสั้น'!C387</f>
        <v>0</v>
      </c>
      <c r="D387" s="5">
        <f>'10หลักสูตรระยะสั้น'!D387</f>
        <v>0</v>
      </c>
      <c r="E387" s="60">
        <f>IF('10หลักสูตรระยะสั้น'!E387&lt;15,0,IF('10หลักสูตรระยะสั้น'!E387&lt;30,1,IF((MOD('10หลักสูตรระยะสั้น'!E387/30,1))&lt;0.3333,ROUNDDOWN('10หลักสูตรระยะสั้น'!E387/30,0),ROUNDUP('10หลักสูตรระยะสั้น'!E387/30,0))))</f>
        <v>0</v>
      </c>
      <c r="F387" s="60">
        <f>IF('10หลักสูตรระยะสั้น'!F387&lt;15,0,IF('10หลักสูตรระยะสั้น'!F387&lt;30,1,IF((MOD('10หลักสูตรระยะสั้น'!F387/30,1))&lt;0.3333,ROUNDDOWN('10หลักสูตรระยะสั้น'!F387/30,0),ROUNDUP('10หลักสูตรระยะสั้น'!F387/30,0))))</f>
        <v>0</v>
      </c>
      <c r="G387" s="60">
        <f>IF('10หลักสูตรระยะสั้น'!G387&lt;15,0,IF('10หลักสูตรระยะสั้น'!G387&lt;30,1,IF((MOD('10หลักสูตรระยะสั้น'!G387/30,1))&lt;0.3333,ROUNDDOWN('10หลักสูตรระยะสั้น'!G387/30,0),ROUNDUP('10หลักสูตรระยะสั้น'!G387/30,0))))</f>
        <v>0</v>
      </c>
      <c r="H387" s="60">
        <f>IF('10หลักสูตรระยะสั้น'!H387&lt;15,0,IF('10หลักสูตรระยะสั้น'!H387&lt;30,1,IF((MOD('10หลักสูตรระยะสั้น'!H387/30,1))&lt;0.3333,ROUNDDOWN('10หลักสูตรระยะสั้น'!H387/30,0),ROUNDUP('10หลักสูตรระยะสั้น'!H387/30,0))))</f>
        <v>0</v>
      </c>
      <c r="I387" s="60">
        <f>IF('10หลักสูตรระยะสั้น'!I387&lt;15,0,IF('10หลักสูตรระยะสั้น'!I387&lt;30,1,IF((MOD('10หลักสูตรระยะสั้น'!I387/30,1))&lt;0.3333,ROUNDDOWN('10หลักสูตรระยะสั้น'!I387/30,0),ROUNDUP('10หลักสูตรระยะสั้น'!I387/30,0))))</f>
        <v>0</v>
      </c>
      <c r="J387" s="60">
        <f>IF('10หลักสูตรระยะสั้น'!J387&lt;15,0,IF('10หลักสูตรระยะสั้น'!J387&lt;30,1,IF((MOD('10หลักสูตรระยะสั้น'!J387/30,1))&lt;0.3333,ROUNDDOWN('10หลักสูตรระยะสั้น'!J387/30,0),ROUNDUP('10หลักสูตรระยะสั้น'!J387/30,0))))</f>
        <v>0</v>
      </c>
      <c r="K387" s="60">
        <f>IF('10หลักสูตรระยะสั้น'!K387&lt;15,0,IF('10หลักสูตรระยะสั้น'!K387&lt;30,1,IF((MOD('10หลักสูตรระยะสั้น'!K387/30,1))&lt;0.3333,ROUNDDOWN('10หลักสูตรระยะสั้น'!K387/30,0),ROUNDUP('10หลักสูตรระยะสั้น'!K387/30,0))))</f>
        <v>0</v>
      </c>
      <c r="L387" s="60">
        <f>IF('10หลักสูตรระยะสั้น'!L387&lt;15,0,IF('10หลักสูตรระยะสั้น'!L387&lt;30,1,IF((MOD('10หลักสูตรระยะสั้น'!L387/30,1))&lt;0.3333,ROUNDDOWN('10หลักสูตรระยะสั้น'!L387/30,0),ROUNDUP('10หลักสูตรระยะสั้น'!L387/30,0))))</f>
        <v>0</v>
      </c>
      <c r="M387" s="60">
        <f>IF('10หลักสูตรระยะสั้น'!M387&lt;15,0,IF('10หลักสูตรระยะสั้น'!M387&lt;30,1,IF((MOD('10หลักสูตรระยะสั้น'!M387/30,1))&lt;0.3333,ROUNDDOWN('10หลักสูตรระยะสั้น'!M387/30,0),ROUNDUP('10หลักสูตรระยะสั้น'!M387/30,0))))</f>
        <v>0</v>
      </c>
      <c r="N387" s="60">
        <f>IF('10หลักสูตรระยะสั้น'!N387&lt;15,0,IF('10หลักสูตรระยะสั้น'!N387&lt;30,1,IF((MOD('10หลักสูตรระยะสั้น'!N387/30,1))&lt;0.3333,ROUNDDOWN('10หลักสูตรระยะสั้น'!N387/30,0),ROUNDUP('10หลักสูตรระยะสั้น'!N387/30,0))))</f>
        <v>0</v>
      </c>
      <c r="O387" s="60">
        <f>IF('10หลักสูตรระยะสั้น'!O387&lt;15,0,IF('10หลักสูตรระยะสั้น'!O387&lt;30,1,IF((MOD('10หลักสูตรระยะสั้น'!O387/30,1))&lt;0.3333,ROUNDDOWN('10หลักสูตรระยะสั้น'!O387/30,0),ROUNDUP('10หลักสูตรระยะสั้น'!O387/30,0))))</f>
        <v>0</v>
      </c>
      <c r="P387" s="60">
        <f>IF('10หลักสูตรระยะสั้น'!P387&lt;15,0,IF('10หลักสูตรระยะสั้น'!P387&lt;30,1,IF((MOD('10หลักสูตรระยะสั้น'!P387/30,1))&lt;0.3333,ROUNDDOWN('10หลักสูตรระยะสั้น'!P387/30,0),ROUNDUP('10หลักสูตรระยะสั้น'!P387/30,0))))</f>
        <v>0</v>
      </c>
      <c r="Q387" s="60">
        <f>IF('10หลักสูตรระยะสั้น'!Q387&lt;15,0,IF('10หลักสูตรระยะสั้น'!Q387&lt;30,1,IF((MOD('10หลักสูตรระยะสั้น'!Q387/30,1))&lt;0.3333,ROUNDDOWN('10หลักสูตรระยะสั้น'!Q387/30,0),ROUNDUP('10หลักสูตรระยะสั้น'!Q387/30,0))))</f>
        <v>0</v>
      </c>
      <c r="R387" s="60">
        <f>IF('10หลักสูตรระยะสั้น'!R387&lt;15,0,IF('10หลักสูตรระยะสั้น'!R387&lt;30,1,IF((MOD('10หลักสูตรระยะสั้น'!R387/30,1))&lt;0.3333,ROUNDDOWN('10หลักสูตรระยะสั้น'!R387/30,0),ROUNDUP('10หลักสูตรระยะสั้น'!R387/30,0))))</f>
        <v>0</v>
      </c>
      <c r="S387" s="60">
        <f>IF('10หลักสูตรระยะสั้น'!S387&lt;15,0,IF('10หลักสูตรระยะสั้น'!S387&lt;30,1,IF((MOD('10หลักสูตรระยะสั้น'!S387/30,1))&lt;0.3333,ROUNDDOWN('10หลักสูตรระยะสั้น'!S387/30,0),ROUNDUP('10หลักสูตรระยะสั้น'!S387/30,0))))</f>
        <v>0</v>
      </c>
      <c r="T387" s="60">
        <f>IF('10หลักสูตรระยะสั้น'!T387&lt;15,0,IF('10หลักสูตรระยะสั้น'!T387&lt;30,1,IF((MOD('10หลักสูตรระยะสั้น'!T387/30,1))&lt;0.3333,ROUNDDOWN('10หลักสูตรระยะสั้น'!T387/30,0),ROUNDUP('10หลักสูตรระยะสั้น'!T387/30,0))))</f>
        <v>0</v>
      </c>
      <c r="U387" s="60">
        <f>IF('10หลักสูตรระยะสั้น'!U387&lt;15,0,IF('10หลักสูตรระยะสั้น'!U387&lt;30,1,IF((MOD('10หลักสูตรระยะสั้น'!U387/30,1))&lt;0.3333,ROUNDDOWN('10หลักสูตรระยะสั้น'!U387/30,0),ROUNDUP('10หลักสูตรระยะสั้น'!U387/30,0))))</f>
        <v>0</v>
      </c>
      <c r="V387" s="60">
        <f>IF('10หลักสูตรระยะสั้น'!V387&lt;15,0,IF('10หลักสูตรระยะสั้น'!V387&lt;30,1,IF((MOD('10หลักสูตรระยะสั้น'!V387/30,1))&lt;0.3333,ROUNDDOWN('10หลักสูตรระยะสั้น'!V387/30,0),ROUNDUP('10หลักสูตรระยะสั้น'!V387/30,0))))</f>
        <v>0</v>
      </c>
      <c r="W387" s="60">
        <f>IF('10หลักสูตรระยะสั้น'!W387&lt;15,0,IF('10หลักสูตรระยะสั้น'!W387&lt;30,1,IF((MOD('10หลักสูตรระยะสั้น'!W387/30,1))&lt;0.3333,ROUNDDOWN('10หลักสูตรระยะสั้น'!W387/30,0),ROUNDUP('10หลักสูตรระยะสั้น'!W387/30,0))))</f>
        <v>0</v>
      </c>
      <c r="X387" s="60">
        <f>IF('10หลักสูตรระยะสั้น'!X387&lt;15,0,IF('10หลักสูตรระยะสั้น'!X387&lt;30,1,IF((MOD('10หลักสูตรระยะสั้น'!X387/30,1))&lt;0.3333,ROUNDDOWN('10หลักสูตรระยะสั้น'!X387/30,0),ROUNDUP('10หลักสูตรระยะสั้น'!X387/30,0))))</f>
        <v>0</v>
      </c>
      <c r="Y387" s="60">
        <f>IF('10หลักสูตรระยะสั้น'!Y387&lt;15,0,IF('10หลักสูตรระยะสั้น'!Y387&lt;30,1,IF((MOD('10หลักสูตรระยะสั้น'!Y387/30,1))&lt;0.3333,ROUNDDOWN('10หลักสูตรระยะสั้น'!Y387/30,0),ROUNDUP('10หลักสูตรระยะสั้น'!Y387/30,0))))</f>
        <v>0</v>
      </c>
      <c r="Z387" s="60">
        <f>IF('10หลักสูตรระยะสั้น'!Z387&lt;15,0,IF('10หลักสูตรระยะสั้น'!Z387&lt;30,1,IF((MOD('10หลักสูตรระยะสั้น'!Z387/30,1))&lt;0.3333,ROUNDDOWN('10หลักสูตรระยะสั้น'!Z387/30,0),ROUNDUP('10หลักสูตรระยะสั้น'!Z387/30,0))))</f>
        <v>0</v>
      </c>
      <c r="AA387" s="60">
        <f>IF('10หลักสูตรระยะสั้น'!AA387&lt;15,0,IF('10หลักสูตรระยะสั้น'!AA387&lt;30,1,IF((MOD('10หลักสูตรระยะสั้น'!AA387/30,1))&lt;0.3333,ROUNDDOWN('10หลักสูตรระยะสั้น'!AA387/30,0),ROUNDUP('10หลักสูตรระยะสั้น'!AA387/30,0))))</f>
        <v>0</v>
      </c>
      <c r="AB387" s="60">
        <f>IF('10หลักสูตรระยะสั้น'!AB387&lt;15,0,IF('10หลักสูตรระยะสั้น'!AB387&lt;30,1,IF((MOD('10หลักสูตรระยะสั้น'!AB387/30,1))&lt;0.3333,ROUNDDOWN('10หลักสูตรระยะสั้น'!AB387/30,0),ROUNDUP('10หลักสูตรระยะสั้น'!AB387/30,0))))</f>
        <v>0</v>
      </c>
      <c r="AC387" s="60">
        <f>IF('10หลักสูตรระยะสั้น'!AC387&lt;15,0,IF('10หลักสูตรระยะสั้น'!AC387&lt;30,1,IF((MOD('10หลักสูตรระยะสั้น'!AC387/30,1))&lt;0.3333,ROUNDDOWN('10หลักสูตรระยะสั้น'!AC387/30,0),ROUNDUP('10หลักสูตรระยะสั้น'!AC387/30,0))))</f>
        <v>0</v>
      </c>
      <c r="AD387" s="5">
        <f t="shared" si="10"/>
        <v>0</v>
      </c>
      <c r="AE387" s="5">
        <f t="shared" si="11"/>
        <v>0</v>
      </c>
    </row>
    <row r="388" spans="2:31" x14ac:dyDescent="0.55000000000000004">
      <c r="B388" s="5">
        <v>384</v>
      </c>
      <c r="C388" s="5">
        <f>'10หลักสูตรระยะสั้น'!C388</f>
        <v>0</v>
      </c>
      <c r="D388" s="5">
        <f>'10หลักสูตรระยะสั้น'!D388</f>
        <v>0</v>
      </c>
      <c r="E388" s="60">
        <f>IF('10หลักสูตรระยะสั้น'!E388&lt;15,0,IF('10หลักสูตรระยะสั้น'!E388&lt;30,1,IF((MOD('10หลักสูตรระยะสั้น'!E388/30,1))&lt;0.3333,ROUNDDOWN('10หลักสูตรระยะสั้น'!E388/30,0),ROUNDUP('10หลักสูตรระยะสั้น'!E388/30,0))))</f>
        <v>0</v>
      </c>
      <c r="F388" s="60">
        <f>IF('10หลักสูตรระยะสั้น'!F388&lt;15,0,IF('10หลักสูตรระยะสั้น'!F388&lt;30,1,IF((MOD('10หลักสูตรระยะสั้น'!F388/30,1))&lt;0.3333,ROUNDDOWN('10หลักสูตรระยะสั้น'!F388/30,0),ROUNDUP('10หลักสูตรระยะสั้น'!F388/30,0))))</f>
        <v>0</v>
      </c>
      <c r="G388" s="60">
        <f>IF('10หลักสูตรระยะสั้น'!G388&lt;15,0,IF('10หลักสูตรระยะสั้น'!G388&lt;30,1,IF((MOD('10หลักสูตรระยะสั้น'!G388/30,1))&lt;0.3333,ROUNDDOWN('10หลักสูตรระยะสั้น'!G388/30,0),ROUNDUP('10หลักสูตรระยะสั้น'!G388/30,0))))</f>
        <v>0</v>
      </c>
      <c r="H388" s="60">
        <f>IF('10หลักสูตรระยะสั้น'!H388&lt;15,0,IF('10หลักสูตรระยะสั้น'!H388&lt;30,1,IF((MOD('10หลักสูตรระยะสั้น'!H388/30,1))&lt;0.3333,ROUNDDOWN('10หลักสูตรระยะสั้น'!H388/30,0),ROUNDUP('10หลักสูตรระยะสั้น'!H388/30,0))))</f>
        <v>0</v>
      </c>
      <c r="I388" s="60">
        <f>IF('10หลักสูตรระยะสั้น'!I388&lt;15,0,IF('10หลักสูตรระยะสั้น'!I388&lt;30,1,IF((MOD('10หลักสูตรระยะสั้น'!I388/30,1))&lt;0.3333,ROUNDDOWN('10หลักสูตรระยะสั้น'!I388/30,0),ROUNDUP('10หลักสูตรระยะสั้น'!I388/30,0))))</f>
        <v>0</v>
      </c>
      <c r="J388" s="60">
        <f>IF('10หลักสูตรระยะสั้น'!J388&lt;15,0,IF('10หลักสูตรระยะสั้น'!J388&lt;30,1,IF((MOD('10หลักสูตรระยะสั้น'!J388/30,1))&lt;0.3333,ROUNDDOWN('10หลักสูตรระยะสั้น'!J388/30,0),ROUNDUP('10หลักสูตรระยะสั้น'!J388/30,0))))</f>
        <v>0</v>
      </c>
      <c r="K388" s="60">
        <f>IF('10หลักสูตรระยะสั้น'!K388&lt;15,0,IF('10หลักสูตรระยะสั้น'!K388&lt;30,1,IF((MOD('10หลักสูตรระยะสั้น'!K388/30,1))&lt;0.3333,ROUNDDOWN('10หลักสูตรระยะสั้น'!K388/30,0),ROUNDUP('10หลักสูตรระยะสั้น'!K388/30,0))))</f>
        <v>0</v>
      </c>
      <c r="L388" s="60">
        <f>IF('10หลักสูตรระยะสั้น'!L388&lt;15,0,IF('10หลักสูตรระยะสั้น'!L388&lt;30,1,IF((MOD('10หลักสูตรระยะสั้น'!L388/30,1))&lt;0.3333,ROUNDDOWN('10หลักสูตรระยะสั้น'!L388/30,0),ROUNDUP('10หลักสูตรระยะสั้น'!L388/30,0))))</f>
        <v>0</v>
      </c>
      <c r="M388" s="60">
        <f>IF('10หลักสูตรระยะสั้น'!M388&lt;15,0,IF('10หลักสูตรระยะสั้น'!M388&lt;30,1,IF((MOD('10หลักสูตรระยะสั้น'!M388/30,1))&lt;0.3333,ROUNDDOWN('10หลักสูตรระยะสั้น'!M388/30,0),ROUNDUP('10หลักสูตรระยะสั้น'!M388/30,0))))</f>
        <v>0</v>
      </c>
      <c r="N388" s="60">
        <f>IF('10หลักสูตรระยะสั้น'!N388&lt;15,0,IF('10หลักสูตรระยะสั้น'!N388&lt;30,1,IF((MOD('10หลักสูตรระยะสั้น'!N388/30,1))&lt;0.3333,ROUNDDOWN('10หลักสูตรระยะสั้น'!N388/30,0),ROUNDUP('10หลักสูตรระยะสั้น'!N388/30,0))))</f>
        <v>0</v>
      </c>
      <c r="O388" s="60">
        <f>IF('10หลักสูตรระยะสั้น'!O388&lt;15,0,IF('10หลักสูตรระยะสั้น'!O388&lt;30,1,IF((MOD('10หลักสูตรระยะสั้น'!O388/30,1))&lt;0.3333,ROUNDDOWN('10หลักสูตรระยะสั้น'!O388/30,0),ROUNDUP('10หลักสูตรระยะสั้น'!O388/30,0))))</f>
        <v>0</v>
      </c>
      <c r="P388" s="60">
        <f>IF('10หลักสูตรระยะสั้น'!P388&lt;15,0,IF('10หลักสูตรระยะสั้น'!P388&lt;30,1,IF((MOD('10หลักสูตรระยะสั้น'!P388/30,1))&lt;0.3333,ROUNDDOWN('10หลักสูตรระยะสั้น'!P388/30,0),ROUNDUP('10หลักสูตรระยะสั้น'!P388/30,0))))</f>
        <v>0</v>
      </c>
      <c r="Q388" s="60">
        <f>IF('10หลักสูตรระยะสั้น'!Q388&lt;15,0,IF('10หลักสูตรระยะสั้น'!Q388&lt;30,1,IF((MOD('10หลักสูตรระยะสั้น'!Q388/30,1))&lt;0.3333,ROUNDDOWN('10หลักสูตรระยะสั้น'!Q388/30,0),ROUNDUP('10หลักสูตรระยะสั้น'!Q388/30,0))))</f>
        <v>0</v>
      </c>
      <c r="R388" s="60">
        <f>IF('10หลักสูตรระยะสั้น'!R388&lt;15,0,IF('10หลักสูตรระยะสั้น'!R388&lt;30,1,IF((MOD('10หลักสูตรระยะสั้น'!R388/30,1))&lt;0.3333,ROUNDDOWN('10หลักสูตรระยะสั้น'!R388/30,0),ROUNDUP('10หลักสูตรระยะสั้น'!R388/30,0))))</f>
        <v>0</v>
      </c>
      <c r="S388" s="60">
        <f>IF('10หลักสูตรระยะสั้น'!S388&lt;15,0,IF('10หลักสูตรระยะสั้น'!S388&lt;30,1,IF((MOD('10หลักสูตรระยะสั้น'!S388/30,1))&lt;0.3333,ROUNDDOWN('10หลักสูตรระยะสั้น'!S388/30,0),ROUNDUP('10หลักสูตรระยะสั้น'!S388/30,0))))</f>
        <v>0</v>
      </c>
      <c r="T388" s="60">
        <f>IF('10หลักสูตรระยะสั้น'!T388&lt;15,0,IF('10หลักสูตรระยะสั้น'!T388&lt;30,1,IF((MOD('10หลักสูตรระยะสั้น'!T388/30,1))&lt;0.3333,ROUNDDOWN('10หลักสูตรระยะสั้น'!T388/30,0),ROUNDUP('10หลักสูตรระยะสั้น'!T388/30,0))))</f>
        <v>0</v>
      </c>
      <c r="U388" s="60">
        <f>IF('10หลักสูตรระยะสั้น'!U388&lt;15,0,IF('10หลักสูตรระยะสั้น'!U388&lt;30,1,IF((MOD('10หลักสูตรระยะสั้น'!U388/30,1))&lt;0.3333,ROUNDDOWN('10หลักสูตรระยะสั้น'!U388/30,0),ROUNDUP('10หลักสูตรระยะสั้น'!U388/30,0))))</f>
        <v>0</v>
      </c>
      <c r="V388" s="60">
        <f>IF('10หลักสูตรระยะสั้น'!V388&lt;15,0,IF('10หลักสูตรระยะสั้น'!V388&lt;30,1,IF((MOD('10หลักสูตรระยะสั้น'!V388/30,1))&lt;0.3333,ROUNDDOWN('10หลักสูตรระยะสั้น'!V388/30,0),ROUNDUP('10หลักสูตรระยะสั้น'!V388/30,0))))</f>
        <v>0</v>
      </c>
      <c r="W388" s="60">
        <f>IF('10หลักสูตรระยะสั้น'!W388&lt;15,0,IF('10หลักสูตรระยะสั้น'!W388&lt;30,1,IF((MOD('10หลักสูตรระยะสั้น'!W388/30,1))&lt;0.3333,ROUNDDOWN('10หลักสูตรระยะสั้น'!W388/30,0),ROUNDUP('10หลักสูตรระยะสั้น'!W388/30,0))))</f>
        <v>0</v>
      </c>
      <c r="X388" s="60">
        <f>IF('10หลักสูตรระยะสั้น'!X388&lt;15,0,IF('10หลักสูตรระยะสั้น'!X388&lt;30,1,IF((MOD('10หลักสูตรระยะสั้น'!X388/30,1))&lt;0.3333,ROUNDDOWN('10หลักสูตรระยะสั้น'!X388/30,0),ROUNDUP('10หลักสูตรระยะสั้น'!X388/30,0))))</f>
        <v>0</v>
      </c>
      <c r="Y388" s="60">
        <f>IF('10หลักสูตรระยะสั้น'!Y388&lt;15,0,IF('10หลักสูตรระยะสั้น'!Y388&lt;30,1,IF((MOD('10หลักสูตรระยะสั้น'!Y388/30,1))&lt;0.3333,ROUNDDOWN('10หลักสูตรระยะสั้น'!Y388/30,0),ROUNDUP('10หลักสูตรระยะสั้น'!Y388/30,0))))</f>
        <v>0</v>
      </c>
      <c r="Z388" s="60">
        <f>IF('10หลักสูตรระยะสั้น'!Z388&lt;15,0,IF('10หลักสูตรระยะสั้น'!Z388&lt;30,1,IF((MOD('10หลักสูตรระยะสั้น'!Z388/30,1))&lt;0.3333,ROUNDDOWN('10หลักสูตรระยะสั้น'!Z388/30,0),ROUNDUP('10หลักสูตรระยะสั้น'!Z388/30,0))))</f>
        <v>0</v>
      </c>
      <c r="AA388" s="60">
        <f>IF('10หลักสูตรระยะสั้น'!AA388&lt;15,0,IF('10หลักสูตรระยะสั้น'!AA388&lt;30,1,IF((MOD('10หลักสูตรระยะสั้น'!AA388/30,1))&lt;0.3333,ROUNDDOWN('10หลักสูตรระยะสั้น'!AA388/30,0),ROUNDUP('10หลักสูตรระยะสั้น'!AA388/30,0))))</f>
        <v>0</v>
      </c>
      <c r="AB388" s="60">
        <f>IF('10หลักสูตรระยะสั้น'!AB388&lt;15,0,IF('10หลักสูตรระยะสั้น'!AB388&lt;30,1,IF((MOD('10หลักสูตรระยะสั้น'!AB388/30,1))&lt;0.3333,ROUNDDOWN('10หลักสูตรระยะสั้น'!AB388/30,0),ROUNDUP('10หลักสูตรระยะสั้น'!AB388/30,0))))</f>
        <v>0</v>
      </c>
      <c r="AC388" s="60">
        <f>IF('10หลักสูตรระยะสั้น'!AC388&lt;15,0,IF('10หลักสูตรระยะสั้น'!AC388&lt;30,1,IF((MOD('10หลักสูตรระยะสั้น'!AC388/30,1))&lt;0.3333,ROUNDDOWN('10หลักสูตรระยะสั้น'!AC388/30,0),ROUNDUP('10หลักสูตรระยะสั้น'!AC388/30,0))))</f>
        <v>0</v>
      </c>
      <c r="AD388" s="5">
        <f t="shared" si="10"/>
        <v>0</v>
      </c>
      <c r="AE388" s="5">
        <f t="shared" si="11"/>
        <v>0</v>
      </c>
    </row>
    <row r="389" spans="2:31" x14ac:dyDescent="0.55000000000000004">
      <c r="B389" s="5">
        <v>385</v>
      </c>
      <c r="C389" s="5">
        <f>'10หลักสูตรระยะสั้น'!C389</f>
        <v>0</v>
      </c>
      <c r="D389" s="5">
        <f>'10หลักสูตรระยะสั้น'!D389</f>
        <v>0</v>
      </c>
      <c r="E389" s="60">
        <f>IF('10หลักสูตรระยะสั้น'!E389&lt;15,0,IF('10หลักสูตรระยะสั้น'!E389&lt;30,1,IF((MOD('10หลักสูตรระยะสั้น'!E389/30,1))&lt;0.3333,ROUNDDOWN('10หลักสูตรระยะสั้น'!E389/30,0),ROUNDUP('10หลักสูตรระยะสั้น'!E389/30,0))))</f>
        <v>0</v>
      </c>
      <c r="F389" s="60">
        <f>IF('10หลักสูตรระยะสั้น'!F389&lt;15,0,IF('10หลักสูตรระยะสั้น'!F389&lt;30,1,IF((MOD('10หลักสูตรระยะสั้น'!F389/30,1))&lt;0.3333,ROUNDDOWN('10หลักสูตรระยะสั้น'!F389/30,0),ROUNDUP('10หลักสูตรระยะสั้น'!F389/30,0))))</f>
        <v>0</v>
      </c>
      <c r="G389" s="60">
        <f>IF('10หลักสูตรระยะสั้น'!G389&lt;15,0,IF('10หลักสูตรระยะสั้น'!G389&lt;30,1,IF((MOD('10หลักสูตรระยะสั้น'!G389/30,1))&lt;0.3333,ROUNDDOWN('10หลักสูตรระยะสั้น'!G389/30,0),ROUNDUP('10หลักสูตรระยะสั้น'!G389/30,0))))</f>
        <v>0</v>
      </c>
      <c r="H389" s="60">
        <f>IF('10หลักสูตรระยะสั้น'!H389&lt;15,0,IF('10หลักสูตรระยะสั้น'!H389&lt;30,1,IF((MOD('10หลักสูตรระยะสั้น'!H389/30,1))&lt;0.3333,ROUNDDOWN('10หลักสูตรระยะสั้น'!H389/30,0),ROUNDUP('10หลักสูตรระยะสั้น'!H389/30,0))))</f>
        <v>0</v>
      </c>
      <c r="I389" s="60">
        <f>IF('10หลักสูตรระยะสั้น'!I389&lt;15,0,IF('10หลักสูตรระยะสั้น'!I389&lt;30,1,IF((MOD('10หลักสูตรระยะสั้น'!I389/30,1))&lt;0.3333,ROUNDDOWN('10หลักสูตรระยะสั้น'!I389/30,0),ROUNDUP('10หลักสูตรระยะสั้น'!I389/30,0))))</f>
        <v>0</v>
      </c>
      <c r="J389" s="60">
        <f>IF('10หลักสูตรระยะสั้น'!J389&lt;15,0,IF('10หลักสูตรระยะสั้น'!J389&lt;30,1,IF((MOD('10หลักสูตรระยะสั้น'!J389/30,1))&lt;0.3333,ROUNDDOWN('10หลักสูตรระยะสั้น'!J389/30,0),ROUNDUP('10หลักสูตรระยะสั้น'!J389/30,0))))</f>
        <v>0</v>
      </c>
      <c r="K389" s="60">
        <f>IF('10หลักสูตรระยะสั้น'!K389&lt;15,0,IF('10หลักสูตรระยะสั้น'!K389&lt;30,1,IF((MOD('10หลักสูตรระยะสั้น'!K389/30,1))&lt;0.3333,ROUNDDOWN('10หลักสูตรระยะสั้น'!K389/30,0),ROUNDUP('10หลักสูตรระยะสั้น'!K389/30,0))))</f>
        <v>0</v>
      </c>
      <c r="L389" s="60">
        <f>IF('10หลักสูตรระยะสั้น'!L389&lt;15,0,IF('10หลักสูตรระยะสั้น'!L389&lt;30,1,IF((MOD('10หลักสูตรระยะสั้น'!L389/30,1))&lt;0.3333,ROUNDDOWN('10หลักสูตรระยะสั้น'!L389/30,0),ROUNDUP('10หลักสูตรระยะสั้น'!L389/30,0))))</f>
        <v>0</v>
      </c>
      <c r="M389" s="60">
        <f>IF('10หลักสูตรระยะสั้น'!M389&lt;15,0,IF('10หลักสูตรระยะสั้น'!M389&lt;30,1,IF((MOD('10หลักสูตรระยะสั้น'!M389/30,1))&lt;0.3333,ROUNDDOWN('10หลักสูตรระยะสั้น'!M389/30,0),ROUNDUP('10หลักสูตรระยะสั้น'!M389/30,0))))</f>
        <v>0</v>
      </c>
      <c r="N389" s="60">
        <f>IF('10หลักสูตรระยะสั้น'!N389&lt;15,0,IF('10หลักสูตรระยะสั้น'!N389&lt;30,1,IF((MOD('10หลักสูตรระยะสั้น'!N389/30,1))&lt;0.3333,ROUNDDOWN('10หลักสูตรระยะสั้น'!N389/30,0),ROUNDUP('10หลักสูตรระยะสั้น'!N389/30,0))))</f>
        <v>0</v>
      </c>
      <c r="O389" s="60">
        <f>IF('10หลักสูตรระยะสั้น'!O389&lt;15,0,IF('10หลักสูตรระยะสั้น'!O389&lt;30,1,IF((MOD('10หลักสูตรระยะสั้น'!O389/30,1))&lt;0.3333,ROUNDDOWN('10หลักสูตรระยะสั้น'!O389/30,0),ROUNDUP('10หลักสูตรระยะสั้น'!O389/30,0))))</f>
        <v>0</v>
      </c>
      <c r="P389" s="60">
        <f>IF('10หลักสูตรระยะสั้น'!P389&lt;15,0,IF('10หลักสูตรระยะสั้น'!P389&lt;30,1,IF((MOD('10หลักสูตรระยะสั้น'!P389/30,1))&lt;0.3333,ROUNDDOWN('10หลักสูตรระยะสั้น'!P389/30,0),ROUNDUP('10หลักสูตรระยะสั้น'!P389/30,0))))</f>
        <v>0</v>
      </c>
      <c r="Q389" s="60">
        <f>IF('10หลักสูตรระยะสั้น'!Q389&lt;15,0,IF('10หลักสูตรระยะสั้น'!Q389&lt;30,1,IF((MOD('10หลักสูตรระยะสั้น'!Q389/30,1))&lt;0.3333,ROUNDDOWN('10หลักสูตรระยะสั้น'!Q389/30,0),ROUNDUP('10หลักสูตรระยะสั้น'!Q389/30,0))))</f>
        <v>0</v>
      </c>
      <c r="R389" s="60">
        <f>IF('10หลักสูตรระยะสั้น'!R389&lt;15,0,IF('10หลักสูตรระยะสั้น'!R389&lt;30,1,IF((MOD('10หลักสูตรระยะสั้น'!R389/30,1))&lt;0.3333,ROUNDDOWN('10หลักสูตรระยะสั้น'!R389/30,0),ROUNDUP('10หลักสูตรระยะสั้น'!R389/30,0))))</f>
        <v>0</v>
      </c>
      <c r="S389" s="60">
        <f>IF('10หลักสูตรระยะสั้น'!S389&lt;15,0,IF('10หลักสูตรระยะสั้น'!S389&lt;30,1,IF((MOD('10หลักสูตรระยะสั้น'!S389/30,1))&lt;0.3333,ROUNDDOWN('10หลักสูตรระยะสั้น'!S389/30,0),ROUNDUP('10หลักสูตรระยะสั้น'!S389/30,0))))</f>
        <v>0</v>
      </c>
      <c r="T389" s="60">
        <f>IF('10หลักสูตรระยะสั้น'!T389&lt;15,0,IF('10หลักสูตรระยะสั้น'!T389&lt;30,1,IF((MOD('10หลักสูตรระยะสั้น'!T389/30,1))&lt;0.3333,ROUNDDOWN('10หลักสูตรระยะสั้น'!T389/30,0),ROUNDUP('10หลักสูตรระยะสั้น'!T389/30,0))))</f>
        <v>0</v>
      </c>
      <c r="U389" s="60">
        <f>IF('10หลักสูตรระยะสั้น'!U389&lt;15,0,IF('10หลักสูตรระยะสั้น'!U389&lt;30,1,IF((MOD('10หลักสูตรระยะสั้น'!U389/30,1))&lt;0.3333,ROUNDDOWN('10หลักสูตรระยะสั้น'!U389/30,0),ROUNDUP('10หลักสูตรระยะสั้น'!U389/30,0))))</f>
        <v>0</v>
      </c>
      <c r="V389" s="60">
        <f>IF('10หลักสูตรระยะสั้น'!V389&lt;15,0,IF('10หลักสูตรระยะสั้น'!V389&lt;30,1,IF((MOD('10หลักสูตรระยะสั้น'!V389/30,1))&lt;0.3333,ROUNDDOWN('10หลักสูตรระยะสั้น'!V389/30,0),ROUNDUP('10หลักสูตรระยะสั้น'!V389/30,0))))</f>
        <v>0</v>
      </c>
      <c r="W389" s="60">
        <f>IF('10หลักสูตรระยะสั้น'!W389&lt;15,0,IF('10หลักสูตรระยะสั้น'!W389&lt;30,1,IF((MOD('10หลักสูตรระยะสั้น'!W389/30,1))&lt;0.3333,ROUNDDOWN('10หลักสูตรระยะสั้น'!W389/30,0),ROUNDUP('10หลักสูตรระยะสั้น'!W389/30,0))))</f>
        <v>0</v>
      </c>
      <c r="X389" s="60">
        <f>IF('10หลักสูตรระยะสั้น'!X389&lt;15,0,IF('10หลักสูตรระยะสั้น'!X389&lt;30,1,IF((MOD('10หลักสูตรระยะสั้น'!X389/30,1))&lt;0.3333,ROUNDDOWN('10หลักสูตรระยะสั้น'!X389/30,0),ROUNDUP('10หลักสูตรระยะสั้น'!X389/30,0))))</f>
        <v>0</v>
      </c>
      <c r="Y389" s="60">
        <f>IF('10หลักสูตรระยะสั้น'!Y389&lt;15,0,IF('10หลักสูตรระยะสั้น'!Y389&lt;30,1,IF((MOD('10หลักสูตรระยะสั้น'!Y389/30,1))&lt;0.3333,ROUNDDOWN('10หลักสูตรระยะสั้น'!Y389/30,0),ROUNDUP('10หลักสูตรระยะสั้น'!Y389/30,0))))</f>
        <v>0</v>
      </c>
      <c r="Z389" s="60">
        <f>IF('10หลักสูตรระยะสั้น'!Z389&lt;15,0,IF('10หลักสูตรระยะสั้น'!Z389&lt;30,1,IF((MOD('10หลักสูตรระยะสั้น'!Z389/30,1))&lt;0.3333,ROUNDDOWN('10หลักสูตรระยะสั้น'!Z389/30,0),ROUNDUP('10หลักสูตรระยะสั้น'!Z389/30,0))))</f>
        <v>0</v>
      </c>
      <c r="AA389" s="60">
        <f>IF('10หลักสูตรระยะสั้น'!AA389&lt;15,0,IF('10หลักสูตรระยะสั้น'!AA389&lt;30,1,IF((MOD('10หลักสูตรระยะสั้น'!AA389/30,1))&lt;0.3333,ROUNDDOWN('10หลักสูตรระยะสั้น'!AA389/30,0),ROUNDUP('10หลักสูตรระยะสั้น'!AA389/30,0))))</f>
        <v>0</v>
      </c>
      <c r="AB389" s="60">
        <f>IF('10หลักสูตรระยะสั้น'!AB389&lt;15,0,IF('10หลักสูตรระยะสั้น'!AB389&lt;30,1,IF((MOD('10หลักสูตรระยะสั้น'!AB389/30,1))&lt;0.3333,ROUNDDOWN('10หลักสูตรระยะสั้น'!AB389/30,0),ROUNDUP('10หลักสูตรระยะสั้น'!AB389/30,0))))</f>
        <v>0</v>
      </c>
      <c r="AC389" s="60">
        <f>IF('10หลักสูตรระยะสั้น'!AC389&lt;15,0,IF('10หลักสูตรระยะสั้น'!AC389&lt;30,1,IF((MOD('10หลักสูตรระยะสั้น'!AC389/30,1))&lt;0.3333,ROUNDDOWN('10หลักสูตรระยะสั้น'!AC389/30,0),ROUNDUP('10หลักสูตรระยะสั้น'!AC389/30,0))))</f>
        <v>0</v>
      </c>
      <c r="AD389" s="5">
        <f t="shared" si="10"/>
        <v>0</v>
      </c>
      <c r="AE389" s="5">
        <f t="shared" si="11"/>
        <v>0</v>
      </c>
    </row>
    <row r="390" spans="2:31" x14ac:dyDescent="0.55000000000000004">
      <c r="B390" s="5">
        <v>386</v>
      </c>
      <c r="C390" s="5">
        <f>'10หลักสูตรระยะสั้น'!C390</f>
        <v>0</v>
      </c>
      <c r="D390" s="5">
        <f>'10หลักสูตรระยะสั้น'!D390</f>
        <v>0</v>
      </c>
      <c r="E390" s="60">
        <f>IF('10หลักสูตรระยะสั้น'!E390&lt;15,0,IF('10หลักสูตรระยะสั้น'!E390&lt;30,1,IF((MOD('10หลักสูตรระยะสั้น'!E390/30,1))&lt;0.3333,ROUNDDOWN('10หลักสูตรระยะสั้น'!E390/30,0),ROUNDUP('10หลักสูตรระยะสั้น'!E390/30,0))))</f>
        <v>0</v>
      </c>
      <c r="F390" s="60">
        <f>IF('10หลักสูตรระยะสั้น'!F390&lt;15,0,IF('10หลักสูตรระยะสั้น'!F390&lt;30,1,IF((MOD('10หลักสูตรระยะสั้น'!F390/30,1))&lt;0.3333,ROUNDDOWN('10หลักสูตรระยะสั้น'!F390/30,0),ROUNDUP('10หลักสูตรระยะสั้น'!F390/30,0))))</f>
        <v>0</v>
      </c>
      <c r="G390" s="60">
        <f>IF('10หลักสูตรระยะสั้น'!G390&lt;15,0,IF('10หลักสูตรระยะสั้น'!G390&lt;30,1,IF((MOD('10หลักสูตรระยะสั้น'!G390/30,1))&lt;0.3333,ROUNDDOWN('10หลักสูตรระยะสั้น'!G390/30,0),ROUNDUP('10หลักสูตรระยะสั้น'!G390/30,0))))</f>
        <v>0</v>
      </c>
      <c r="H390" s="60">
        <f>IF('10หลักสูตรระยะสั้น'!H390&lt;15,0,IF('10หลักสูตรระยะสั้น'!H390&lt;30,1,IF((MOD('10หลักสูตรระยะสั้น'!H390/30,1))&lt;0.3333,ROUNDDOWN('10หลักสูตรระยะสั้น'!H390/30,0),ROUNDUP('10หลักสูตรระยะสั้น'!H390/30,0))))</f>
        <v>0</v>
      </c>
      <c r="I390" s="60">
        <f>IF('10หลักสูตรระยะสั้น'!I390&lt;15,0,IF('10หลักสูตรระยะสั้น'!I390&lt;30,1,IF((MOD('10หลักสูตรระยะสั้น'!I390/30,1))&lt;0.3333,ROUNDDOWN('10หลักสูตรระยะสั้น'!I390/30,0),ROUNDUP('10หลักสูตรระยะสั้น'!I390/30,0))))</f>
        <v>0</v>
      </c>
      <c r="J390" s="60">
        <f>IF('10หลักสูตรระยะสั้น'!J390&lt;15,0,IF('10หลักสูตรระยะสั้น'!J390&lt;30,1,IF((MOD('10หลักสูตรระยะสั้น'!J390/30,1))&lt;0.3333,ROUNDDOWN('10หลักสูตรระยะสั้น'!J390/30,0),ROUNDUP('10หลักสูตรระยะสั้น'!J390/30,0))))</f>
        <v>0</v>
      </c>
      <c r="K390" s="60">
        <f>IF('10หลักสูตรระยะสั้น'!K390&lt;15,0,IF('10หลักสูตรระยะสั้น'!K390&lt;30,1,IF((MOD('10หลักสูตรระยะสั้น'!K390/30,1))&lt;0.3333,ROUNDDOWN('10หลักสูตรระยะสั้น'!K390/30,0),ROUNDUP('10หลักสูตรระยะสั้น'!K390/30,0))))</f>
        <v>0</v>
      </c>
      <c r="L390" s="60">
        <f>IF('10หลักสูตรระยะสั้น'!L390&lt;15,0,IF('10หลักสูตรระยะสั้น'!L390&lt;30,1,IF((MOD('10หลักสูตรระยะสั้น'!L390/30,1))&lt;0.3333,ROUNDDOWN('10หลักสูตรระยะสั้น'!L390/30,0),ROUNDUP('10หลักสูตรระยะสั้น'!L390/30,0))))</f>
        <v>0</v>
      </c>
      <c r="M390" s="60">
        <f>IF('10หลักสูตรระยะสั้น'!M390&lt;15,0,IF('10หลักสูตรระยะสั้น'!M390&lt;30,1,IF((MOD('10หลักสูตรระยะสั้น'!M390/30,1))&lt;0.3333,ROUNDDOWN('10หลักสูตรระยะสั้น'!M390/30,0),ROUNDUP('10หลักสูตรระยะสั้น'!M390/30,0))))</f>
        <v>0</v>
      </c>
      <c r="N390" s="60">
        <f>IF('10หลักสูตรระยะสั้น'!N390&lt;15,0,IF('10หลักสูตรระยะสั้น'!N390&lt;30,1,IF((MOD('10หลักสูตรระยะสั้น'!N390/30,1))&lt;0.3333,ROUNDDOWN('10หลักสูตรระยะสั้น'!N390/30,0),ROUNDUP('10หลักสูตรระยะสั้น'!N390/30,0))))</f>
        <v>0</v>
      </c>
      <c r="O390" s="60">
        <f>IF('10หลักสูตรระยะสั้น'!O390&lt;15,0,IF('10หลักสูตรระยะสั้น'!O390&lt;30,1,IF((MOD('10หลักสูตรระยะสั้น'!O390/30,1))&lt;0.3333,ROUNDDOWN('10หลักสูตรระยะสั้น'!O390/30,0),ROUNDUP('10หลักสูตรระยะสั้น'!O390/30,0))))</f>
        <v>0</v>
      </c>
      <c r="P390" s="60">
        <f>IF('10หลักสูตรระยะสั้น'!P390&lt;15,0,IF('10หลักสูตรระยะสั้น'!P390&lt;30,1,IF((MOD('10หลักสูตรระยะสั้น'!P390/30,1))&lt;0.3333,ROUNDDOWN('10หลักสูตรระยะสั้น'!P390/30,0),ROUNDUP('10หลักสูตรระยะสั้น'!P390/30,0))))</f>
        <v>0</v>
      </c>
      <c r="Q390" s="60">
        <f>IF('10หลักสูตรระยะสั้น'!Q390&lt;15,0,IF('10หลักสูตรระยะสั้น'!Q390&lt;30,1,IF((MOD('10หลักสูตรระยะสั้น'!Q390/30,1))&lt;0.3333,ROUNDDOWN('10หลักสูตรระยะสั้น'!Q390/30,0),ROUNDUP('10หลักสูตรระยะสั้น'!Q390/30,0))))</f>
        <v>0</v>
      </c>
      <c r="R390" s="60">
        <f>IF('10หลักสูตรระยะสั้น'!R390&lt;15,0,IF('10หลักสูตรระยะสั้น'!R390&lt;30,1,IF((MOD('10หลักสูตรระยะสั้น'!R390/30,1))&lt;0.3333,ROUNDDOWN('10หลักสูตรระยะสั้น'!R390/30,0),ROUNDUP('10หลักสูตรระยะสั้น'!R390/30,0))))</f>
        <v>0</v>
      </c>
      <c r="S390" s="60">
        <f>IF('10หลักสูตรระยะสั้น'!S390&lt;15,0,IF('10หลักสูตรระยะสั้น'!S390&lt;30,1,IF((MOD('10หลักสูตรระยะสั้น'!S390/30,1))&lt;0.3333,ROUNDDOWN('10หลักสูตรระยะสั้น'!S390/30,0),ROUNDUP('10หลักสูตรระยะสั้น'!S390/30,0))))</f>
        <v>0</v>
      </c>
      <c r="T390" s="60">
        <f>IF('10หลักสูตรระยะสั้น'!T390&lt;15,0,IF('10หลักสูตรระยะสั้น'!T390&lt;30,1,IF((MOD('10หลักสูตรระยะสั้น'!T390/30,1))&lt;0.3333,ROUNDDOWN('10หลักสูตรระยะสั้น'!T390/30,0),ROUNDUP('10หลักสูตรระยะสั้น'!T390/30,0))))</f>
        <v>0</v>
      </c>
      <c r="U390" s="60">
        <f>IF('10หลักสูตรระยะสั้น'!U390&lt;15,0,IF('10หลักสูตรระยะสั้น'!U390&lt;30,1,IF((MOD('10หลักสูตรระยะสั้น'!U390/30,1))&lt;0.3333,ROUNDDOWN('10หลักสูตรระยะสั้น'!U390/30,0),ROUNDUP('10หลักสูตรระยะสั้น'!U390/30,0))))</f>
        <v>0</v>
      </c>
      <c r="V390" s="60">
        <f>IF('10หลักสูตรระยะสั้น'!V390&lt;15,0,IF('10หลักสูตรระยะสั้น'!V390&lt;30,1,IF((MOD('10หลักสูตรระยะสั้น'!V390/30,1))&lt;0.3333,ROUNDDOWN('10หลักสูตรระยะสั้น'!V390/30,0),ROUNDUP('10หลักสูตรระยะสั้น'!V390/30,0))))</f>
        <v>0</v>
      </c>
      <c r="W390" s="60">
        <f>IF('10หลักสูตรระยะสั้น'!W390&lt;15,0,IF('10หลักสูตรระยะสั้น'!W390&lt;30,1,IF((MOD('10หลักสูตรระยะสั้น'!W390/30,1))&lt;0.3333,ROUNDDOWN('10หลักสูตรระยะสั้น'!W390/30,0),ROUNDUP('10หลักสูตรระยะสั้น'!W390/30,0))))</f>
        <v>0</v>
      </c>
      <c r="X390" s="60">
        <f>IF('10หลักสูตรระยะสั้น'!X390&lt;15,0,IF('10หลักสูตรระยะสั้น'!X390&lt;30,1,IF((MOD('10หลักสูตรระยะสั้น'!X390/30,1))&lt;0.3333,ROUNDDOWN('10หลักสูตรระยะสั้น'!X390/30,0),ROUNDUP('10หลักสูตรระยะสั้น'!X390/30,0))))</f>
        <v>0</v>
      </c>
      <c r="Y390" s="60">
        <f>IF('10หลักสูตรระยะสั้น'!Y390&lt;15,0,IF('10หลักสูตรระยะสั้น'!Y390&lt;30,1,IF((MOD('10หลักสูตรระยะสั้น'!Y390/30,1))&lt;0.3333,ROUNDDOWN('10หลักสูตรระยะสั้น'!Y390/30,0),ROUNDUP('10หลักสูตรระยะสั้น'!Y390/30,0))))</f>
        <v>0</v>
      </c>
      <c r="Z390" s="60">
        <f>IF('10หลักสูตรระยะสั้น'!Z390&lt;15,0,IF('10หลักสูตรระยะสั้น'!Z390&lt;30,1,IF((MOD('10หลักสูตรระยะสั้น'!Z390/30,1))&lt;0.3333,ROUNDDOWN('10หลักสูตรระยะสั้น'!Z390/30,0),ROUNDUP('10หลักสูตรระยะสั้น'!Z390/30,0))))</f>
        <v>0</v>
      </c>
      <c r="AA390" s="60">
        <f>IF('10หลักสูตรระยะสั้น'!AA390&lt;15,0,IF('10หลักสูตรระยะสั้น'!AA390&lt;30,1,IF((MOD('10หลักสูตรระยะสั้น'!AA390/30,1))&lt;0.3333,ROUNDDOWN('10หลักสูตรระยะสั้น'!AA390/30,0),ROUNDUP('10หลักสูตรระยะสั้น'!AA390/30,0))))</f>
        <v>0</v>
      </c>
      <c r="AB390" s="60">
        <f>IF('10หลักสูตรระยะสั้น'!AB390&lt;15,0,IF('10หลักสูตรระยะสั้น'!AB390&lt;30,1,IF((MOD('10หลักสูตรระยะสั้น'!AB390/30,1))&lt;0.3333,ROUNDDOWN('10หลักสูตรระยะสั้น'!AB390/30,0),ROUNDUP('10หลักสูตรระยะสั้น'!AB390/30,0))))</f>
        <v>0</v>
      </c>
      <c r="AC390" s="60">
        <f>IF('10หลักสูตรระยะสั้น'!AC390&lt;15,0,IF('10หลักสูตรระยะสั้น'!AC390&lt;30,1,IF((MOD('10หลักสูตรระยะสั้น'!AC390/30,1))&lt;0.3333,ROUNDDOWN('10หลักสูตรระยะสั้น'!AC390/30,0),ROUNDUP('10หลักสูตรระยะสั้น'!AC390/30,0))))</f>
        <v>0</v>
      </c>
      <c r="AD390" s="5">
        <f t="shared" ref="AD390:AD453" si="12">SUM(E390:AC390)</f>
        <v>0</v>
      </c>
      <c r="AE390" s="5">
        <f t="shared" ref="AE390:AE453" si="13">AD390*D390</f>
        <v>0</v>
      </c>
    </row>
    <row r="391" spans="2:31" x14ac:dyDescent="0.55000000000000004">
      <c r="B391" s="5">
        <v>387</v>
      </c>
      <c r="C391" s="5">
        <f>'10หลักสูตรระยะสั้น'!C391</f>
        <v>0</v>
      </c>
      <c r="D391" s="5">
        <f>'10หลักสูตรระยะสั้น'!D391</f>
        <v>0</v>
      </c>
      <c r="E391" s="60">
        <f>IF('10หลักสูตรระยะสั้น'!E391&lt;15,0,IF('10หลักสูตรระยะสั้น'!E391&lt;30,1,IF((MOD('10หลักสูตรระยะสั้น'!E391/30,1))&lt;0.3333,ROUNDDOWN('10หลักสูตรระยะสั้น'!E391/30,0),ROUNDUP('10หลักสูตรระยะสั้น'!E391/30,0))))</f>
        <v>0</v>
      </c>
      <c r="F391" s="60">
        <f>IF('10หลักสูตรระยะสั้น'!F391&lt;15,0,IF('10หลักสูตรระยะสั้น'!F391&lt;30,1,IF((MOD('10หลักสูตรระยะสั้น'!F391/30,1))&lt;0.3333,ROUNDDOWN('10หลักสูตรระยะสั้น'!F391/30,0),ROUNDUP('10หลักสูตรระยะสั้น'!F391/30,0))))</f>
        <v>0</v>
      </c>
      <c r="G391" s="60">
        <f>IF('10หลักสูตรระยะสั้น'!G391&lt;15,0,IF('10หลักสูตรระยะสั้น'!G391&lt;30,1,IF((MOD('10หลักสูตรระยะสั้น'!G391/30,1))&lt;0.3333,ROUNDDOWN('10หลักสูตรระยะสั้น'!G391/30,0),ROUNDUP('10หลักสูตรระยะสั้น'!G391/30,0))))</f>
        <v>0</v>
      </c>
      <c r="H391" s="60">
        <f>IF('10หลักสูตรระยะสั้น'!H391&lt;15,0,IF('10หลักสูตรระยะสั้น'!H391&lt;30,1,IF((MOD('10หลักสูตรระยะสั้น'!H391/30,1))&lt;0.3333,ROUNDDOWN('10หลักสูตรระยะสั้น'!H391/30,0),ROUNDUP('10หลักสูตรระยะสั้น'!H391/30,0))))</f>
        <v>0</v>
      </c>
      <c r="I391" s="60">
        <f>IF('10หลักสูตรระยะสั้น'!I391&lt;15,0,IF('10หลักสูตรระยะสั้น'!I391&lt;30,1,IF((MOD('10หลักสูตรระยะสั้น'!I391/30,1))&lt;0.3333,ROUNDDOWN('10หลักสูตรระยะสั้น'!I391/30,0),ROUNDUP('10หลักสูตรระยะสั้น'!I391/30,0))))</f>
        <v>0</v>
      </c>
      <c r="J391" s="60">
        <f>IF('10หลักสูตรระยะสั้น'!J391&lt;15,0,IF('10หลักสูตรระยะสั้น'!J391&lt;30,1,IF((MOD('10หลักสูตรระยะสั้น'!J391/30,1))&lt;0.3333,ROUNDDOWN('10หลักสูตรระยะสั้น'!J391/30,0),ROUNDUP('10หลักสูตรระยะสั้น'!J391/30,0))))</f>
        <v>0</v>
      </c>
      <c r="K391" s="60">
        <f>IF('10หลักสูตรระยะสั้น'!K391&lt;15,0,IF('10หลักสูตรระยะสั้น'!K391&lt;30,1,IF((MOD('10หลักสูตรระยะสั้น'!K391/30,1))&lt;0.3333,ROUNDDOWN('10หลักสูตรระยะสั้น'!K391/30,0),ROUNDUP('10หลักสูตรระยะสั้น'!K391/30,0))))</f>
        <v>0</v>
      </c>
      <c r="L391" s="60">
        <f>IF('10หลักสูตรระยะสั้น'!L391&lt;15,0,IF('10หลักสูตรระยะสั้น'!L391&lt;30,1,IF((MOD('10หลักสูตรระยะสั้น'!L391/30,1))&lt;0.3333,ROUNDDOWN('10หลักสูตรระยะสั้น'!L391/30,0),ROUNDUP('10หลักสูตรระยะสั้น'!L391/30,0))))</f>
        <v>0</v>
      </c>
      <c r="M391" s="60">
        <f>IF('10หลักสูตรระยะสั้น'!M391&lt;15,0,IF('10หลักสูตรระยะสั้น'!M391&lt;30,1,IF((MOD('10หลักสูตรระยะสั้น'!M391/30,1))&lt;0.3333,ROUNDDOWN('10หลักสูตรระยะสั้น'!M391/30,0),ROUNDUP('10หลักสูตรระยะสั้น'!M391/30,0))))</f>
        <v>0</v>
      </c>
      <c r="N391" s="60">
        <f>IF('10หลักสูตรระยะสั้น'!N391&lt;15,0,IF('10หลักสูตรระยะสั้น'!N391&lt;30,1,IF((MOD('10หลักสูตรระยะสั้น'!N391/30,1))&lt;0.3333,ROUNDDOWN('10หลักสูตรระยะสั้น'!N391/30,0),ROUNDUP('10หลักสูตรระยะสั้น'!N391/30,0))))</f>
        <v>0</v>
      </c>
      <c r="O391" s="60">
        <f>IF('10หลักสูตรระยะสั้น'!O391&lt;15,0,IF('10หลักสูตรระยะสั้น'!O391&lt;30,1,IF((MOD('10หลักสูตรระยะสั้น'!O391/30,1))&lt;0.3333,ROUNDDOWN('10หลักสูตรระยะสั้น'!O391/30,0),ROUNDUP('10หลักสูตรระยะสั้น'!O391/30,0))))</f>
        <v>0</v>
      </c>
      <c r="P391" s="60">
        <f>IF('10หลักสูตรระยะสั้น'!P391&lt;15,0,IF('10หลักสูตรระยะสั้น'!P391&lt;30,1,IF((MOD('10หลักสูตรระยะสั้น'!P391/30,1))&lt;0.3333,ROUNDDOWN('10หลักสูตรระยะสั้น'!P391/30,0),ROUNDUP('10หลักสูตรระยะสั้น'!P391/30,0))))</f>
        <v>0</v>
      </c>
      <c r="Q391" s="60">
        <f>IF('10หลักสูตรระยะสั้น'!Q391&lt;15,0,IF('10หลักสูตรระยะสั้น'!Q391&lt;30,1,IF((MOD('10หลักสูตรระยะสั้น'!Q391/30,1))&lt;0.3333,ROUNDDOWN('10หลักสูตรระยะสั้น'!Q391/30,0),ROUNDUP('10หลักสูตรระยะสั้น'!Q391/30,0))))</f>
        <v>0</v>
      </c>
      <c r="R391" s="60">
        <f>IF('10หลักสูตรระยะสั้น'!R391&lt;15,0,IF('10หลักสูตรระยะสั้น'!R391&lt;30,1,IF((MOD('10หลักสูตรระยะสั้น'!R391/30,1))&lt;0.3333,ROUNDDOWN('10หลักสูตรระยะสั้น'!R391/30,0),ROUNDUP('10หลักสูตรระยะสั้น'!R391/30,0))))</f>
        <v>0</v>
      </c>
      <c r="S391" s="60">
        <f>IF('10หลักสูตรระยะสั้น'!S391&lt;15,0,IF('10หลักสูตรระยะสั้น'!S391&lt;30,1,IF((MOD('10หลักสูตรระยะสั้น'!S391/30,1))&lt;0.3333,ROUNDDOWN('10หลักสูตรระยะสั้น'!S391/30,0),ROUNDUP('10หลักสูตรระยะสั้น'!S391/30,0))))</f>
        <v>0</v>
      </c>
      <c r="T391" s="60">
        <f>IF('10หลักสูตรระยะสั้น'!T391&lt;15,0,IF('10หลักสูตรระยะสั้น'!T391&lt;30,1,IF((MOD('10หลักสูตรระยะสั้น'!T391/30,1))&lt;0.3333,ROUNDDOWN('10หลักสูตรระยะสั้น'!T391/30,0),ROUNDUP('10หลักสูตรระยะสั้น'!T391/30,0))))</f>
        <v>0</v>
      </c>
      <c r="U391" s="60">
        <f>IF('10หลักสูตรระยะสั้น'!U391&lt;15,0,IF('10หลักสูตรระยะสั้น'!U391&lt;30,1,IF((MOD('10หลักสูตรระยะสั้น'!U391/30,1))&lt;0.3333,ROUNDDOWN('10หลักสูตรระยะสั้น'!U391/30,0),ROUNDUP('10หลักสูตรระยะสั้น'!U391/30,0))))</f>
        <v>0</v>
      </c>
      <c r="V391" s="60">
        <f>IF('10หลักสูตรระยะสั้น'!V391&lt;15,0,IF('10หลักสูตรระยะสั้น'!V391&lt;30,1,IF((MOD('10หลักสูตรระยะสั้น'!V391/30,1))&lt;0.3333,ROUNDDOWN('10หลักสูตรระยะสั้น'!V391/30,0),ROUNDUP('10หลักสูตรระยะสั้น'!V391/30,0))))</f>
        <v>0</v>
      </c>
      <c r="W391" s="60">
        <f>IF('10หลักสูตรระยะสั้น'!W391&lt;15,0,IF('10หลักสูตรระยะสั้น'!W391&lt;30,1,IF((MOD('10หลักสูตรระยะสั้น'!W391/30,1))&lt;0.3333,ROUNDDOWN('10หลักสูตรระยะสั้น'!W391/30,0),ROUNDUP('10หลักสูตรระยะสั้น'!W391/30,0))))</f>
        <v>0</v>
      </c>
      <c r="X391" s="60">
        <f>IF('10หลักสูตรระยะสั้น'!X391&lt;15,0,IF('10หลักสูตรระยะสั้น'!X391&lt;30,1,IF((MOD('10หลักสูตรระยะสั้น'!X391/30,1))&lt;0.3333,ROUNDDOWN('10หลักสูตรระยะสั้น'!X391/30,0),ROUNDUP('10หลักสูตรระยะสั้น'!X391/30,0))))</f>
        <v>0</v>
      </c>
      <c r="Y391" s="60">
        <f>IF('10หลักสูตรระยะสั้น'!Y391&lt;15,0,IF('10หลักสูตรระยะสั้น'!Y391&lt;30,1,IF((MOD('10หลักสูตรระยะสั้น'!Y391/30,1))&lt;0.3333,ROUNDDOWN('10หลักสูตรระยะสั้น'!Y391/30,0),ROUNDUP('10หลักสูตรระยะสั้น'!Y391/30,0))))</f>
        <v>0</v>
      </c>
      <c r="Z391" s="60">
        <f>IF('10หลักสูตรระยะสั้น'!Z391&lt;15,0,IF('10หลักสูตรระยะสั้น'!Z391&lt;30,1,IF((MOD('10หลักสูตรระยะสั้น'!Z391/30,1))&lt;0.3333,ROUNDDOWN('10หลักสูตรระยะสั้น'!Z391/30,0),ROUNDUP('10หลักสูตรระยะสั้น'!Z391/30,0))))</f>
        <v>0</v>
      </c>
      <c r="AA391" s="60">
        <f>IF('10หลักสูตรระยะสั้น'!AA391&lt;15,0,IF('10หลักสูตรระยะสั้น'!AA391&lt;30,1,IF((MOD('10หลักสูตรระยะสั้น'!AA391/30,1))&lt;0.3333,ROUNDDOWN('10หลักสูตรระยะสั้น'!AA391/30,0),ROUNDUP('10หลักสูตรระยะสั้น'!AA391/30,0))))</f>
        <v>0</v>
      </c>
      <c r="AB391" s="60">
        <f>IF('10หลักสูตรระยะสั้น'!AB391&lt;15,0,IF('10หลักสูตรระยะสั้น'!AB391&lt;30,1,IF((MOD('10หลักสูตรระยะสั้น'!AB391/30,1))&lt;0.3333,ROUNDDOWN('10หลักสูตรระยะสั้น'!AB391/30,0),ROUNDUP('10หลักสูตรระยะสั้น'!AB391/30,0))))</f>
        <v>0</v>
      </c>
      <c r="AC391" s="60">
        <f>IF('10หลักสูตรระยะสั้น'!AC391&lt;15,0,IF('10หลักสูตรระยะสั้น'!AC391&lt;30,1,IF((MOD('10หลักสูตรระยะสั้น'!AC391/30,1))&lt;0.3333,ROUNDDOWN('10หลักสูตรระยะสั้น'!AC391/30,0),ROUNDUP('10หลักสูตรระยะสั้น'!AC391/30,0))))</f>
        <v>0</v>
      </c>
      <c r="AD391" s="5">
        <f t="shared" si="12"/>
        <v>0</v>
      </c>
      <c r="AE391" s="5">
        <f t="shared" si="13"/>
        <v>0</v>
      </c>
    </row>
    <row r="392" spans="2:31" x14ac:dyDescent="0.55000000000000004">
      <c r="B392" s="5">
        <v>388</v>
      </c>
      <c r="C392" s="5">
        <f>'10หลักสูตรระยะสั้น'!C392</f>
        <v>0</v>
      </c>
      <c r="D392" s="5">
        <f>'10หลักสูตรระยะสั้น'!D392</f>
        <v>0</v>
      </c>
      <c r="E392" s="60">
        <f>IF('10หลักสูตรระยะสั้น'!E392&lt;15,0,IF('10หลักสูตรระยะสั้น'!E392&lt;30,1,IF((MOD('10หลักสูตรระยะสั้น'!E392/30,1))&lt;0.3333,ROUNDDOWN('10หลักสูตรระยะสั้น'!E392/30,0),ROUNDUP('10หลักสูตรระยะสั้น'!E392/30,0))))</f>
        <v>0</v>
      </c>
      <c r="F392" s="60">
        <f>IF('10หลักสูตรระยะสั้น'!F392&lt;15,0,IF('10หลักสูตรระยะสั้น'!F392&lt;30,1,IF((MOD('10หลักสูตรระยะสั้น'!F392/30,1))&lt;0.3333,ROUNDDOWN('10หลักสูตรระยะสั้น'!F392/30,0),ROUNDUP('10หลักสูตรระยะสั้น'!F392/30,0))))</f>
        <v>0</v>
      </c>
      <c r="G392" s="60">
        <f>IF('10หลักสูตรระยะสั้น'!G392&lt;15,0,IF('10หลักสูตรระยะสั้น'!G392&lt;30,1,IF((MOD('10หลักสูตรระยะสั้น'!G392/30,1))&lt;0.3333,ROUNDDOWN('10หลักสูตรระยะสั้น'!G392/30,0),ROUNDUP('10หลักสูตรระยะสั้น'!G392/30,0))))</f>
        <v>0</v>
      </c>
      <c r="H392" s="60">
        <f>IF('10หลักสูตรระยะสั้น'!H392&lt;15,0,IF('10หลักสูตรระยะสั้น'!H392&lt;30,1,IF((MOD('10หลักสูตรระยะสั้น'!H392/30,1))&lt;0.3333,ROUNDDOWN('10หลักสูตรระยะสั้น'!H392/30,0),ROUNDUP('10หลักสูตรระยะสั้น'!H392/30,0))))</f>
        <v>0</v>
      </c>
      <c r="I392" s="60">
        <f>IF('10หลักสูตรระยะสั้น'!I392&lt;15,0,IF('10หลักสูตรระยะสั้น'!I392&lt;30,1,IF((MOD('10หลักสูตรระยะสั้น'!I392/30,1))&lt;0.3333,ROUNDDOWN('10หลักสูตรระยะสั้น'!I392/30,0),ROUNDUP('10หลักสูตรระยะสั้น'!I392/30,0))))</f>
        <v>0</v>
      </c>
      <c r="J392" s="60">
        <f>IF('10หลักสูตรระยะสั้น'!J392&lt;15,0,IF('10หลักสูตรระยะสั้น'!J392&lt;30,1,IF((MOD('10หลักสูตรระยะสั้น'!J392/30,1))&lt;0.3333,ROUNDDOWN('10หลักสูตรระยะสั้น'!J392/30,0),ROUNDUP('10หลักสูตรระยะสั้น'!J392/30,0))))</f>
        <v>0</v>
      </c>
      <c r="K392" s="60">
        <f>IF('10หลักสูตรระยะสั้น'!K392&lt;15,0,IF('10หลักสูตรระยะสั้น'!K392&lt;30,1,IF((MOD('10หลักสูตรระยะสั้น'!K392/30,1))&lt;0.3333,ROUNDDOWN('10หลักสูตรระยะสั้น'!K392/30,0),ROUNDUP('10หลักสูตรระยะสั้น'!K392/30,0))))</f>
        <v>0</v>
      </c>
      <c r="L392" s="60">
        <f>IF('10หลักสูตรระยะสั้น'!L392&lt;15,0,IF('10หลักสูตรระยะสั้น'!L392&lt;30,1,IF((MOD('10หลักสูตรระยะสั้น'!L392/30,1))&lt;0.3333,ROUNDDOWN('10หลักสูตรระยะสั้น'!L392/30,0),ROUNDUP('10หลักสูตรระยะสั้น'!L392/30,0))))</f>
        <v>0</v>
      </c>
      <c r="M392" s="60">
        <f>IF('10หลักสูตรระยะสั้น'!M392&lt;15,0,IF('10หลักสูตรระยะสั้น'!M392&lt;30,1,IF((MOD('10หลักสูตรระยะสั้น'!M392/30,1))&lt;0.3333,ROUNDDOWN('10หลักสูตรระยะสั้น'!M392/30,0),ROUNDUP('10หลักสูตรระยะสั้น'!M392/30,0))))</f>
        <v>0</v>
      </c>
      <c r="N392" s="60">
        <f>IF('10หลักสูตรระยะสั้น'!N392&lt;15,0,IF('10หลักสูตรระยะสั้น'!N392&lt;30,1,IF((MOD('10หลักสูตรระยะสั้น'!N392/30,1))&lt;0.3333,ROUNDDOWN('10หลักสูตรระยะสั้น'!N392/30,0),ROUNDUP('10หลักสูตรระยะสั้น'!N392/30,0))))</f>
        <v>0</v>
      </c>
      <c r="O392" s="60">
        <f>IF('10หลักสูตรระยะสั้น'!O392&lt;15,0,IF('10หลักสูตรระยะสั้น'!O392&lt;30,1,IF((MOD('10หลักสูตรระยะสั้น'!O392/30,1))&lt;0.3333,ROUNDDOWN('10หลักสูตรระยะสั้น'!O392/30,0),ROUNDUP('10หลักสูตรระยะสั้น'!O392/30,0))))</f>
        <v>0</v>
      </c>
      <c r="P392" s="60">
        <f>IF('10หลักสูตรระยะสั้น'!P392&lt;15,0,IF('10หลักสูตรระยะสั้น'!P392&lt;30,1,IF((MOD('10หลักสูตรระยะสั้น'!P392/30,1))&lt;0.3333,ROUNDDOWN('10หลักสูตรระยะสั้น'!P392/30,0),ROUNDUP('10หลักสูตรระยะสั้น'!P392/30,0))))</f>
        <v>0</v>
      </c>
      <c r="Q392" s="60">
        <f>IF('10หลักสูตรระยะสั้น'!Q392&lt;15,0,IF('10หลักสูตรระยะสั้น'!Q392&lt;30,1,IF((MOD('10หลักสูตรระยะสั้น'!Q392/30,1))&lt;0.3333,ROUNDDOWN('10หลักสูตรระยะสั้น'!Q392/30,0),ROUNDUP('10หลักสูตรระยะสั้น'!Q392/30,0))))</f>
        <v>0</v>
      </c>
      <c r="R392" s="60">
        <f>IF('10หลักสูตรระยะสั้น'!R392&lt;15,0,IF('10หลักสูตรระยะสั้น'!R392&lt;30,1,IF((MOD('10หลักสูตรระยะสั้น'!R392/30,1))&lt;0.3333,ROUNDDOWN('10หลักสูตรระยะสั้น'!R392/30,0),ROUNDUP('10หลักสูตรระยะสั้น'!R392/30,0))))</f>
        <v>0</v>
      </c>
      <c r="S392" s="60">
        <f>IF('10หลักสูตรระยะสั้น'!S392&lt;15,0,IF('10หลักสูตรระยะสั้น'!S392&lt;30,1,IF((MOD('10หลักสูตรระยะสั้น'!S392/30,1))&lt;0.3333,ROUNDDOWN('10หลักสูตรระยะสั้น'!S392/30,0),ROUNDUP('10หลักสูตรระยะสั้น'!S392/30,0))))</f>
        <v>0</v>
      </c>
      <c r="T392" s="60">
        <f>IF('10หลักสูตรระยะสั้น'!T392&lt;15,0,IF('10หลักสูตรระยะสั้น'!T392&lt;30,1,IF((MOD('10หลักสูตรระยะสั้น'!T392/30,1))&lt;0.3333,ROUNDDOWN('10หลักสูตรระยะสั้น'!T392/30,0),ROUNDUP('10หลักสูตรระยะสั้น'!T392/30,0))))</f>
        <v>0</v>
      </c>
      <c r="U392" s="60">
        <f>IF('10หลักสูตรระยะสั้น'!U392&lt;15,0,IF('10หลักสูตรระยะสั้น'!U392&lt;30,1,IF((MOD('10หลักสูตรระยะสั้น'!U392/30,1))&lt;0.3333,ROUNDDOWN('10หลักสูตรระยะสั้น'!U392/30,0),ROUNDUP('10หลักสูตรระยะสั้น'!U392/30,0))))</f>
        <v>0</v>
      </c>
      <c r="V392" s="60">
        <f>IF('10หลักสูตรระยะสั้น'!V392&lt;15,0,IF('10หลักสูตรระยะสั้น'!V392&lt;30,1,IF((MOD('10หลักสูตรระยะสั้น'!V392/30,1))&lt;0.3333,ROUNDDOWN('10หลักสูตรระยะสั้น'!V392/30,0),ROUNDUP('10หลักสูตรระยะสั้น'!V392/30,0))))</f>
        <v>0</v>
      </c>
      <c r="W392" s="60">
        <f>IF('10หลักสูตรระยะสั้น'!W392&lt;15,0,IF('10หลักสูตรระยะสั้น'!W392&lt;30,1,IF((MOD('10หลักสูตรระยะสั้น'!W392/30,1))&lt;0.3333,ROUNDDOWN('10หลักสูตรระยะสั้น'!W392/30,0),ROUNDUP('10หลักสูตรระยะสั้น'!W392/30,0))))</f>
        <v>0</v>
      </c>
      <c r="X392" s="60">
        <f>IF('10หลักสูตรระยะสั้น'!X392&lt;15,0,IF('10หลักสูตรระยะสั้น'!X392&lt;30,1,IF((MOD('10หลักสูตรระยะสั้น'!X392/30,1))&lt;0.3333,ROUNDDOWN('10หลักสูตรระยะสั้น'!X392/30,0),ROUNDUP('10หลักสูตรระยะสั้น'!X392/30,0))))</f>
        <v>0</v>
      </c>
      <c r="Y392" s="60">
        <f>IF('10หลักสูตรระยะสั้น'!Y392&lt;15,0,IF('10หลักสูตรระยะสั้น'!Y392&lt;30,1,IF((MOD('10หลักสูตรระยะสั้น'!Y392/30,1))&lt;0.3333,ROUNDDOWN('10หลักสูตรระยะสั้น'!Y392/30,0),ROUNDUP('10หลักสูตรระยะสั้น'!Y392/30,0))))</f>
        <v>0</v>
      </c>
      <c r="Z392" s="60">
        <f>IF('10หลักสูตรระยะสั้น'!Z392&lt;15,0,IF('10หลักสูตรระยะสั้น'!Z392&lt;30,1,IF((MOD('10หลักสูตรระยะสั้น'!Z392/30,1))&lt;0.3333,ROUNDDOWN('10หลักสูตรระยะสั้น'!Z392/30,0),ROUNDUP('10หลักสูตรระยะสั้น'!Z392/30,0))))</f>
        <v>0</v>
      </c>
      <c r="AA392" s="60">
        <f>IF('10หลักสูตรระยะสั้น'!AA392&lt;15,0,IF('10หลักสูตรระยะสั้น'!AA392&lt;30,1,IF((MOD('10หลักสูตรระยะสั้น'!AA392/30,1))&lt;0.3333,ROUNDDOWN('10หลักสูตรระยะสั้น'!AA392/30,0),ROUNDUP('10หลักสูตรระยะสั้น'!AA392/30,0))))</f>
        <v>0</v>
      </c>
      <c r="AB392" s="60">
        <f>IF('10หลักสูตรระยะสั้น'!AB392&lt;15,0,IF('10หลักสูตรระยะสั้น'!AB392&lt;30,1,IF((MOD('10หลักสูตรระยะสั้น'!AB392/30,1))&lt;0.3333,ROUNDDOWN('10หลักสูตรระยะสั้น'!AB392/30,0),ROUNDUP('10หลักสูตรระยะสั้น'!AB392/30,0))))</f>
        <v>0</v>
      </c>
      <c r="AC392" s="60">
        <f>IF('10หลักสูตรระยะสั้น'!AC392&lt;15,0,IF('10หลักสูตรระยะสั้น'!AC392&lt;30,1,IF((MOD('10หลักสูตรระยะสั้น'!AC392/30,1))&lt;0.3333,ROUNDDOWN('10หลักสูตรระยะสั้น'!AC392/30,0),ROUNDUP('10หลักสูตรระยะสั้น'!AC392/30,0))))</f>
        <v>0</v>
      </c>
      <c r="AD392" s="5">
        <f t="shared" si="12"/>
        <v>0</v>
      </c>
      <c r="AE392" s="5">
        <f t="shared" si="13"/>
        <v>0</v>
      </c>
    </row>
    <row r="393" spans="2:31" x14ac:dyDescent="0.55000000000000004">
      <c r="B393" s="5">
        <v>389</v>
      </c>
      <c r="C393" s="5">
        <f>'10หลักสูตรระยะสั้น'!C393</f>
        <v>0</v>
      </c>
      <c r="D393" s="5">
        <f>'10หลักสูตรระยะสั้น'!D393</f>
        <v>0</v>
      </c>
      <c r="E393" s="60">
        <f>IF('10หลักสูตรระยะสั้น'!E393&lt;15,0,IF('10หลักสูตรระยะสั้น'!E393&lt;30,1,IF((MOD('10หลักสูตรระยะสั้น'!E393/30,1))&lt;0.3333,ROUNDDOWN('10หลักสูตรระยะสั้น'!E393/30,0),ROUNDUP('10หลักสูตรระยะสั้น'!E393/30,0))))</f>
        <v>0</v>
      </c>
      <c r="F393" s="60">
        <f>IF('10หลักสูตรระยะสั้น'!F393&lt;15,0,IF('10หลักสูตรระยะสั้น'!F393&lt;30,1,IF((MOD('10หลักสูตรระยะสั้น'!F393/30,1))&lt;0.3333,ROUNDDOWN('10หลักสูตรระยะสั้น'!F393/30,0),ROUNDUP('10หลักสูตรระยะสั้น'!F393/30,0))))</f>
        <v>0</v>
      </c>
      <c r="G393" s="60">
        <f>IF('10หลักสูตรระยะสั้น'!G393&lt;15,0,IF('10หลักสูตรระยะสั้น'!G393&lt;30,1,IF((MOD('10หลักสูตรระยะสั้น'!G393/30,1))&lt;0.3333,ROUNDDOWN('10หลักสูตรระยะสั้น'!G393/30,0),ROUNDUP('10หลักสูตรระยะสั้น'!G393/30,0))))</f>
        <v>0</v>
      </c>
      <c r="H393" s="60">
        <f>IF('10หลักสูตรระยะสั้น'!H393&lt;15,0,IF('10หลักสูตรระยะสั้น'!H393&lt;30,1,IF((MOD('10หลักสูตรระยะสั้น'!H393/30,1))&lt;0.3333,ROUNDDOWN('10หลักสูตรระยะสั้น'!H393/30,0),ROUNDUP('10หลักสูตรระยะสั้น'!H393/30,0))))</f>
        <v>0</v>
      </c>
      <c r="I393" s="60">
        <f>IF('10หลักสูตรระยะสั้น'!I393&lt;15,0,IF('10หลักสูตรระยะสั้น'!I393&lt;30,1,IF((MOD('10หลักสูตรระยะสั้น'!I393/30,1))&lt;0.3333,ROUNDDOWN('10หลักสูตรระยะสั้น'!I393/30,0),ROUNDUP('10หลักสูตรระยะสั้น'!I393/30,0))))</f>
        <v>0</v>
      </c>
      <c r="J393" s="60">
        <f>IF('10หลักสูตรระยะสั้น'!J393&lt;15,0,IF('10หลักสูตรระยะสั้น'!J393&lt;30,1,IF((MOD('10หลักสูตรระยะสั้น'!J393/30,1))&lt;0.3333,ROUNDDOWN('10หลักสูตรระยะสั้น'!J393/30,0),ROUNDUP('10หลักสูตรระยะสั้น'!J393/30,0))))</f>
        <v>0</v>
      </c>
      <c r="K393" s="60">
        <f>IF('10หลักสูตรระยะสั้น'!K393&lt;15,0,IF('10หลักสูตรระยะสั้น'!K393&lt;30,1,IF((MOD('10หลักสูตรระยะสั้น'!K393/30,1))&lt;0.3333,ROUNDDOWN('10หลักสูตรระยะสั้น'!K393/30,0),ROUNDUP('10หลักสูตรระยะสั้น'!K393/30,0))))</f>
        <v>0</v>
      </c>
      <c r="L393" s="60">
        <f>IF('10หลักสูตรระยะสั้น'!L393&lt;15,0,IF('10หลักสูตรระยะสั้น'!L393&lt;30,1,IF((MOD('10หลักสูตรระยะสั้น'!L393/30,1))&lt;0.3333,ROUNDDOWN('10หลักสูตรระยะสั้น'!L393/30,0),ROUNDUP('10หลักสูตรระยะสั้น'!L393/30,0))))</f>
        <v>0</v>
      </c>
      <c r="M393" s="60">
        <f>IF('10หลักสูตรระยะสั้น'!M393&lt;15,0,IF('10หลักสูตรระยะสั้น'!M393&lt;30,1,IF((MOD('10หลักสูตรระยะสั้น'!M393/30,1))&lt;0.3333,ROUNDDOWN('10หลักสูตรระยะสั้น'!M393/30,0),ROUNDUP('10หลักสูตรระยะสั้น'!M393/30,0))))</f>
        <v>0</v>
      </c>
      <c r="N393" s="60">
        <f>IF('10หลักสูตรระยะสั้น'!N393&lt;15,0,IF('10หลักสูตรระยะสั้น'!N393&lt;30,1,IF((MOD('10หลักสูตรระยะสั้น'!N393/30,1))&lt;0.3333,ROUNDDOWN('10หลักสูตรระยะสั้น'!N393/30,0),ROUNDUP('10หลักสูตรระยะสั้น'!N393/30,0))))</f>
        <v>0</v>
      </c>
      <c r="O393" s="60">
        <f>IF('10หลักสูตรระยะสั้น'!O393&lt;15,0,IF('10หลักสูตรระยะสั้น'!O393&lt;30,1,IF((MOD('10หลักสูตรระยะสั้น'!O393/30,1))&lt;0.3333,ROUNDDOWN('10หลักสูตรระยะสั้น'!O393/30,0),ROUNDUP('10หลักสูตรระยะสั้น'!O393/30,0))))</f>
        <v>0</v>
      </c>
      <c r="P393" s="60">
        <f>IF('10หลักสูตรระยะสั้น'!P393&lt;15,0,IF('10หลักสูตรระยะสั้น'!P393&lt;30,1,IF((MOD('10หลักสูตรระยะสั้น'!P393/30,1))&lt;0.3333,ROUNDDOWN('10หลักสูตรระยะสั้น'!P393/30,0),ROUNDUP('10หลักสูตรระยะสั้น'!P393/30,0))))</f>
        <v>0</v>
      </c>
      <c r="Q393" s="60">
        <f>IF('10หลักสูตรระยะสั้น'!Q393&lt;15,0,IF('10หลักสูตรระยะสั้น'!Q393&lt;30,1,IF((MOD('10หลักสูตรระยะสั้น'!Q393/30,1))&lt;0.3333,ROUNDDOWN('10หลักสูตรระยะสั้น'!Q393/30,0),ROUNDUP('10หลักสูตรระยะสั้น'!Q393/30,0))))</f>
        <v>0</v>
      </c>
      <c r="R393" s="60">
        <f>IF('10หลักสูตรระยะสั้น'!R393&lt;15,0,IF('10หลักสูตรระยะสั้น'!R393&lt;30,1,IF((MOD('10หลักสูตรระยะสั้น'!R393/30,1))&lt;0.3333,ROUNDDOWN('10หลักสูตรระยะสั้น'!R393/30,0),ROUNDUP('10หลักสูตรระยะสั้น'!R393/30,0))))</f>
        <v>0</v>
      </c>
      <c r="S393" s="60">
        <f>IF('10หลักสูตรระยะสั้น'!S393&lt;15,0,IF('10หลักสูตรระยะสั้น'!S393&lt;30,1,IF((MOD('10หลักสูตรระยะสั้น'!S393/30,1))&lt;0.3333,ROUNDDOWN('10หลักสูตรระยะสั้น'!S393/30,0),ROUNDUP('10หลักสูตรระยะสั้น'!S393/30,0))))</f>
        <v>0</v>
      </c>
      <c r="T393" s="60">
        <f>IF('10หลักสูตรระยะสั้น'!T393&lt;15,0,IF('10หลักสูตรระยะสั้น'!T393&lt;30,1,IF((MOD('10หลักสูตรระยะสั้น'!T393/30,1))&lt;0.3333,ROUNDDOWN('10หลักสูตรระยะสั้น'!T393/30,0),ROUNDUP('10หลักสูตรระยะสั้น'!T393/30,0))))</f>
        <v>0</v>
      </c>
      <c r="U393" s="60">
        <f>IF('10หลักสูตรระยะสั้น'!U393&lt;15,0,IF('10หลักสูตรระยะสั้น'!U393&lt;30,1,IF((MOD('10หลักสูตรระยะสั้น'!U393/30,1))&lt;0.3333,ROUNDDOWN('10หลักสูตรระยะสั้น'!U393/30,0),ROUNDUP('10หลักสูตรระยะสั้น'!U393/30,0))))</f>
        <v>0</v>
      </c>
      <c r="V393" s="60">
        <f>IF('10หลักสูตรระยะสั้น'!V393&lt;15,0,IF('10หลักสูตรระยะสั้น'!V393&lt;30,1,IF((MOD('10หลักสูตรระยะสั้น'!V393/30,1))&lt;0.3333,ROUNDDOWN('10หลักสูตรระยะสั้น'!V393/30,0),ROUNDUP('10หลักสูตรระยะสั้น'!V393/30,0))))</f>
        <v>0</v>
      </c>
      <c r="W393" s="60">
        <f>IF('10หลักสูตรระยะสั้น'!W393&lt;15,0,IF('10หลักสูตรระยะสั้น'!W393&lt;30,1,IF((MOD('10หลักสูตรระยะสั้น'!W393/30,1))&lt;0.3333,ROUNDDOWN('10หลักสูตรระยะสั้น'!W393/30,0),ROUNDUP('10หลักสูตรระยะสั้น'!W393/30,0))))</f>
        <v>0</v>
      </c>
      <c r="X393" s="60">
        <f>IF('10หลักสูตรระยะสั้น'!X393&lt;15,0,IF('10หลักสูตรระยะสั้น'!X393&lt;30,1,IF((MOD('10หลักสูตรระยะสั้น'!X393/30,1))&lt;0.3333,ROUNDDOWN('10หลักสูตรระยะสั้น'!X393/30,0),ROUNDUP('10หลักสูตรระยะสั้น'!X393/30,0))))</f>
        <v>0</v>
      </c>
      <c r="Y393" s="60">
        <f>IF('10หลักสูตรระยะสั้น'!Y393&lt;15,0,IF('10หลักสูตรระยะสั้น'!Y393&lt;30,1,IF((MOD('10หลักสูตรระยะสั้น'!Y393/30,1))&lt;0.3333,ROUNDDOWN('10หลักสูตรระยะสั้น'!Y393/30,0),ROUNDUP('10หลักสูตรระยะสั้น'!Y393/30,0))))</f>
        <v>0</v>
      </c>
      <c r="Z393" s="60">
        <f>IF('10หลักสูตรระยะสั้น'!Z393&lt;15,0,IF('10หลักสูตรระยะสั้น'!Z393&lt;30,1,IF((MOD('10หลักสูตรระยะสั้น'!Z393/30,1))&lt;0.3333,ROUNDDOWN('10หลักสูตรระยะสั้น'!Z393/30,0),ROUNDUP('10หลักสูตรระยะสั้น'!Z393/30,0))))</f>
        <v>0</v>
      </c>
      <c r="AA393" s="60">
        <f>IF('10หลักสูตรระยะสั้น'!AA393&lt;15,0,IF('10หลักสูตรระยะสั้น'!AA393&lt;30,1,IF((MOD('10หลักสูตรระยะสั้น'!AA393/30,1))&lt;0.3333,ROUNDDOWN('10หลักสูตรระยะสั้น'!AA393/30,0),ROUNDUP('10หลักสูตรระยะสั้น'!AA393/30,0))))</f>
        <v>0</v>
      </c>
      <c r="AB393" s="60">
        <f>IF('10หลักสูตรระยะสั้น'!AB393&lt;15,0,IF('10หลักสูตรระยะสั้น'!AB393&lt;30,1,IF((MOD('10หลักสูตรระยะสั้น'!AB393/30,1))&lt;0.3333,ROUNDDOWN('10หลักสูตรระยะสั้น'!AB393/30,0),ROUNDUP('10หลักสูตรระยะสั้น'!AB393/30,0))))</f>
        <v>0</v>
      </c>
      <c r="AC393" s="60">
        <f>IF('10หลักสูตรระยะสั้น'!AC393&lt;15,0,IF('10หลักสูตรระยะสั้น'!AC393&lt;30,1,IF((MOD('10หลักสูตรระยะสั้น'!AC393/30,1))&lt;0.3333,ROUNDDOWN('10หลักสูตรระยะสั้น'!AC393/30,0),ROUNDUP('10หลักสูตรระยะสั้น'!AC393/30,0))))</f>
        <v>0</v>
      </c>
      <c r="AD393" s="5">
        <f t="shared" si="12"/>
        <v>0</v>
      </c>
      <c r="AE393" s="5">
        <f t="shared" si="13"/>
        <v>0</v>
      </c>
    </row>
    <row r="394" spans="2:31" x14ac:dyDescent="0.55000000000000004">
      <c r="B394" s="5">
        <v>390</v>
      </c>
      <c r="C394" s="5">
        <f>'10หลักสูตรระยะสั้น'!C394</f>
        <v>0</v>
      </c>
      <c r="D394" s="5">
        <f>'10หลักสูตรระยะสั้น'!D394</f>
        <v>0</v>
      </c>
      <c r="E394" s="60">
        <f>IF('10หลักสูตรระยะสั้น'!E394&lt;15,0,IF('10หลักสูตรระยะสั้น'!E394&lt;30,1,IF((MOD('10หลักสูตรระยะสั้น'!E394/30,1))&lt;0.3333,ROUNDDOWN('10หลักสูตรระยะสั้น'!E394/30,0),ROUNDUP('10หลักสูตรระยะสั้น'!E394/30,0))))</f>
        <v>0</v>
      </c>
      <c r="F394" s="60">
        <f>IF('10หลักสูตรระยะสั้น'!F394&lt;15,0,IF('10หลักสูตรระยะสั้น'!F394&lt;30,1,IF((MOD('10หลักสูตรระยะสั้น'!F394/30,1))&lt;0.3333,ROUNDDOWN('10หลักสูตรระยะสั้น'!F394/30,0),ROUNDUP('10หลักสูตรระยะสั้น'!F394/30,0))))</f>
        <v>0</v>
      </c>
      <c r="G394" s="60">
        <f>IF('10หลักสูตรระยะสั้น'!G394&lt;15,0,IF('10หลักสูตรระยะสั้น'!G394&lt;30,1,IF((MOD('10หลักสูตรระยะสั้น'!G394/30,1))&lt;0.3333,ROUNDDOWN('10หลักสูตรระยะสั้น'!G394/30,0),ROUNDUP('10หลักสูตรระยะสั้น'!G394/30,0))))</f>
        <v>0</v>
      </c>
      <c r="H394" s="60">
        <f>IF('10หลักสูตรระยะสั้น'!H394&lt;15,0,IF('10หลักสูตรระยะสั้น'!H394&lt;30,1,IF((MOD('10หลักสูตรระยะสั้น'!H394/30,1))&lt;0.3333,ROUNDDOWN('10หลักสูตรระยะสั้น'!H394/30,0),ROUNDUP('10หลักสูตรระยะสั้น'!H394/30,0))))</f>
        <v>0</v>
      </c>
      <c r="I394" s="60">
        <f>IF('10หลักสูตรระยะสั้น'!I394&lt;15,0,IF('10หลักสูตรระยะสั้น'!I394&lt;30,1,IF((MOD('10หลักสูตรระยะสั้น'!I394/30,1))&lt;0.3333,ROUNDDOWN('10หลักสูตรระยะสั้น'!I394/30,0),ROUNDUP('10หลักสูตรระยะสั้น'!I394/30,0))))</f>
        <v>0</v>
      </c>
      <c r="J394" s="60">
        <f>IF('10หลักสูตรระยะสั้น'!J394&lt;15,0,IF('10หลักสูตรระยะสั้น'!J394&lt;30,1,IF((MOD('10หลักสูตรระยะสั้น'!J394/30,1))&lt;0.3333,ROUNDDOWN('10หลักสูตรระยะสั้น'!J394/30,0),ROUNDUP('10หลักสูตรระยะสั้น'!J394/30,0))))</f>
        <v>0</v>
      </c>
      <c r="K394" s="60">
        <f>IF('10หลักสูตรระยะสั้น'!K394&lt;15,0,IF('10หลักสูตรระยะสั้น'!K394&lt;30,1,IF((MOD('10หลักสูตรระยะสั้น'!K394/30,1))&lt;0.3333,ROUNDDOWN('10หลักสูตรระยะสั้น'!K394/30,0),ROUNDUP('10หลักสูตรระยะสั้น'!K394/30,0))))</f>
        <v>0</v>
      </c>
      <c r="L394" s="60">
        <f>IF('10หลักสูตรระยะสั้น'!L394&lt;15,0,IF('10หลักสูตรระยะสั้น'!L394&lt;30,1,IF((MOD('10หลักสูตรระยะสั้น'!L394/30,1))&lt;0.3333,ROUNDDOWN('10หลักสูตรระยะสั้น'!L394/30,0),ROUNDUP('10หลักสูตรระยะสั้น'!L394/30,0))))</f>
        <v>0</v>
      </c>
      <c r="M394" s="60">
        <f>IF('10หลักสูตรระยะสั้น'!M394&lt;15,0,IF('10หลักสูตรระยะสั้น'!M394&lt;30,1,IF((MOD('10หลักสูตรระยะสั้น'!M394/30,1))&lt;0.3333,ROUNDDOWN('10หลักสูตรระยะสั้น'!M394/30,0),ROUNDUP('10หลักสูตรระยะสั้น'!M394/30,0))))</f>
        <v>0</v>
      </c>
      <c r="N394" s="60">
        <f>IF('10หลักสูตรระยะสั้น'!N394&lt;15,0,IF('10หลักสูตรระยะสั้น'!N394&lt;30,1,IF((MOD('10หลักสูตรระยะสั้น'!N394/30,1))&lt;0.3333,ROUNDDOWN('10หลักสูตรระยะสั้น'!N394/30,0),ROUNDUP('10หลักสูตรระยะสั้น'!N394/30,0))))</f>
        <v>0</v>
      </c>
      <c r="O394" s="60">
        <f>IF('10หลักสูตรระยะสั้น'!O394&lt;15,0,IF('10หลักสูตรระยะสั้น'!O394&lt;30,1,IF((MOD('10หลักสูตรระยะสั้น'!O394/30,1))&lt;0.3333,ROUNDDOWN('10หลักสูตรระยะสั้น'!O394/30,0),ROUNDUP('10หลักสูตรระยะสั้น'!O394/30,0))))</f>
        <v>0</v>
      </c>
      <c r="P394" s="60">
        <f>IF('10หลักสูตรระยะสั้น'!P394&lt;15,0,IF('10หลักสูตรระยะสั้น'!P394&lt;30,1,IF((MOD('10หลักสูตรระยะสั้น'!P394/30,1))&lt;0.3333,ROUNDDOWN('10หลักสูตรระยะสั้น'!P394/30,0),ROUNDUP('10หลักสูตรระยะสั้น'!P394/30,0))))</f>
        <v>0</v>
      </c>
      <c r="Q394" s="60">
        <f>IF('10หลักสูตรระยะสั้น'!Q394&lt;15,0,IF('10หลักสูตรระยะสั้น'!Q394&lt;30,1,IF((MOD('10หลักสูตรระยะสั้น'!Q394/30,1))&lt;0.3333,ROUNDDOWN('10หลักสูตรระยะสั้น'!Q394/30,0),ROUNDUP('10หลักสูตรระยะสั้น'!Q394/30,0))))</f>
        <v>0</v>
      </c>
      <c r="R394" s="60">
        <f>IF('10หลักสูตรระยะสั้น'!R394&lt;15,0,IF('10หลักสูตรระยะสั้น'!R394&lt;30,1,IF((MOD('10หลักสูตรระยะสั้น'!R394/30,1))&lt;0.3333,ROUNDDOWN('10หลักสูตรระยะสั้น'!R394/30,0),ROUNDUP('10หลักสูตรระยะสั้น'!R394/30,0))))</f>
        <v>0</v>
      </c>
      <c r="S394" s="60">
        <f>IF('10หลักสูตรระยะสั้น'!S394&lt;15,0,IF('10หลักสูตรระยะสั้น'!S394&lt;30,1,IF((MOD('10หลักสูตรระยะสั้น'!S394/30,1))&lt;0.3333,ROUNDDOWN('10หลักสูตรระยะสั้น'!S394/30,0),ROUNDUP('10หลักสูตรระยะสั้น'!S394/30,0))))</f>
        <v>0</v>
      </c>
      <c r="T394" s="60">
        <f>IF('10หลักสูตรระยะสั้น'!T394&lt;15,0,IF('10หลักสูตรระยะสั้น'!T394&lt;30,1,IF((MOD('10หลักสูตรระยะสั้น'!T394/30,1))&lt;0.3333,ROUNDDOWN('10หลักสูตรระยะสั้น'!T394/30,0),ROUNDUP('10หลักสูตรระยะสั้น'!T394/30,0))))</f>
        <v>0</v>
      </c>
      <c r="U394" s="60">
        <f>IF('10หลักสูตรระยะสั้น'!U394&lt;15,0,IF('10หลักสูตรระยะสั้น'!U394&lt;30,1,IF((MOD('10หลักสูตรระยะสั้น'!U394/30,1))&lt;0.3333,ROUNDDOWN('10หลักสูตรระยะสั้น'!U394/30,0),ROUNDUP('10หลักสูตรระยะสั้น'!U394/30,0))))</f>
        <v>0</v>
      </c>
      <c r="V394" s="60">
        <f>IF('10หลักสูตรระยะสั้น'!V394&lt;15,0,IF('10หลักสูตรระยะสั้น'!V394&lt;30,1,IF((MOD('10หลักสูตรระยะสั้น'!V394/30,1))&lt;0.3333,ROUNDDOWN('10หลักสูตรระยะสั้น'!V394/30,0),ROUNDUP('10หลักสูตรระยะสั้น'!V394/30,0))))</f>
        <v>0</v>
      </c>
      <c r="W394" s="60">
        <f>IF('10หลักสูตรระยะสั้น'!W394&lt;15,0,IF('10หลักสูตรระยะสั้น'!W394&lt;30,1,IF((MOD('10หลักสูตรระยะสั้น'!W394/30,1))&lt;0.3333,ROUNDDOWN('10หลักสูตรระยะสั้น'!W394/30,0),ROUNDUP('10หลักสูตรระยะสั้น'!W394/30,0))))</f>
        <v>0</v>
      </c>
      <c r="X394" s="60">
        <f>IF('10หลักสูตรระยะสั้น'!X394&lt;15,0,IF('10หลักสูตรระยะสั้น'!X394&lt;30,1,IF((MOD('10หลักสูตรระยะสั้น'!X394/30,1))&lt;0.3333,ROUNDDOWN('10หลักสูตรระยะสั้น'!X394/30,0),ROUNDUP('10หลักสูตรระยะสั้น'!X394/30,0))))</f>
        <v>0</v>
      </c>
      <c r="Y394" s="60">
        <f>IF('10หลักสูตรระยะสั้น'!Y394&lt;15,0,IF('10หลักสูตรระยะสั้น'!Y394&lt;30,1,IF((MOD('10หลักสูตรระยะสั้น'!Y394/30,1))&lt;0.3333,ROUNDDOWN('10หลักสูตรระยะสั้น'!Y394/30,0),ROUNDUP('10หลักสูตรระยะสั้น'!Y394/30,0))))</f>
        <v>0</v>
      </c>
      <c r="Z394" s="60">
        <f>IF('10หลักสูตรระยะสั้น'!Z394&lt;15,0,IF('10หลักสูตรระยะสั้น'!Z394&lt;30,1,IF((MOD('10หลักสูตรระยะสั้น'!Z394/30,1))&lt;0.3333,ROUNDDOWN('10หลักสูตรระยะสั้น'!Z394/30,0),ROUNDUP('10หลักสูตรระยะสั้น'!Z394/30,0))))</f>
        <v>0</v>
      </c>
      <c r="AA394" s="60">
        <f>IF('10หลักสูตรระยะสั้น'!AA394&lt;15,0,IF('10หลักสูตรระยะสั้น'!AA394&lt;30,1,IF((MOD('10หลักสูตรระยะสั้น'!AA394/30,1))&lt;0.3333,ROUNDDOWN('10หลักสูตรระยะสั้น'!AA394/30,0),ROUNDUP('10หลักสูตรระยะสั้น'!AA394/30,0))))</f>
        <v>0</v>
      </c>
      <c r="AB394" s="60">
        <f>IF('10หลักสูตรระยะสั้น'!AB394&lt;15,0,IF('10หลักสูตรระยะสั้น'!AB394&lt;30,1,IF((MOD('10หลักสูตรระยะสั้น'!AB394/30,1))&lt;0.3333,ROUNDDOWN('10หลักสูตรระยะสั้น'!AB394/30,0),ROUNDUP('10หลักสูตรระยะสั้น'!AB394/30,0))))</f>
        <v>0</v>
      </c>
      <c r="AC394" s="60">
        <f>IF('10หลักสูตรระยะสั้น'!AC394&lt;15,0,IF('10หลักสูตรระยะสั้น'!AC394&lt;30,1,IF((MOD('10หลักสูตรระยะสั้น'!AC394/30,1))&lt;0.3333,ROUNDDOWN('10หลักสูตรระยะสั้น'!AC394/30,0),ROUNDUP('10หลักสูตรระยะสั้น'!AC394/30,0))))</f>
        <v>0</v>
      </c>
      <c r="AD394" s="5">
        <f t="shared" si="12"/>
        <v>0</v>
      </c>
      <c r="AE394" s="5">
        <f t="shared" si="13"/>
        <v>0</v>
      </c>
    </row>
    <row r="395" spans="2:31" x14ac:dyDescent="0.55000000000000004">
      <c r="B395" s="5">
        <v>391</v>
      </c>
      <c r="C395" s="5">
        <f>'10หลักสูตรระยะสั้น'!C395</f>
        <v>0</v>
      </c>
      <c r="D395" s="5">
        <f>'10หลักสูตรระยะสั้น'!D395</f>
        <v>0</v>
      </c>
      <c r="E395" s="60">
        <f>IF('10หลักสูตรระยะสั้น'!E395&lt;15,0,IF('10หลักสูตรระยะสั้น'!E395&lt;30,1,IF((MOD('10หลักสูตรระยะสั้น'!E395/30,1))&lt;0.3333,ROUNDDOWN('10หลักสูตรระยะสั้น'!E395/30,0),ROUNDUP('10หลักสูตรระยะสั้น'!E395/30,0))))</f>
        <v>0</v>
      </c>
      <c r="F395" s="60">
        <f>IF('10หลักสูตรระยะสั้น'!F395&lt;15,0,IF('10หลักสูตรระยะสั้น'!F395&lt;30,1,IF((MOD('10หลักสูตรระยะสั้น'!F395/30,1))&lt;0.3333,ROUNDDOWN('10หลักสูตรระยะสั้น'!F395/30,0),ROUNDUP('10หลักสูตรระยะสั้น'!F395/30,0))))</f>
        <v>0</v>
      </c>
      <c r="G395" s="60">
        <f>IF('10หลักสูตรระยะสั้น'!G395&lt;15,0,IF('10หลักสูตรระยะสั้น'!G395&lt;30,1,IF((MOD('10หลักสูตรระยะสั้น'!G395/30,1))&lt;0.3333,ROUNDDOWN('10หลักสูตรระยะสั้น'!G395/30,0),ROUNDUP('10หลักสูตรระยะสั้น'!G395/30,0))))</f>
        <v>0</v>
      </c>
      <c r="H395" s="60">
        <f>IF('10หลักสูตรระยะสั้น'!H395&lt;15,0,IF('10หลักสูตรระยะสั้น'!H395&lt;30,1,IF((MOD('10หลักสูตรระยะสั้น'!H395/30,1))&lt;0.3333,ROUNDDOWN('10หลักสูตรระยะสั้น'!H395/30,0),ROUNDUP('10หลักสูตรระยะสั้น'!H395/30,0))))</f>
        <v>0</v>
      </c>
      <c r="I395" s="60">
        <f>IF('10หลักสูตรระยะสั้น'!I395&lt;15,0,IF('10หลักสูตรระยะสั้น'!I395&lt;30,1,IF((MOD('10หลักสูตรระยะสั้น'!I395/30,1))&lt;0.3333,ROUNDDOWN('10หลักสูตรระยะสั้น'!I395/30,0),ROUNDUP('10หลักสูตรระยะสั้น'!I395/30,0))))</f>
        <v>0</v>
      </c>
      <c r="J395" s="60">
        <f>IF('10หลักสูตรระยะสั้น'!J395&lt;15,0,IF('10หลักสูตรระยะสั้น'!J395&lt;30,1,IF((MOD('10หลักสูตรระยะสั้น'!J395/30,1))&lt;0.3333,ROUNDDOWN('10หลักสูตรระยะสั้น'!J395/30,0),ROUNDUP('10หลักสูตรระยะสั้น'!J395/30,0))))</f>
        <v>0</v>
      </c>
      <c r="K395" s="60">
        <f>IF('10หลักสูตรระยะสั้น'!K395&lt;15,0,IF('10หลักสูตรระยะสั้น'!K395&lt;30,1,IF((MOD('10หลักสูตรระยะสั้น'!K395/30,1))&lt;0.3333,ROUNDDOWN('10หลักสูตรระยะสั้น'!K395/30,0),ROUNDUP('10หลักสูตรระยะสั้น'!K395/30,0))))</f>
        <v>0</v>
      </c>
      <c r="L395" s="60">
        <f>IF('10หลักสูตรระยะสั้น'!L395&lt;15,0,IF('10หลักสูตรระยะสั้น'!L395&lt;30,1,IF((MOD('10หลักสูตรระยะสั้น'!L395/30,1))&lt;0.3333,ROUNDDOWN('10หลักสูตรระยะสั้น'!L395/30,0),ROUNDUP('10หลักสูตรระยะสั้น'!L395/30,0))))</f>
        <v>0</v>
      </c>
      <c r="M395" s="60">
        <f>IF('10หลักสูตรระยะสั้น'!M395&lt;15,0,IF('10หลักสูตรระยะสั้น'!M395&lt;30,1,IF((MOD('10หลักสูตรระยะสั้น'!M395/30,1))&lt;0.3333,ROUNDDOWN('10หลักสูตรระยะสั้น'!M395/30,0),ROUNDUP('10หลักสูตรระยะสั้น'!M395/30,0))))</f>
        <v>0</v>
      </c>
      <c r="N395" s="60">
        <f>IF('10หลักสูตรระยะสั้น'!N395&lt;15,0,IF('10หลักสูตรระยะสั้น'!N395&lt;30,1,IF((MOD('10หลักสูตรระยะสั้น'!N395/30,1))&lt;0.3333,ROUNDDOWN('10หลักสูตรระยะสั้น'!N395/30,0),ROUNDUP('10หลักสูตรระยะสั้น'!N395/30,0))))</f>
        <v>0</v>
      </c>
      <c r="O395" s="60">
        <f>IF('10หลักสูตรระยะสั้น'!O395&lt;15,0,IF('10หลักสูตรระยะสั้น'!O395&lt;30,1,IF((MOD('10หลักสูตรระยะสั้น'!O395/30,1))&lt;0.3333,ROUNDDOWN('10หลักสูตรระยะสั้น'!O395/30,0),ROUNDUP('10หลักสูตรระยะสั้น'!O395/30,0))))</f>
        <v>0</v>
      </c>
      <c r="P395" s="60">
        <f>IF('10หลักสูตรระยะสั้น'!P395&lt;15,0,IF('10หลักสูตรระยะสั้น'!P395&lt;30,1,IF((MOD('10หลักสูตรระยะสั้น'!P395/30,1))&lt;0.3333,ROUNDDOWN('10หลักสูตรระยะสั้น'!P395/30,0),ROUNDUP('10หลักสูตรระยะสั้น'!P395/30,0))))</f>
        <v>0</v>
      </c>
      <c r="Q395" s="60">
        <f>IF('10หลักสูตรระยะสั้น'!Q395&lt;15,0,IF('10หลักสูตรระยะสั้น'!Q395&lt;30,1,IF((MOD('10หลักสูตรระยะสั้น'!Q395/30,1))&lt;0.3333,ROUNDDOWN('10หลักสูตรระยะสั้น'!Q395/30,0),ROUNDUP('10หลักสูตรระยะสั้น'!Q395/30,0))))</f>
        <v>0</v>
      </c>
      <c r="R395" s="60">
        <f>IF('10หลักสูตรระยะสั้น'!R395&lt;15,0,IF('10หลักสูตรระยะสั้น'!R395&lt;30,1,IF((MOD('10หลักสูตรระยะสั้น'!R395/30,1))&lt;0.3333,ROUNDDOWN('10หลักสูตรระยะสั้น'!R395/30,0),ROUNDUP('10หลักสูตรระยะสั้น'!R395/30,0))))</f>
        <v>0</v>
      </c>
      <c r="S395" s="60">
        <f>IF('10หลักสูตรระยะสั้น'!S395&lt;15,0,IF('10หลักสูตรระยะสั้น'!S395&lt;30,1,IF((MOD('10หลักสูตรระยะสั้น'!S395/30,1))&lt;0.3333,ROUNDDOWN('10หลักสูตรระยะสั้น'!S395/30,0),ROUNDUP('10หลักสูตรระยะสั้น'!S395/30,0))))</f>
        <v>0</v>
      </c>
      <c r="T395" s="60">
        <f>IF('10หลักสูตรระยะสั้น'!T395&lt;15,0,IF('10หลักสูตรระยะสั้น'!T395&lt;30,1,IF((MOD('10หลักสูตรระยะสั้น'!T395/30,1))&lt;0.3333,ROUNDDOWN('10หลักสูตรระยะสั้น'!T395/30,0),ROUNDUP('10หลักสูตรระยะสั้น'!T395/30,0))))</f>
        <v>0</v>
      </c>
      <c r="U395" s="60">
        <f>IF('10หลักสูตรระยะสั้น'!U395&lt;15,0,IF('10หลักสูตรระยะสั้น'!U395&lt;30,1,IF((MOD('10หลักสูตรระยะสั้น'!U395/30,1))&lt;0.3333,ROUNDDOWN('10หลักสูตรระยะสั้น'!U395/30,0),ROUNDUP('10หลักสูตรระยะสั้น'!U395/30,0))))</f>
        <v>0</v>
      </c>
      <c r="V395" s="60">
        <f>IF('10หลักสูตรระยะสั้น'!V395&lt;15,0,IF('10หลักสูตรระยะสั้น'!V395&lt;30,1,IF((MOD('10หลักสูตรระยะสั้น'!V395/30,1))&lt;0.3333,ROUNDDOWN('10หลักสูตรระยะสั้น'!V395/30,0),ROUNDUP('10หลักสูตรระยะสั้น'!V395/30,0))))</f>
        <v>0</v>
      </c>
      <c r="W395" s="60">
        <f>IF('10หลักสูตรระยะสั้น'!W395&lt;15,0,IF('10หลักสูตรระยะสั้น'!W395&lt;30,1,IF((MOD('10หลักสูตรระยะสั้น'!W395/30,1))&lt;0.3333,ROUNDDOWN('10หลักสูตรระยะสั้น'!W395/30,0),ROUNDUP('10หลักสูตรระยะสั้น'!W395/30,0))))</f>
        <v>0</v>
      </c>
      <c r="X395" s="60">
        <f>IF('10หลักสูตรระยะสั้น'!X395&lt;15,0,IF('10หลักสูตรระยะสั้น'!X395&lt;30,1,IF((MOD('10หลักสูตรระยะสั้น'!X395/30,1))&lt;0.3333,ROUNDDOWN('10หลักสูตรระยะสั้น'!X395/30,0),ROUNDUP('10หลักสูตรระยะสั้น'!X395/30,0))))</f>
        <v>0</v>
      </c>
      <c r="Y395" s="60">
        <f>IF('10หลักสูตรระยะสั้น'!Y395&lt;15,0,IF('10หลักสูตรระยะสั้น'!Y395&lt;30,1,IF((MOD('10หลักสูตรระยะสั้น'!Y395/30,1))&lt;0.3333,ROUNDDOWN('10หลักสูตรระยะสั้น'!Y395/30,0),ROUNDUP('10หลักสูตรระยะสั้น'!Y395/30,0))))</f>
        <v>0</v>
      </c>
      <c r="Z395" s="60">
        <f>IF('10หลักสูตรระยะสั้น'!Z395&lt;15,0,IF('10หลักสูตรระยะสั้น'!Z395&lt;30,1,IF((MOD('10หลักสูตรระยะสั้น'!Z395/30,1))&lt;0.3333,ROUNDDOWN('10หลักสูตรระยะสั้น'!Z395/30,0),ROUNDUP('10หลักสูตรระยะสั้น'!Z395/30,0))))</f>
        <v>0</v>
      </c>
      <c r="AA395" s="60">
        <f>IF('10หลักสูตรระยะสั้น'!AA395&lt;15,0,IF('10หลักสูตรระยะสั้น'!AA395&lt;30,1,IF((MOD('10หลักสูตรระยะสั้น'!AA395/30,1))&lt;0.3333,ROUNDDOWN('10หลักสูตรระยะสั้น'!AA395/30,0),ROUNDUP('10หลักสูตรระยะสั้น'!AA395/30,0))))</f>
        <v>0</v>
      </c>
      <c r="AB395" s="60">
        <f>IF('10หลักสูตรระยะสั้น'!AB395&lt;15,0,IF('10หลักสูตรระยะสั้น'!AB395&lt;30,1,IF((MOD('10หลักสูตรระยะสั้น'!AB395/30,1))&lt;0.3333,ROUNDDOWN('10หลักสูตรระยะสั้น'!AB395/30,0),ROUNDUP('10หลักสูตรระยะสั้น'!AB395/30,0))))</f>
        <v>0</v>
      </c>
      <c r="AC395" s="60">
        <f>IF('10หลักสูตรระยะสั้น'!AC395&lt;15,0,IF('10หลักสูตรระยะสั้น'!AC395&lt;30,1,IF((MOD('10หลักสูตรระยะสั้น'!AC395/30,1))&lt;0.3333,ROUNDDOWN('10หลักสูตรระยะสั้น'!AC395/30,0),ROUNDUP('10หลักสูตรระยะสั้น'!AC395/30,0))))</f>
        <v>0</v>
      </c>
      <c r="AD395" s="5">
        <f t="shared" si="12"/>
        <v>0</v>
      </c>
      <c r="AE395" s="5">
        <f t="shared" si="13"/>
        <v>0</v>
      </c>
    </row>
    <row r="396" spans="2:31" x14ac:dyDescent="0.55000000000000004">
      <c r="B396" s="5">
        <v>392</v>
      </c>
      <c r="C396" s="5">
        <f>'10หลักสูตรระยะสั้น'!C396</f>
        <v>0</v>
      </c>
      <c r="D396" s="5">
        <f>'10หลักสูตรระยะสั้น'!D396</f>
        <v>0</v>
      </c>
      <c r="E396" s="60">
        <f>IF('10หลักสูตรระยะสั้น'!E396&lt;15,0,IF('10หลักสูตรระยะสั้น'!E396&lt;30,1,IF((MOD('10หลักสูตรระยะสั้น'!E396/30,1))&lt;0.3333,ROUNDDOWN('10หลักสูตรระยะสั้น'!E396/30,0),ROUNDUP('10หลักสูตรระยะสั้น'!E396/30,0))))</f>
        <v>0</v>
      </c>
      <c r="F396" s="60">
        <f>IF('10หลักสูตรระยะสั้น'!F396&lt;15,0,IF('10หลักสูตรระยะสั้น'!F396&lt;30,1,IF((MOD('10หลักสูตรระยะสั้น'!F396/30,1))&lt;0.3333,ROUNDDOWN('10หลักสูตรระยะสั้น'!F396/30,0),ROUNDUP('10หลักสูตรระยะสั้น'!F396/30,0))))</f>
        <v>0</v>
      </c>
      <c r="G396" s="60">
        <f>IF('10หลักสูตรระยะสั้น'!G396&lt;15,0,IF('10หลักสูตรระยะสั้น'!G396&lt;30,1,IF((MOD('10หลักสูตรระยะสั้น'!G396/30,1))&lt;0.3333,ROUNDDOWN('10หลักสูตรระยะสั้น'!G396/30,0),ROUNDUP('10หลักสูตรระยะสั้น'!G396/30,0))))</f>
        <v>0</v>
      </c>
      <c r="H396" s="60">
        <f>IF('10หลักสูตรระยะสั้น'!H396&lt;15,0,IF('10หลักสูตรระยะสั้น'!H396&lt;30,1,IF((MOD('10หลักสูตรระยะสั้น'!H396/30,1))&lt;0.3333,ROUNDDOWN('10หลักสูตรระยะสั้น'!H396/30,0),ROUNDUP('10หลักสูตรระยะสั้น'!H396/30,0))))</f>
        <v>0</v>
      </c>
      <c r="I396" s="60">
        <f>IF('10หลักสูตรระยะสั้น'!I396&lt;15,0,IF('10หลักสูตรระยะสั้น'!I396&lt;30,1,IF((MOD('10หลักสูตรระยะสั้น'!I396/30,1))&lt;0.3333,ROUNDDOWN('10หลักสูตรระยะสั้น'!I396/30,0),ROUNDUP('10หลักสูตรระยะสั้น'!I396/30,0))))</f>
        <v>0</v>
      </c>
      <c r="J396" s="60">
        <f>IF('10หลักสูตรระยะสั้น'!J396&lt;15,0,IF('10หลักสูตรระยะสั้น'!J396&lt;30,1,IF((MOD('10หลักสูตรระยะสั้น'!J396/30,1))&lt;0.3333,ROUNDDOWN('10หลักสูตรระยะสั้น'!J396/30,0),ROUNDUP('10หลักสูตรระยะสั้น'!J396/30,0))))</f>
        <v>0</v>
      </c>
      <c r="K396" s="60">
        <f>IF('10หลักสูตรระยะสั้น'!K396&lt;15,0,IF('10หลักสูตรระยะสั้น'!K396&lt;30,1,IF((MOD('10หลักสูตรระยะสั้น'!K396/30,1))&lt;0.3333,ROUNDDOWN('10หลักสูตรระยะสั้น'!K396/30,0),ROUNDUP('10หลักสูตรระยะสั้น'!K396/30,0))))</f>
        <v>0</v>
      </c>
      <c r="L396" s="60">
        <f>IF('10หลักสูตรระยะสั้น'!L396&lt;15,0,IF('10หลักสูตรระยะสั้น'!L396&lt;30,1,IF((MOD('10หลักสูตรระยะสั้น'!L396/30,1))&lt;0.3333,ROUNDDOWN('10หลักสูตรระยะสั้น'!L396/30,0),ROUNDUP('10หลักสูตรระยะสั้น'!L396/30,0))))</f>
        <v>0</v>
      </c>
      <c r="M396" s="60">
        <f>IF('10หลักสูตรระยะสั้น'!M396&lt;15,0,IF('10หลักสูตรระยะสั้น'!M396&lt;30,1,IF((MOD('10หลักสูตรระยะสั้น'!M396/30,1))&lt;0.3333,ROUNDDOWN('10หลักสูตรระยะสั้น'!M396/30,0),ROUNDUP('10หลักสูตรระยะสั้น'!M396/30,0))))</f>
        <v>0</v>
      </c>
      <c r="N396" s="60">
        <f>IF('10หลักสูตรระยะสั้น'!N396&lt;15,0,IF('10หลักสูตรระยะสั้น'!N396&lt;30,1,IF((MOD('10หลักสูตรระยะสั้น'!N396/30,1))&lt;0.3333,ROUNDDOWN('10หลักสูตรระยะสั้น'!N396/30,0),ROUNDUP('10หลักสูตรระยะสั้น'!N396/30,0))))</f>
        <v>0</v>
      </c>
      <c r="O396" s="60">
        <f>IF('10หลักสูตรระยะสั้น'!O396&lt;15,0,IF('10หลักสูตรระยะสั้น'!O396&lt;30,1,IF((MOD('10หลักสูตรระยะสั้น'!O396/30,1))&lt;0.3333,ROUNDDOWN('10หลักสูตรระยะสั้น'!O396/30,0),ROUNDUP('10หลักสูตรระยะสั้น'!O396/30,0))))</f>
        <v>0</v>
      </c>
      <c r="P396" s="60">
        <f>IF('10หลักสูตรระยะสั้น'!P396&lt;15,0,IF('10หลักสูตรระยะสั้น'!P396&lt;30,1,IF((MOD('10หลักสูตรระยะสั้น'!P396/30,1))&lt;0.3333,ROUNDDOWN('10หลักสูตรระยะสั้น'!P396/30,0),ROUNDUP('10หลักสูตรระยะสั้น'!P396/30,0))))</f>
        <v>0</v>
      </c>
      <c r="Q396" s="60">
        <f>IF('10หลักสูตรระยะสั้น'!Q396&lt;15,0,IF('10หลักสูตรระยะสั้น'!Q396&lt;30,1,IF((MOD('10หลักสูตรระยะสั้น'!Q396/30,1))&lt;0.3333,ROUNDDOWN('10หลักสูตรระยะสั้น'!Q396/30,0),ROUNDUP('10หลักสูตรระยะสั้น'!Q396/30,0))))</f>
        <v>0</v>
      </c>
      <c r="R396" s="60">
        <f>IF('10หลักสูตรระยะสั้น'!R396&lt;15,0,IF('10หลักสูตรระยะสั้น'!R396&lt;30,1,IF((MOD('10หลักสูตรระยะสั้น'!R396/30,1))&lt;0.3333,ROUNDDOWN('10หลักสูตรระยะสั้น'!R396/30,0),ROUNDUP('10หลักสูตรระยะสั้น'!R396/30,0))))</f>
        <v>0</v>
      </c>
      <c r="S396" s="60">
        <f>IF('10หลักสูตรระยะสั้น'!S396&lt;15,0,IF('10หลักสูตรระยะสั้น'!S396&lt;30,1,IF((MOD('10หลักสูตรระยะสั้น'!S396/30,1))&lt;0.3333,ROUNDDOWN('10หลักสูตรระยะสั้น'!S396/30,0),ROUNDUP('10หลักสูตรระยะสั้น'!S396/30,0))))</f>
        <v>0</v>
      </c>
      <c r="T396" s="60">
        <f>IF('10หลักสูตรระยะสั้น'!T396&lt;15,0,IF('10หลักสูตรระยะสั้น'!T396&lt;30,1,IF((MOD('10หลักสูตรระยะสั้น'!T396/30,1))&lt;0.3333,ROUNDDOWN('10หลักสูตรระยะสั้น'!T396/30,0),ROUNDUP('10หลักสูตรระยะสั้น'!T396/30,0))))</f>
        <v>0</v>
      </c>
      <c r="U396" s="60">
        <f>IF('10หลักสูตรระยะสั้น'!U396&lt;15,0,IF('10หลักสูตรระยะสั้น'!U396&lt;30,1,IF((MOD('10หลักสูตรระยะสั้น'!U396/30,1))&lt;0.3333,ROUNDDOWN('10หลักสูตรระยะสั้น'!U396/30,0),ROUNDUP('10หลักสูตรระยะสั้น'!U396/30,0))))</f>
        <v>0</v>
      </c>
      <c r="V396" s="60">
        <f>IF('10หลักสูตรระยะสั้น'!V396&lt;15,0,IF('10หลักสูตรระยะสั้น'!V396&lt;30,1,IF((MOD('10หลักสูตรระยะสั้น'!V396/30,1))&lt;0.3333,ROUNDDOWN('10หลักสูตรระยะสั้น'!V396/30,0),ROUNDUP('10หลักสูตรระยะสั้น'!V396/30,0))))</f>
        <v>0</v>
      </c>
      <c r="W396" s="60">
        <f>IF('10หลักสูตรระยะสั้น'!W396&lt;15,0,IF('10หลักสูตรระยะสั้น'!W396&lt;30,1,IF((MOD('10หลักสูตรระยะสั้น'!W396/30,1))&lt;0.3333,ROUNDDOWN('10หลักสูตรระยะสั้น'!W396/30,0),ROUNDUP('10หลักสูตรระยะสั้น'!W396/30,0))))</f>
        <v>0</v>
      </c>
      <c r="X396" s="60">
        <f>IF('10หลักสูตรระยะสั้น'!X396&lt;15,0,IF('10หลักสูตรระยะสั้น'!X396&lt;30,1,IF((MOD('10หลักสูตรระยะสั้น'!X396/30,1))&lt;0.3333,ROUNDDOWN('10หลักสูตรระยะสั้น'!X396/30,0),ROUNDUP('10หลักสูตรระยะสั้น'!X396/30,0))))</f>
        <v>0</v>
      </c>
      <c r="Y396" s="60">
        <f>IF('10หลักสูตรระยะสั้น'!Y396&lt;15,0,IF('10หลักสูตรระยะสั้น'!Y396&lt;30,1,IF((MOD('10หลักสูตรระยะสั้น'!Y396/30,1))&lt;0.3333,ROUNDDOWN('10หลักสูตรระยะสั้น'!Y396/30,0),ROUNDUP('10หลักสูตรระยะสั้น'!Y396/30,0))))</f>
        <v>0</v>
      </c>
      <c r="Z396" s="60">
        <f>IF('10หลักสูตรระยะสั้น'!Z396&lt;15,0,IF('10หลักสูตรระยะสั้น'!Z396&lt;30,1,IF((MOD('10หลักสูตรระยะสั้น'!Z396/30,1))&lt;0.3333,ROUNDDOWN('10หลักสูตรระยะสั้น'!Z396/30,0),ROUNDUP('10หลักสูตรระยะสั้น'!Z396/30,0))))</f>
        <v>0</v>
      </c>
      <c r="AA396" s="60">
        <f>IF('10หลักสูตรระยะสั้น'!AA396&lt;15,0,IF('10หลักสูตรระยะสั้น'!AA396&lt;30,1,IF((MOD('10หลักสูตรระยะสั้น'!AA396/30,1))&lt;0.3333,ROUNDDOWN('10หลักสูตรระยะสั้น'!AA396/30,0),ROUNDUP('10หลักสูตรระยะสั้น'!AA396/30,0))))</f>
        <v>0</v>
      </c>
      <c r="AB396" s="60">
        <f>IF('10หลักสูตรระยะสั้น'!AB396&lt;15,0,IF('10หลักสูตรระยะสั้น'!AB396&lt;30,1,IF((MOD('10หลักสูตรระยะสั้น'!AB396/30,1))&lt;0.3333,ROUNDDOWN('10หลักสูตรระยะสั้น'!AB396/30,0),ROUNDUP('10หลักสูตรระยะสั้น'!AB396/30,0))))</f>
        <v>0</v>
      </c>
      <c r="AC396" s="60">
        <f>IF('10หลักสูตรระยะสั้น'!AC396&lt;15,0,IF('10หลักสูตรระยะสั้น'!AC396&lt;30,1,IF((MOD('10หลักสูตรระยะสั้น'!AC396/30,1))&lt;0.3333,ROUNDDOWN('10หลักสูตรระยะสั้น'!AC396/30,0),ROUNDUP('10หลักสูตรระยะสั้น'!AC396/30,0))))</f>
        <v>0</v>
      </c>
      <c r="AD396" s="5">
        <f t="shared" si="12"/>
        <v>0</v>
      </c>
      <c r="AE396" s="5">
        <f t="shared" si="13"/>
        <v>0</v>
      </c>
    </row>
    <row r="397" spans="2:31" x14ac:dyDescent="0.55000000000000004">
      <c r="B397" s="5">
        <v>393</v>
      </c>
      <c r="C397" s="5">
        <f>'10หลักสูตรระยะสั้น'!C397</f>
        <v>0</v>
      </c>
      <c r="D397" s="5">
        <f>'10หลักสูตรระยะสั้น'!D397</f>
        <v>0</v>
      </c>
      <c r="E397" s="60">
        <f>IF('10หลักสูตรระยะสั้น'!E397&lt;15,0,IF('10หลักสูตรระยะสั้น'!E397&lt;30,1,IF((MOD('10หลักสูตรระยะสั้น'!E397/30,1))&lt;0.3333,ROUNDDOWN('10หลักสูตรระยะสั้น'!E397/30,0),ROUNDUP('10หลักสูตรระยะสั้น'!E397/30,0))))</f>
        <v>0</v>
      </c>
      <c r="F397" s="60">
        <f>IF('10หลักสูตรระยะสั้น'!F397&lt;15,0,IF('10หลักสูตรระยะสั้น'!F397&lt;30,1,IF((MOD('10หลักสูตรระยะสั้น'!F397/30,1))&lt;0.3333,ROUNDDOWN('10หลักสูตรระยะสั้น'!F397/30,0),ROUNDUP('10หลักสูตรระยะสั้น'!F397/30,0))))</f>
        <v>0</v>
      </c>
      <c r="G397" s="60">
        <f>IF('10หลักสูตรระยะสั้น'!G397&lt;15,0,IF('10หลักสูตรระยะสั้น'!G397&lt;30,1,IF((MOD('10หลักสูตรระยะสั้น'!G397/30,1))&lt;0.3333,ROUNDDOWN('10หลักสูตรระยะสั้น'!G397/30,0),ROUNDUP('10หลักสูตรระยะสั้น'!G397/30,0))))</f>
        <v>0</v>
      </c>
      <c r="H397" s="60">
        <f>IF('10หลักสูตรระยะสั้น'!H397&lt;15,0,IF('10หลักสูตรระยะสั้น'!H397&lt;30,1,IF((MOD('10หลักสูตรระยะสั้น'!H397/30,1))&lt;0.3333,ROUNDDOWN('10หลักสูตรระยะสั้น'!H397/30,0),ROUNDUP('10หลักสูตรระยะสั้น'!H397/30,0))))</f>
        <v>0</v>
      </c>
      <c r="I397" s="60">
        <f>IF('10หลักสูตรระยะสั้น'!I397&lt;15,0,IF('10หลักสูตรระยะสั้น'!I397&lt;30,1,IF((MOD('10หลักสูตรระยะสั้น'!I397/30,1))&lt;0.3333,ROUNDDOWN('10หลักสูตรระยะสั้น'!I397/30,0),ROUNDUP('10หลักสูตรระยะสั้น'!I397/30,0))))</f>
        <v>0</v>
      </c>
      <c r="J397" s="60">
        <f>IF('10หลักสูตรระยะสั้น'!J397&lt;15,0,IF('10หลักสูตรระยะสั้น'!J397&lt;30,1,IF((MOD('10หลักสูตรระยะสั้น'!J397/30,1))&lt;0.3333,ROUNDDOWN('10หลักสูตรระยะสั้น'!J397/30,0),ROUNDUP('10หลักสูตรระยะสั้น'!J397/30,0))))</f>
        <v>0</v>
      </c>
      <c r="K397" s="60">
        <f>IF('10หลักสูตรระยะสั้น'!K397&lt;15,0,IF('10หลักสูตรระยะสั้น'!K397&lt;30,1,IF((MOD('10หลักสูตรระยะสั้น'!K397/30,1))&lt;0.3333,ROUNDDOWN('10หลักสูตรระยะสั้น'!K397/30,0),ROUNDUP('10หลักสูตรระยะสั้น'!K397/30,0))))</f>
        <v>0</v>
      </c>
      <c r="L397" s="60">
        <f>IF('10หลักสูตรระยะสั้น'!L397&lt;15,0,IF('10หลักสูตรระยะสั้น'!L397&lt;30,1,IF((MOD('10หลักสูตรระยะสั้น'!L397/30,1))&lt;0.3333,ROUNDDOWN('10หลักสูตรระยะสั้น'!L397/30,0),ROUNDUP('10หลักสูตรระยะสั้น'!L397/30,0))))</f>
        <v>0</v>
      </c>
      <c r="M397" s="60">
        <f>IF('10หลักสูตรระยะสั้น'!M397&lt;15,0,IF('10หลักสูตรระยะสั้น'!M397&lt;30,1,IF((MOD('10หลักสูตรระยะสั้น'!M397/30,1))&lt;0.3333,ROUNDDOWN('10หลักสูตรระยะสั้น'!M397/30,0),ROUNDUP('10หลักสูตรระยะสั้น'!M397/30,0))))</f>
        <v>0</v>
      </c>
      <c r="N397" s="60">
        <f>IF('10หลักสูตรระยะสั้น'!N397&lt;15,0,IF('10หลักสูตรระยะสั้น'!N397&lt;30,1,IF((MOD('10หลักสูตรระยะสั้น'!N397/30,1))&lt;0.3333,ROUNDDOWN('10หลักสูตรระยะสั้น'!N397/30,0),ROUNDUP('10หลักสูตรระยะสั้น'!N397/30,0))))</f>
        <v>0</v>
      </c>
      <c r="O397" s="60">
        <f>IF('10หลักสูตรระยะสั้น'!O397&lt;15,0,IF('10หลักสูตรระยะสั้น'!O397&lt;30,1,IF((MOD('10หลักสูตรระยะสั้น'!O397/30,1))&lt;0.3333,ROUNDDOWN('10หลักสูตรระยะสั้น'!O397/30,0),ROUNDUP('10หลักสูตรระยะสั้น'!O397/30,0))))</f>
        <v>0</v>
      </c>
      <c r="P397" s="60">
        <f>IF('10หลักสูตรระยะสั้น'!P397&lt;15,0,IF('10หลักสูตรระยะสั้น'!P397&lt;30,1,IF((MOD('10หลักสูตรระยะสั้น'!P397/30,1))&lt;0.3333,ROUNDDOWN('10หลักสูตรระยะสั้น'!P397/30,0),ROUNDUP('10หลักสูตรระยะสั้น'!P397/30,0))))</f>
        <v>0</v>
      </c>
      <c r="Q397" s="60">
        <f>IF('10หลักสูตรระยะสั้น'!Q397&lt;15,0,IF('10หลักสูตรระยะสั้น'!Q397&lt;30,1,IF((MOD('10หลักสูตรระยะสั้น'!Q397/30,1))&lt;0.3333,ROUNDDOWN('10หลักสูตรระยะสั้น'!Q397/30,0),ROUNDUP('10หลักสูตรระยะสั้น'!Q397/30,0))))</f>
        <v>0</v>
      </c>
      <c r="R397" s="60">
        <f>IF('10หลักสูตรระยะสั้น'!R397&lt;15,0,IF('10หลักสูตรระยะสั้น'!R397&lt;30,1,IF((MOD('10หลักสูตรระยะสั้น'!R397/30,1))&lt;0.3333,ROUNDDOWN('10หลักสูตรระยะสั้น'!R397/30,0),ROUNDUP('10หลักสูตรระยะสั้น'!R397/30,0))))</f>
        <v>0</v>
      </c>
      <c r="S397" s="60">
        <f>IF('10หลักสูตรระยะสั้น'!S397&lt;15,0,IF('10หลักสูตรระยะสั้น'!S397&lt;30,1,IF((MOD('10หลักสูตรระยะสั้น'!S397/30,1))&lt;0.3333,ROUNDDOWN('10หลักสูตรระยะสั้น'!S397/30,0),ROUNDUP('10หลักสูตรระยะสั้น'!S397/30,0))))</f>
        <v>0</v>
      </c>
      <c r="T397" s="60">
        <f>IF('10หลักสูตรระยะสั้น'!T397&lt;15,0,IF('10หลักสูตรระยะสั้น'!T397&lt;30,1,IF((MOD('10หลักสูตรระยะสั้น'!T397/30,1))&lt;0.3333,ROUNDDOWN('10หลักสูตรระยะสั้น'!T397/30,0),ROUNDUP('10หลักสูตรระยะสั้น'!T397/30,0))))</f>
        <v>0</v>
      </c>
      <c r="U397" s="60">
        <f>IF('10หลักสูตรระยะสั้น'!U397&lt;15,0,IF('10หลักสูตรระยะสั้น'!U397&lt;30,1,IF((MOD('10หลักสูตรระยะสั้น'!U397/30,1))&lt;0.3333,ROUNDDOWN('10หลักสูตรระยะสั้น'!U397/30,0),ROUNDUP('10หลักสูตรระยะสั้น'!U397/30,0))))</f>
        <v>0</v>
      </c>
      <c r="V397" s="60">
        <f>IF('10หลักสูตรระยะสั้น'!V397&lt;15,0,IF('10หลักสูตรระยะสั้น'!V397&lt;30,1,IF((MOD('10หลักสูตรระยะสั้น'!V397/30,1))&lt;0.3333,ROUNDDOWN('10หลักสูตรระยะสั้น'!V397/30,0),ROUNDUP('10หลักสูตรระยะสั้น'!V397/30,0))))</f>
        <v>0</v>
      </c>
      <c r="W397" s="60">
        <f>IF('10หลักสูตรระยะสั้น'!W397&lt;15,0,IF('10หลักสูตรระยะสั้น'!W397&lt;30,1,IF((MOD('10หลักสูตรระยะสั้น'!W397/30,1))&lt;0.3333,ROUNDDOWN('10หลักสูตรระยะสั้น'!W397/30,0),ROUNDUP('10หลักสูตรระยะสั้น'!W397/30,0))))</f>
        <v>0</v>
      </c>
      <c r="X397" s="60">
        <f>IF('10หลักสูตรระยะสั้น'!X397&lt;15,0,IF('10หลักสูตรระยะสั้น'!X397&lt;30,1,IF((MOD('10หลักสูตรระยะสั้น'!X397/30,1))&lt;0.3333,ROUNDDOWN('10หลักสูตรระยะสั้น'!X397/30,0),ROUNDUP('10หลักสูตรระยะสั้น'!X397/30,0))))</f>
        <v>0</v>
      </c>
      <c r="Y397" s="60">
        <f>IF('10หลักสูตรระยะสั้น'!Y397&lt;15,0,IF('10หลักสูตรระยะสั้น'!Y397&lt;30,1,IF((MOD('10หลักสูตรระยะสั้น'!Y397/30,1))&lt;0.3333,ROUNDDOWN('10หลักสูตรระยะสั้น'!Y397/30,0),ROUNDUP('10หลักสูตรระยะสั้น'!Y397/30,0))))</f>
        <v>0</v>
      </c>
      <c r="Z397" s="60">
        <f>IF('10หลักสูตรระยะสั้น'!Z397&lt;15,0,IF('10หลักสูตรระยะสั้น'!Z397&lt;30,1,IF((MOD('10หลักสูตรระยะสั้น'!Z397/30,1))&lt;0.3333,ROUNDDOWN('10หลักสูตรระยะสั้น'!Z397/30,0),ROUNDUP('10หลักสูตรระยะสั้น'!Z397/30,0))))</f>
        <v>0</v>
      </c>
      <c r="AA397" s="60">
        <f>IF('10หลักสูตรระยะสั้น'!AA397&lt;15,0,IF('10หลักสูตรระยะสั้น'!AA397&lt;30,1,IF((MOD('10หลักสูตรระยะสั้น'!AA397/30,1))&lt;0.3333,ROUNDDOWN('10หลักสูตรระยะสั้น'!AA397/30,0),ROUNDUP('10หลักสูตรระยะสั้น'!AA397/30,0))))</f>
        <v>0</v>
      </c>
      <c r="AB397" s="60">
        <f>IF('10หลักสูตรระยะสั้น'!AB397&lt;15,0,IF('10หลักสูตรระยะสั้น'!AB397&lt;30,1,IF((MOD('10หลักสูตรระยะสั้น'!AB397/30,1))&lt;0.3333,ROUNDDOWN('10หลักสูตรระยะสั้น'!AB397/30,0),ROUNDUP('10หลักสูตรระยะสั้น'!AB397/30,0))))</f>
        <v>0</v>
      </c>
      <c r="AC397" s="60">
        <f>IF('10หลักสูตรระยะสั้น'!AC397&lt;15,0,IF('10หลักสูตรระยะสั้น'!AC397&lt;30,1,IF((MOD('10หลักสูตรระยะสั้น'!AC397/30,1))&lt;0.3333,ROUNDDOWN('10หลักสูตรระยะสั้น'!AC397/30,0),ROUNDUP('10หลักสูตรระยะสั้น'!AC397/30,0))))</f>
        <v>0</v>
      </c>
      <c r="AD397" s="5">
        <f t="shared" si="12"/>
        <v>0</v>
      </c>
      <c r="AE397" s="5">
        <f t="shared" si="13"/>
        <v>0</v>
      </c>
    </row>
    <row r="398" spans="2:31" x14ac:dyDescent="0.55000000000000004">
      <c r="B398" s="5">
        <v>394</v>
      </c>
      <c r="C398" s="5">
        <f>'10หลักสูตรระยะสั้น'!C398</f>
        <v>0</v>
      </c>
      <c r="D398" s="5">
        <f>'10หลักสูตรระยะสั้น'!D398</f>
        <v>0</v>
      </c>
      <c r="E398" s="60">
        <f>IF('10หลักสูตรระยะสั้น'!E398&lt;15,0,IF('10หลักสูตรระยะสั้น'!E398&lt;30,1,IF((MOD('10หลักสูตรระยะสั้น'!E398/30,1))&lt;0.3333,ROUNDDOWN('10หลักสูตรระยะสั้น'!E398/30,0),ROUNDUP('10หลักสูตรระยะสั้น'!E398/30,0))))</f>
        <v>0</v>
      </c>
      <c r="F398" s="60">
        <f>IF('10หลักสูตรระยะสั้น'!F398&lt;15,0,IF('10หลักสูตรระยะสั้น'!F398&lt;30,1,IF((MOD('10หลักสูตรระยะสั้น'!F398/30,1))&lt;0.3333,ROUNDDOWN('10หลักสูตรระยะสั้น'!F398/30,0),ROUNDUP('10หลักสูตรระยะสั้น'!F398/30,0))))</f>
        <v>0</v>
      </c>
      <c r="G398" s="60">
        <f>IF('10หลักสูตรระยะสั้น'!G398&lt;15,0,IF('10หลักสูตรระยะสั้น'!G398&lt;30,1,IF((MOD('10หลักสูตรระยะสั้น'!G398/30,1))&lt;0.3333,ROUNDDOWN('10หลักสูตรระยะสั้น'!G398/30,0),ROUNDUP('10หลักสูตรระยะสั้น'!G398/30,0))))</f>
        <v>0</v>
      </c>
      <c r="H398" s="60">
        <f>IF('10หลักสูตรระยะสั้น'!H398&lt;15,0,IF('10หลักสูตรระยะสั้น'!H398&lt;30,1,IF((MOD('10หลักสูตรระยะสั้น'!H398/30,1))&lt;0.3333,ROUNDDOWN('10หลักสูตรระยะสั้น'!H398/30,0),ROUNDUP('10หลักสูตรระยะสั้น'!H398/30,0))))</f>
        <v>0</v>
      </c>
      <c r="I398" s="60">
        <f>IF('10หลักสูตรระยะสั้น'!I398&lt;15,0,IF('10หลักสูตรระยะสั้น'!I398&lt;30,1,IF((MOD('10หลักสูตรระยะสั้น'!I398/30,1))&lt;0.3333,ROUNDDOWN('10หลักสูตรระยะสั้น'!I398/30,0),ROUNDUP('10หลักสูตรระยะสั้น'!I398/30,0))))</f>
        <v>0</v>
      </c>
      <c r="J398" s="60">
        <f>IF('10หลักสูตรระยะสั้น'!J398&lt;15,0,IF('10หลักสูตรระยะสั้น'!J398&lt;30,1,IF((MOD('10หลักสูตรระยะสั้น'!J398/30,1))&lt;0.3333,ROUNDDOWN('10หลักสูตรระยะสั้น'!J398/30,0),ROUNDUP('10หลักสูตรระยะสั้น'!J398/30,0))))</f>
        <v>0</v>
      </c>
      <c r="K398" s="60">
        <f>IF('10หลักสูตรระยะสั้น'!K398&lt;15,0,IF('10หลักสูตรระยะสั้น'!K398&lt;30,1,IF((MOD('10หลักสูตรระยะสั้น'!K398/30,1))&lt;0.3333,ROUNDDOWN('10หลักสูตรระยะสั้น'!K398/30,0),ROUNDUP('10หลักสูตรระยะสั้น'!K398/30,0))))</f>
        <v>0</v>
      </c>
      <c r="L398" s="60">
        <f>IF('10หลักสูตรระยะสั้น'!L398&lt;15,0,IF('10หลักสูตรระยะสั้น'!L398&lt;30,1,IF((MOD('10หลักสูตรระยะสั้น'!L398/30,1))&lt;0.3333,ROUNDDOWN('10หลักสูตรระยะสั้น'!L398/30,0),ROUNDUP('10หลักสูตรระยะสั้น'!L398/30,0))))</f>
        <v>0</v>
      </c>
      <c r="M398" s="60">
        <f>IF('10หลักสูตรระยะสั้น'!M398&lt;15,0,IF('10หลักสูตรระยะสั้น'!M398&lt;30,1,IF((MOD('10หลักสูตรระยะสั้น'!M398/30,1))&lt;0.3333,ROUNDDOWN('10หลักสูตรระยะสั้น'!M398/30,0),ROUNDUP('10หลักสูตรระยะสั้น'!M398/30,0))))</f>
        <v>0</v>
      </c>
      <c r="N398" s="60">
        <f>IF('10หลักสูตรระยะสั้น'!N398&lt;15,0,IF('10หลักสูตรระยะสั้น'!N398&lt;30,1,IF((MOD('10หลักสูตรระยะสั้น'!N398/30,1))&lt;0.3333,ROUNDDOWN('10หลักสูตรระยะสั้น'!N398/30,0),ROUNDUP('10หลักสูตรระยะสั้น'!N398/30,0))))</f>
        <v>0</v>
      </c>
      <c r="O398" s="60">
        <f>IF('10หลักสูตรระยะสั้น'!O398&lt;15,0,IF('10หลักสูตรระยะสั้น'!O398&lt;30,1,IF((MOD('10หลักสูตรระยะสั้น'!O398/30,1))&lt;0.3333,ROUNDDOWN('10หลักสูตรระยะสั้น'!O398/30,0),ROUNDUP('10หลักสูตรระยะสั้น'!O398/30,0))))</f>
        <v>0</v>
      </c>
      <c r="P398" s="60">
        <f>IF('10หลักสูตรระยะสั้น'!P398&lt;15,0,IF('10หลักสูตรระยะสั้น'!P398&lt;30,1,IF((MOD('10หลักสูตรระยะสั้น'!P398/30,1))&lt;0.3333,ROUNDDOWN('10หลักสูตรระยะสั้น'!P398/30,0),ROUNDUP('10หลักสูตรระยะสั้น'!P398/30,0))))</f>
        <v>0</v>
      </c>
      <c r="Q398" s="60">
        <f>IF('10หลักสูตรระยะสั้น'!Q398&lt;15,0,IF('10หลักสูตรระยะสั้น'!Q398&lt;30,1,IF((MOD('10หลักสูตรระยะสั้น'!Q398/30,1))&lt;0.3333,ROUNDDOWN('10หลักสูตรระยะสั้น'!Q398/30,0),ROUNDUP('10หลักสูตรระยะสั้น'!Q398/30,0))))</f>
        <v>0</v>
      </c>
      <c r="R398" s="60">
        <f>IF('10หลักสูตรระยะสั้น'!R398&lt;15,0,IF('10หลักสูตรระยะสั้น'!R398&lt;30,1,IF((MOD('10หลักสูตรระยะสั้น'!R398/30,1))&lt;0.3333,ROUNDDOWN('10หลักสูตรระยะสั้น'!R398/30,0),ROUNDUP('10หลักสูตรระยะสั้น'!R398/30,0))))</f>
        <v>0</v>
      </c>
      <c r="S398" s="60">
        <f>IF('10หลักสูตรระยะสั้น'!S398&lt;15,0,IF('10หลักสูตรระยะสั้น'!S398&lt;30,1,IF((MOD('10หลักสูตรระยะสั้น'!S398/30,1))&lt;0.3333,ROUNDDOWN('10หลักสูตรระยะสั้น'!S398/30,0),ROUNDUP('10หลักสูตรระยะสั้น'!S398/30,0))))</f>
        <v>0</v>
      </c>
      <c r="T398" s="60">
        <f>IF('10หลักสูตรระยะสั้น'!T398&lt;15,0,IF('10หลักสูตรระยะสั้น'!T398&lt;30,1,IF((MOD('10หลักสูตรระยะสั้น'!T398/30,1))&lt;0.3333,ROUNDDOWN('10หลักสูตรระยะสั้น'!T398/30,0),ROUNDUP('10หลักสูตรระยะสั้น'!T398/30,0))))</f>
        <v>0</v>
      </c>
      <c r="U398" s="60">
        <f>IF('10หลักสูตรระยะสั้น'!U398&lt;15,0,IF('10หลักสูตรระยะสั้น'!U398&lt;30,1,IF((MOD('10หลักสูตรระยะสั้น'!U398/30,1))&lt;0.3333,ROUNDDOWN('10หลักสูตรระยะสั้น'!U398/30,0),ROUNDUP('10หลักสูตรระยะสั้น'!U398/30,0))))</f>
        <v>0</v>
      </c>
      <c r="V398" s="60">
        <f>IF('10หลักสูตรระยะสั้น'!V398&lt;15,0,IF('10หลักสูตรระยะสั้น'!V398&lt;30,1,IF((MOD('10หลักสูตรระยะสั้น'!V398/30,1))&lt;0.3333,ROUNDDOWN('10หลักสูตรระยะสั้น'!V398/30,0),ROUNDUP('10หลักสูตรระยะสั้น'!V398/30,0))))</f>
        <v>0</v>
      </c>
      <c r="W398" s="60">
        <f>IF('10หลักสูตรระยะสั้น'!W398&lt;15,0,IF('10หลักสูตรระยะสั้น'!W398&lt;30,1,IF((MOD('10หลักสูตรระยะสั้น'!W398/30,1))&lt;0.3333,ROUNDDOWN('10หลักสูตรระยะสั้น'!W398/30,0),ROUNDUP('10หลักสูตรระยะสั้น'!W398/30,0))))</f>
        <v>0</v>
      </c>
      <c r="X398" s="60">
        <f>IF('10หลักสูตรระยะสั้น'!X398&lt;15,0,IF('10หลักสูตรระยะสั้น'!X398&lt;30,1,IF((MOD('10หลักสูตรระยะสั้น'!X398/30,1))&lt;0.3333,ROUNDDOWN('10หลักสูตรระยะสั้น'!X398/30,0),ROUNDUP('10หลักสูตรระยะสั้น'!X398/30,0))))</f>
        <v>0</v>
      </c>
      <c r="Y398" s="60">
        <f>IF('10หลักสูตรระยะสั้น'!Y398&lt;15,0,IF('10หลักสูตรระยะสั้น'!Y398&lt;30,1,IF((MOD('10หลักสูตรระยะสั้น'!Y398/30,1))&lt;0.3333,ROUNDDOWN('10หลักสูตรระยะสั้น'!Y398/30,0),ROUNDUP('10หลักสูตรระยะสั้น'!Y398/30,0))))</f>
        <v>0</v>
      </c>
      <c r="Z398" s="60">
        <f>IF('10หลักสูตรระยะสั้น'!Z398&lt;15,0,IF('10หลักสูตรระยะสั้น'!Z398&lt;30,1,IF((MOD('10หลักสูตรระยะสั้น'!Z398/30,1))&lt;0.3333,ROUNDDOWN('10หลักสูตรระยะสั้น'!Z398/30,0),ROUNDUP('10หลักสูตรระยะสั้น'!Z398/30,0))))</f>
        <v>0</v>
      </c>
      <c r="AA398" s="60">
        <f>IF('10หลักสูตรระยะสั้น'!AA398&lt;15,0,IF('10หลักสูตรระยะสั้น'!AA398&lt;30,1,IF((MOD('10หลักสูตรระยะสั้น'!AA398/30,1))&lt;0.3333,ROUNDDOWN('10หลักสูตรระยะสั้น'!AA398/30,0),ROUNDUP('10หลักสูตรระยะสั้น'!AA398/30,0))))</f>
        <v>0</v>
      </c>
      <c r="AB398" s="60">
        <f>IF('10หลักสูตรระยะสั้น'!AB398&lt;15,0,IF('10หลักสูตรระยะสั้น'!AB398&lt;30,1,IF((MOD('10หลักสูตรระยะสั้น'!AB398/30,1))&lt;0.3333,ROUNDDOWN('10หลักสูตรระยะสั้น'!AB398/30,0),ROUNDUP('10หลักสูตรระยะสั้น'!AB398/30,0))))</f>
        <v>0</v>
      </c>
      <c r="AC398" s="60">
        <f>IF('10หลักสูตรระยะสั้น'!AC398&lt;15,0,IF('10หลักสูตรระยะสั้น'!AC398&lt;30,1,IF((MOD('10หลักสูตรระยะสั้น'!AC398/30,1))&lt;0.3333,ROUNDDOWN('10หลักสูตรระยะสั้น'!AC398/30,0),ROUNDUP('10หลักสูตรระยะสั้น'!AC398/30,0))))</f>
        <v>0</v>
      </c>
      <c r="AD398" s="5">
        <f t="shared" si="12"/>
        <v>0</v>
      </c>
      <c r="AE398" s="5">
        <f t="shared" si="13"/>
        <v>0</v>
      </c>
    </row>
    <row r="399" spans="2:31" x14ac:dyDescent="0.55000000000000004">
      <c r="B399" s="5">
        <v>395</v>
      </c>
      <c r="C399" s="5">
        <f>'10หลักสูตรระยะสั้น'!C399</f>
        <v>0</v>
      </c>
      <c r="D399" s="5">
        <f>'10หลักสูตรระยะสั้น'!D399</f>
        <v>0</v>
      </c>
      <c r="E399" s="60">
        <f>IF('10หลักสูตรระยะสั้น'!E399&lt;15,0,IF('10หลักสูตรระยะสั้น'!E399&lt;30,1,IF((MOD('10หลักสูตรระยะสั้น'!E399/30,1))&lt;0.3333,ROUNDDOWN('10หลักสูตรระยะสั้น'!E399/30,0),ROUNDUP('10หลักสูตรระยะสั้น'!E399/30,0))))</f>
        <v>0</v>
      </c>
      <c r="F399" s="60">
        <f>IF('10หลักสูตรระยะสั้น'!F399&lt;15,0,IF('10หลักสูตรระยะสั้น'!F399&lt;30,1,IF((MOD('10หลักสูตรระยะสั้น'!F399/30,1))&lt;0.3333,ROUNDDOWN('10หลักสูตรระยะสั้น'!F399/30,0),ROUNDUP('10หลักสูตรระยะสั้น'!F399/30,0))))</f>
        <v>0</v>
      </c>
      <c r="G399" s="60">
        <f>IF('10หลักสูตรระยะสั้น'!G399&lt;15,0,IF('10หลักสูตรระยะสั้น'!G399&lt;30,1,IF((MOD('10หลักสูตรระยะสั้น'!G399/30,1))&lt;0.3333,ROUNDDOWN('10หลักสูตรระยะสั้น'!G399/30,0),ROUNDUP('10หลักสูตรระยะสั้น'!G399/30,0))))</f>
        <v>0</v>
      </c>
      <c r="H399" s="60">
        <f>IF('10หลักสูตรระยะสั้น'!H399&lt;15,0,IF('10หลักสูตรระยะสั้น'!H399&lt;30,1,IF((MOD('10หลักสูตรระยะสั้น'!H399/30,1))&lt;0.3333,ROUNDDOWN('10หลักสูตรระยะสั้น'!H399/30,0),ROUNDUP('10หลักสูตรระยะสั้น'!H399/30,0))))</f>
        <v>0</v>
      </c>
      <c r="I399" s="60">
        <f>IF('10หลักสูตรระยะสั้น'!I399&lt;15,0,IF('10หลักสูตรระยะสั้น'!I399&lt;30,1,IF((MOD('10หลักสูตรระยะสั้น'!I399/30,1))&lt;0.3333,ROUNDDOWN('10หลักสูตรระยะสั้น'!I399/30,0),ROUNDUP('10หลักสูตรระยะสั้น'!I399/30,0))))</f>
        <v>0</v>
      </c>
      <c r="J399" s="60">
        <f>IF('10หลักสูตรระยะสั้น'!J399&lt;15,0,IF('10หลักสูตรระยะสั้น'!J399&lt;30,1,IF((MOD('10หลักสูตรระยะสั้น'!J399/30,1))&lt;0.3333,ROUNDDOWN('10หลักสูตรระยะสั้น'!J399/30,0),ROUNDUP('10หลักสูตรระยะสั้น'!J399/30,0))))</f>
        <v>0</v>
      </c>
      <c r="K399" s="60">
        <f>IF('10หลักสูตรระยะสั้น'!K399&lt;15,0,IF('10หลักสูตรระยะสั้น'!K399&lt;30,1,IF((MOD('10หลักสูตรระยะสั้น'!K399/30,1))&lt;0.3333,ROUNDDOWN('10หลักสูตรระยะสั้น'!K399/30,0),ROUNDUP('10หลักสูตรระยะสั้น'!K399/30,0))))</f>
        <v>0</v>
      </c>
      <c r="L399" s="60">
        <f>IF('10หลักสูตรระยะสั้น'!L399&lt;15,0,IF('10หลักสูตรระยะสั้น'!L399&lt;30,1,IF((MOD('10หลักสูตรระยะสั้น'!L399/30,1))&lt;0.3333,ROUNDDOWN('10หลักสูตรระยะสั้น'!L399/30,0),ROUNDUP('10หลักสูตรระยะสั้น'!L399/30,0))))</f>
        <v>0</v>
      </c>
      <c r="M399" s="60">
        <f>IF('10หลักสูตรระยะสั้น'!M399&lt;15,0,IF('10หลักสูตรระยะสั้น'!M399&lt;30,1,IF((MOD('10หลักสูตรระยะสั้น'!M399/30,1))&lt;0.3333,ROUNDDOWN('10หลักสูตรระยะสั้น'!M399/30,0),ROUNDUP('10หลักสูตรระยะสั้น'!M399/30,0))))</f>
        <v>0</v>
      </c>
      <c r="N399" s="60">
        <f>IF('10หลักสูตรระยะสั้น'!N399&lt;15,0,IF('10หลักสูตรระยะสั้น'!N399&lt;30,1,IF((MOD('10หลักสูตรระยะสั้น'!N399/30,1))&lt;0.3333,ROUNDDOWN('10หลักสูตรระยะสั้น'!N399/30,0),ROUNDUP('10หลักสูตรระยะสั้น'!N399/30,0))))</f>
        <v>0</v>
      </c>
      <c r="O399" s="60">
        <f>IF('10หลักสูตรระยะสั้น'!O399&lt;15,0,IF('10หลักสูตรระยะสั้น'!O399&lt;30,1,IF((MOD('10หลักสูตรระยะสั้น'!O399/30,1))&lt;0.3333,ROUNDDOWN('10หลักสูตรระยะสั้น'!O399/30,0),ROUNDUP('10หลักสูตรระยะสั้น'!O399/30,0))))</f>
        <v>0</v>
      </c>
      <c r="P399" s="60">
        <f>IF('10หลักสูตรระยะสั้น'!P399&lt;15,0,IF('10หลักสูตรระยะสั้น'!P399&lt;30,1,IF((MOD('10หลักสูตรระยะสั้น'!P399/30,1))&lt;0.3333,ROUNDDOWN('10หลักสูตรระยะสั้น'!P399/30,0),ROUNDUP('10หลักสูตรระยะสั้น'!P399/30,0))))</f>
        <v>0</v>
      </c>
      <c r="Q399" s="60">
        <f>IF('10หลักสูตรระยะสั้น'!Q399&lt;15,0,IF('10หลักสูตรระยะสั้น'!Q399&lt;30,1,IF((MOD('10หลักสูตรระยะสั้น'!Q399/30,1))&lt;0.3333,ROUNDDOWN('10หลักสูตรระยะสั้น'!Q399/30,0),ROUNDUP('10หลักสูตรระยะสั้น'!Q399/30,0))))</f>
        <v>0</v>
      </c>
      <c r="R399" s="60">
        <f>IF('10หลักสูตรระยะสั้น'!R399&lt;15,0,IF('10หลักสูตรระยะสั้น'!R399&lt;30,1,IF((MOD('10หลักสูตรระยะสั้น'!R399/30,1))&lt;0.3333,ROUNDDOWN('10หลักสูตรระยะสั้น'!R399/30,0),ROUNDUP('10หลักสูตรระยะสั้น'!R399/30,0))))</f>
        <v>0</v>
      </c>
      <c r="S399" s="60">
        <f>IF('10หลักสูตรระยะสั้น'!S399&lt;15,0,IF('10หลักสูตรระยะสั้น'!S399&lt;30,1,IF((MOD('10หลักสูตรระยะสั้น'!S399/30,1))&lt;0.3333,ROUNDDOWN('10หลักสูตรระยะสั้น'!S399/30,0),ROUNDUP('10หลักสูตรระยะสั้น'!S399/30,0))))</f>
        <v>0</v>
      </c>
      <c r="T399" s="60">
        <f>IF('10หลักสูตรระยะสั้น'!T399&lt;15,0,IF('10หลักสูตรระยะสั้น'!T399&lt;30,1,IF((MOD('10หลักสูตรระยะสั้น'!T399/30,1))&lt;0.3333,ROUNDDOWN('10หลักสูตรระยะสั้น'!T399/30,0),ROUNDUP('10หลักสูตรระยะสั้น'!T399/30,0))))</f>
        <v>0</v>
      </c>
      <c r="U399" s="60">
        <f>IF('10หลักสูตรระยะสั้น'!U399&lt;15,0,IF('10หลักสูตรระยะสั้น'!U399&lt;30,1,IF((MOD('10หลักสูตรระยะสั้น'!U399/30,1))&lt;0.3333,ROUNDDOWN('10หลักสูตรระยะสั้น'!U399/30,0),ROUNDUP('10หลักสูตรระยะสั้น'!U399/30,0))))</f>
        <v>0</v>
      </c>
      <c r="V399" s="60">
        <f>IF('10หลักสูตรระยะสั้น'!V399&lt;15,0,IF('10หลักสูตรระยะสั้น'!V399&lt;30,1,IF((MOD('10หลักสูตรระยะสั้น'!V399/30,1))&lt;0.3333,ROUNDDOWN('10หลักสูตรระยะสั้น'!V399/30,0),ROUNDUP('10หลักสูตรระยะสั้น'!V399/30,0))))</f>
        <v>0</v>
      </c>
      <c r="W399" s="60">
        <f>IF('10หลักสูตรระยะสั้น'!W399&lt;15,0,IF('10หลักสูตรระยะสั้น'!W399&lt;30,1,IF((MOD('10หลักสูตรระยะสั้น'!W399/30,1))&lt;0.3333,ROUNDDOWN('10หลักสูตรระยะสั้น'!W399/30,0),ROUNDUP('10หลักสูตรระยะสั้น'!W399/30,0))))</f>
        <v>0</v>
      </c>
      <c r="X399" s="60">
        <f>IF('10หลักสูตรระยะสั้น'!X399&lt;15,0,IF('10หลักสูตรระยะสั้น'!X399&lt;30,1,IF((MOD('10หลักสูตรระยะสั้น'!X399/30,1))&lt;0.3333,ROUNDDOWN('10หลักสูตรระยะสั้น'!X399/30,0),ROUNDUP('10หลักสูตรระยะสั้น'!X399/30,0))))</f>
        <v>0</v>
      </c>
      <c r="Y399" s="60">
        <f>IF('10หลักสูตรระยะสั้น'!Y399&lt;15,0,IF('10หลักสูตรระยะสั้น'!Y399&lt;30,1,IF((MOD('10หลักสูตรระยะสั้น'!Y399/30,1))&lt;0.3333,ROUNDDOWN('10หลักสูตรระยะสั้น'!Y399/30,0),ROUNDUP('10หลักสูตรระยะสั้น'!Y399/30,0))))</f>
        <v>0</v>
      </c>
      <c r="Z399" s="60">
        <f>IF('10หลักสูตรระยะสั้น'!Z399&lt;15,0,IF('10หลักสูตรระยะสั้น'!Z399&lt;30,1,IF((MOD('10หลักสูตรระยะสั้น'!Z399/30,1))&lt;0.3333,ROUNDDOWN('10หลักสูตรระยะสั้น'!Z399/30,0),ROUNDUP('10หลักสูตรระยะสั้น'!Z399/30,0))))</f>
        <v>0</v>
      </c>
      <c r="AA399" s="60">
        <f>IF('10หลักสูตรระยะสั้น'!AA399&lt;15,0,IF('10หลักสูตรระยะสั้น'!AA399&lt;30,1,IF((MOD('10หลักสูตรระยะสั้น'!AA399/30,1))&lt;0.3333,ROUNDDOWN('10หลักสูตรระยะสั้น'!AA399/30,0),ROUNDUP('10หลักสูตรระยะสั้น'!AA399/30,0))))</f>
        <v>0</v>
      </c>
      <c r="AB399" s="60">
        <f>IF('10หลักสูตรระยะสั้น'!AB399&lt;15,0,IF('10หลักสูตรระยะสั้น'!AB399&lt;30,1,IF((MOD('10หลักสูตรระยะสั้น'!AB399/30,1))&lt;0.3333,ROUNDDOWN('10หลักสูตรระยะสั้น'!AB399/30,0),ROUNDUP('10หลักสูตรระยะสั้น'!AB399/30,0))))</f>
        <v>0</v>
      </c>
      <c r="AC399" s="60">
        <f>IF('10หลักสูตรระยะสั้น'!AC399&lt;15,0,IF('10หลักสูตรระยะสั้น'!AC399&lt;30,1,IF((MOD('10หลักสูตรระยะสั้น'!AC399/30,1))&lt;0.3333,ROUNDDOWN('10หลักสูตรระยะสั้น'!AC399/30,0),ROUNDUP('10หลักสูตรระยะสั้น'!AC399/30,0))))</f>
        <v>0</v>
      </c>
      <c r="AD399" s="5">
        <f t="shared" si="12"/>
        <v>0</v>
      </c>
      <c r="AE399" s="5">
        <f t="shared" si="13"/>
        <v>0</v>
      </c>
    </row>
    <row r="400" spans="2:31" x14ac:dyDescent="0.55000000000000004">
      <c r="B400" s="5">
        <v>396</v>
      </c>
      <c r="C400" s="5">
        <f>'10หลักสูตรระยะสั้น'!C400</f>
        <v>0</v>
      </c>
      <c r="D400" s="5">
        <f>'10หลักสูตรระยะสั้น'!D400</f>
        <v>0</v>
      </c>
      <c r="E400" s="60">
        <f>IF('10หลักสูตรระยะสั้น'!E400&lt;15,0,IF('10หลักสูตรระยะสั้น'!E400&lt;30,1,IF((MOD('10หลักสูตรระยะสั้น'!E400/30,1))&lt;0.3333,ROUNDDOWN('10หลักสูตรระยะสั้น'!E400/30,0),ROUNDUP('10หลักสูตรระยะสั้น'!E400/30,0))))</f>
        <v>0</v>
      </c>
      <c r="F400" s="60">
        <f>IF('10หลักสูตรระยะสั้น'!F400&lt;15,0,IF('10หลักสูตรระยะสั้น'!F400&lt;30,1,IF((MOD('10หลักสูตรระยะสั้น'!F400/30,1))&lt;0.3333,ROUNDDOWN('10หลักสูตรระยะสั้น'!F400/30,0),ROUNDUP('10หลักสูตรระยะสั้น'!F400/30,0))))</f>
        <v>0</v>
      </c>
      <c r="G400" s="60">
        <f>IF('10หลักสูตรระยะสั้น'!G400&lt;15,0,IF('10หลักสูตรระยะสั้น'!G400&lt;30,1,IF((MOD('10หลักสูตรระยะสั้น'!G400/30,1))&lt;0.3333,ROUNDDOWN('10หลักสูตรระยะสั้น'!G400/30,0),ROUNDUP('10หลักสูตรระยะสั้น'!G400/30,0))))</f>
        <v>0</v>
      </c>
      <c r="H400" s="60">
        <f>IF('10หลักสูตรระยะสั้น'!H400&lt;15,0,IF('10หลักสูตรระยะสั้น'!H400&lt;30,1,IF((MOD('10หลักสูตรระยะสั้น'!H400/30,1))&lt;0.3333,ROUNDDOWN('10หลักสูตรระยะสั้น'!H400/30,0),ROUNDUP('10หลักสูตรระยะสั้น'!H400/30,0))))</f>
        <v>0</v>
      </c>
      <c r="I400" s="60">
        <f>IF('10หลักสูตรระยะสั้น'!I400&lt;15,0,IF('10หลักสูตรระยะสั้น'!I400&lt;30,1,IF((MOD('10หลักสูตรระยะสั้น'!I400/30,1))&lt;0.3333,ROUNDDOWN('10หลักสูตรระยะสั้น'!I400/30,0),ROUNDUP('10หลักสูตรระยะสั้น'!I400/30,0))))</f>
        <v>0</v>
      </c>
      <c r="J400" s="60">
        <f>IF('10หลักสูตรระยะสั้น'!J400&lt;15,0,IF('10หลักสูตรระยะสั้น'!J400&lt;30,1,IF((MOD('10หลักสูตรระยะสั้น'!J400/30,1))&lt;0.3333,ROUNDDOWN('10หลักสูตรระยะสั้น'!J400/30,0),ROUNDUP('10หลักสูตรระยะสั้น'!J400/30,0))))</f>
        <v>0</v>
      </c>
      <c r="K400" s="60">
        <f>IF('10หลักสูตรระยะสั้น'!K400&lt;15,0,IF('10หลักสูตรระยะสั้น'!K400&lt;30,1,IF((MOD('10หลักสูตรระยะสั้น'!K400/30,1))&lt;0.3333,ROUNDDOWN('10หลักสูตรระยะสั้น'!K400/30,0),ROUNDUP('10หลักสูตรระยะสั้น'!K400/30,0))))</f>
        <v>0</v>
      </c>
      <c r="L400" s="60">
        <f>IF('10หลักสูตรระยะสั้น'!L400&lt;15,0,IF('10หลักสูตรระยะสั้น'!L400&lt;30,1,IF((MOD('10หลักสูตรระยะสั้น'!L400/30,1))&lt;0.3333,ROUNDDOWN('10หลักสูตรระยะสั้น'!L400/30,0),ROUNDUP('10หลักสูตรระยะสั้น'!L400/30,0))))</f>
        <v>0</v>
      </c>
      <c r="M400" s="60">
        <f>IF('10หลักสูตรระยะสั้น'!M400&lt;15,0,IF('10หลักสูตรระยะสั้น'!M400&lt;30,1,IF((MOD('10หลักสูตรระยะสั้น'!M400/30,1))&lt;0.3333,ROUNDDOWN('10หลักสูตรระยะสั้น'!M400/30,0),ROUNDUP('10หลักสูตรระยะสั้น'!M400/30,0))))</f>
        <v>0</v>
      </c>
      <c r="N400" s="60">
        <f>IF('10หลักสูตรระยะสั้น'!N400&lt;15,0,IF('10หลักสูตรระยะสั้น'!N400&lt;30,1,IF((MOD('10หลักสูตรระยะสั้น'!N400/30,1))&lt;0.3333,ROUNDDOWN('10หลักสูตรระยะสั้น'!N400/30,0),ROUNDUP('10หลักสูตรระยะสั้น'!N400/30,0))))</f>
        <v>0</v>
      </c>
      <c r="O400" s="60">
        <f>IF('10หลักสูตรระยะสั้น'!O400&lt;15,0,IF('10หลักสูตรระยะสั้น'!O400&lt;30,1,IF((MOD('10หลักสูตรระยะสั้น'!O400/30,1))&lt;0.3333,ROUNDDOWN('10หลักสูตรระยะสั้น'!O400/30,0),ROUNDUP('10หลักสูตรระยะสั้น'!O400/30,0))))</f>
        <v>0</v>
      </c>
      <c r="P400" s="60">
        <f>IF('10หลักสูตรระยะสั้น'!P400&lt;15,0,IF('10หลักสูตรระยะสั้น'!P400&lt;30,1,IF((MOD('10หลักสูตรระยะสั้น'!P400/30,1))&lt;0.3333,ROUNDDOWN('10หลักสูตรระยะสั้น'!P400/30,0),ROUNDUP('10หลักสูตรระยะสั้น'!P400/30,0))))</f>
        <v>0</v>
      </c>
      <c r="Q400" s="60">
        <f>IF('10หลักสูตรระยะสั้น'!Q400&lt;15,0,IF('10หลักสูตรระยะสั้น'!Q400&lt;30,1,IF((MOD('10หลักสูตรระยะสั้น'!Q400/30,1))&lt;0.3333,ROUNDDOWN('10หลักสูตรระยะสั้น'!Q400/30,0),ROUNDUP('10หลักสูตรระยะสั้น'!Q400/30,0))))</f>
        <v>0</v>
      </c>
      <c r="R400" s="60">
        <f>IF('10หลักสูตรระยะสั้น'!R400&lt;15,0,IF('10หลักสูตรระยะสั้น'!R400&lt;30,1,IF((MOD('10หลักสูตรระยะสั้น'!R400/30,1))&lt;0.3333,ROUNDDOWN('10หลักสูตรระยะสั้น'!R400/30,0),ROUNDUP('10หลักสูตรระยะสั้น'!R400/30,0))))</f>
        <v>0</v>
      </c>
      <c r="S400" s="60">
        <f>IF('10หลักสูตรระยะสั้น'!S400&lt;15,0,IF('10หลักสูตรระยะสั้น'!S400&lt;30,1,IF((MOD('10หลักสูตรระยะสั้น'!S400/30,1))&lt;0.3333,ROUNDDOWN('10หลักสูตรระยะสั้น'!S400/30,0),ROUNDUP('10หลักสูตรระยะสั้น'!S400/30,0))))</f>
        <v>0</v>
      </c>
      <c r="T400" s="60">
        <f>IF('10หลักสูตรระยะสั้น'!T400&lt;15,0,IF('10หลักสูตรระยะสั้น'!T400&lt;30,1,IF((MOD('10หลักสูตรระยะสั้น'!T400/30,1))&lt;0.3333,ROUNDDOWN('10หลักสูตรระยะสั้น'!T400/30,0),ROUNDUP('10หลักสูตรระยะสั้น'!T400/30,0))))</f>
        <v>0</v>
      </c>
      <c r="U400" s="60">
        <f>IF('10หลักสูตรระยะสั้น'!U400&lt;15,0,IF('10หลักสูตรระยะสั้น'!U400&lt;30,1,IF((MOD('10หลักสูตรระยะสั้น'!U400/30,1))&lt;0.3333,ROUNDDOWN('10หลักสูตรระยะสั้น'!U400/30,0),ROUNDUP('10หลักสูตรระยะสั้น'!U400/30,0))))</f>
        <v>0</v>
      </c>
      <c r="V400" s="60">
        <f>IF('10หลักสูตรระยะสั้น'!V400&lt;15,0,IF('10หลักสูตรระยะสั้น'!V400&lt;30,1,IF((MOD('10หลักสูตรระยะสั้น'!V400/30,1))&lt;0.3333,ROUNDDOWN('10หลักสูตรระยะสั้น'!V400/30,0),ROUNDUP('10หลักสูตรระยะสั้น'!V400/30,0))))</f>
        <v>0</v>
      </c>
      <c r="W400" s="60">
        <f>IF('10หลักสูตรระยะสั้น'!W400&lt;15,0,IF('10หลักสูตรระยะสั้น'!W400&lt;30,1,IF((MOD('10หลักสูตรระยะสั้น'!W400/30,1))&lt;0.3333,ROUNDDOWN('10หลักสูตรระยะสั้น'!W400/30,0),ROUNDUP('10หลักสูตรระยะสั้น'!W400/30,0))))</f>
        <v>0</v>
      </c>
      <c r="X400" s="60">
        <f>IF('10หลักสูตรระยะสั้น'!X400&lt;15,0,IF('10หลักสูตรระยะสั้น'!X400&lt;30,1,IF((MOD('10หลักสูตรระยะสั้น'!X400/30,1))&lt;0.3333,ROUNDDOWN('10หลักสูตรระยะสั้น'!X400/30,0),ROUNDUP('10หลักสูตรระยะสั้น'!X400/30,0))))</f>
        <v>0</v>
      </c>
      <c r="Y400" s="60">
        <f>IF('10หลักสูตรระยะสั้น'!Y400&lt;15,0,IF('10หลักสูตรระยะสั้น'!Y400&lt;30,1,IF((MOD('10หลักสูตรระยะสั้น'!Y400/30,1))&lt;0.3333,ROUNDDOWN('10หลักสูตรระยะสั้น'!Y400/30,0),ROUNDUP('10หลักสูตรระยะสั้น'!Y400/30,0))))</f>
        <v>0</v>
      </c>
      <c r="Z400" s="60">
        <f>IF('10หลักสูตรระยะสั้น'!Z400&lt;15,0,IF('10หลักสูตรระยะสั้น'!Z400&lt;30,1,IF((MOD('10หลักสูตรระยะสั้น'!Z400/30,1))&lt;0.3333,ROUNDDOWN('10หลักสูตรระยะสั้น'!Z400/30,0),ROUNDUP('10หลักสูตรระยะสั้น'!Z400/30,0))))</f>
        <v>0</v>
      </c>
      <c r="AA400" s="60">
        <f>IF('10หลักสูตรระยะสั้น'!AA400&lt;15,0,IF('10หลักสูตรระยะสั้น'!AA400&lt;30,1,IF((MOD('10หลักสูตรระยะสั้น'!AA400/30,1))&lt;0.3333,ROUNDDOWN('10หลักสูตรระยะสั้น'!AA400/30,0),ROUNDUP('10หลักสูตรระยะสั้น'!AA400/30,0))))</f>
        <v>0</v>
      </c>
      <c r="AB400" s="60">
        <f>IF('10หลักสูตรระยะสั้น'!AB400&lt;15,0,IF('10หลักสูตรระยะสั้น'!AB400&lt;30,1,IF((MOD('10หลักสูตรระยะสั้น'!AB400/30,1))&lt;0.3333,ROUNDDOWN('10หลักสูตรระยะสั้น'!AB400/30,0),ROUNDUP('10หลักสูตรระยะสั้น'!AB400/30,0))))</f>
        <v>0</v>
      </c>
      <c r="AC400" s="60">
        <f>IF('10หลักสูตรระยะสั้น'!AC400&lt;15,0,IF('10หลักสูตรระยะสั้น'!AC400&lt;30,1,IF((MOD('10หลักสูตรระยะสั้น'!AC400/30,1))&lt;0.3333,ROUNDDOWN('10หลักสูตรระยะสั้น'!AC400/30,0),ROUNDUP('10หลักสูตรระยะสั้น'!AC400/30,0))))</f>
        <v>0</v>
      </c>
      <c r="AD400" s="5">
        <f t="shared" si="12"/>
        <v>0</v>
      </c>
      <c r="AE400" s="5">
        <f t="shared" si="13"/>
        <v>0</v>
      </c>
    </row>
    <row r="401" spans="2:31" x14ac:dyDescent="0.55000000000000004">
      <c r="B401" s="5">
        <v>397</v>
      </c>
      <c r="C401" s="5">
        <f>'10หลักสูตรระยะสั้น'!C401</f>
        <v>0</v>
      </c>
      <c r="D401" s="5">
        <f>'10หลักสูตรระยะสั้น'!D401</f>
        <v>0</v>
      </c>
      <c r="E401" s="60">
        <f>IF('10หลักสูตรระยะสั้น'!E401&lt;15,0,IF('10หลักสูตรระยะสั้น'!E401&lt;30,1,IF((MOD('10หลักสูตรระยะสั้น'!E401/30,1))&lt;0.3333,ROUNDDOWN('10หลักสูตรระยะสั้น'!E401/30,0),ROUNDUP('10หลักสูตรระยะสั้น'!E401/30,0))))</f>
        <v>0</v>
      </c>
      <c r="F401" s="60">
        <f>IF('10หลักสูตรระยะสั้น'!F401&lt;15,0,IF('10หลักสูตรระยะสั้น'!F401&lt;30,1,IF((MOD('10หลักสูตรระยะสั้น'!F401/30,1))&lt;0.3333,ROUNDDOWN('10หลักสูตรระยะสั้น'!F401/30,0),ROUNDUP('10หลักสูตรระยะสั้น'!F401/30,0))))</f>
        <v>0</v>
      </c>
      <c r="G401" s="60">
        <f>IF('10หลักสูตรระยะสั้น'!G401&lt;15,0,IF('10หลักสูตรระยะสั้น'!G401&lt;30,1,IF((MOD('10หลักสูตรระยะสั้น'!G401/30,1))&lt;0.3333,ROUNDDOWN('10หลักสูตรระยะสั้น'!G401/30,0),ROUNDUP('10หลักสูตรระยะสั้น'!G401/30,0))))</f>
        <v>0</v>
      </c>
      <c r="H401" s="60">
        <f>IF('10หลักสูตรระยะสั้น'!H401&lt;15,0,IF('10หลักสูตรระยะสั้น'!H401&lt;30,1,IF((MOD('10หลักสูตรระยะสั้น'!H401/30,1))&lt;0.3333,ROUNDDOWN('10หลักสูตรระยะสั้น'!H401/30,0),ROUNDUP('10หลักสูตรระยะสั้น'!H401/30,0))))</f>
        <v>0</v>
      </c>
      <c r="I401" s="60">
        <f>IF('10หลักสูตรระยะสั้น'!I401&lt;15,0,IF('10หลักสูตรระยะสั้น'!I401&lt;30,1,IF((MOD('10หลักสูตรระยะสั้น'!I401/30,1))&lt;0.3333,ROUNDDOWN('10หลักสูตรระยะสั้น'!I401/30,0),ROUNDUP('10หลักสูตรระยะสั้น'!I401/30,0))))</f>
        <v>0</v>
      </c>
      <c r="J401" s="60">
        <f>IF('10หลักสูตรระยะสั้น'!J401&lt;15,0,IF('10หลักสูตรระยะสั้น'!J401&lt;30,1,IF((MOD('10หลักสูตรระยะสั้น'!J401/30,1))&lt;0.3333,ROUNDDOWN('10หลักสูตรระยะสั้น'!J401/30,0),ROUNDUP('10หลักสูตรระยะสั้น'!J401/30,0))))</f>
        <v>0</v>
      </c>
      <c r="K401" s="60">
        <f>IF('10หลักสูตรระยะสั้น'!K401&lt;15,0,IF('10หลักสูตรระยะสั้น'!K401&lt;30,1,IF((MOD('10หลักสูตรระยะสั้น'!K401/30,1))&lt;0.3333,ROUNDDOWN('10หลักสูตรระยะสั้น'!K401/30,0),ROUNDUP('10หลักสูตรระยะสั้น'!K401/30,0))))</f>
        <v>0</v>
      </c>
      <c r="L401" s="60">
        <f>IF('10หลักสูตรระยะสั้น'!L401&lt;15,0,IF('10หลักสูตรระยะสั้น'!L401&lt;30,1,IF((MOD('10หลักสูตรระยะสั้น'!L401/30,1))&lt;0.3333,ROUNDDOWN('10หลักสูตรระยะสั้น'!L401/30,0),ROUNDUP('10หลักสูตรระยะสั้น'!L401/30,0))))</f>
        <v>0</v>
      </c>
      <c r="M401" s="60">
        <f>IF('10หลักสูตรระยะสั้น'!M401&lt;15,0,IF('10หลักสูตรระยะสั้น'!M401&lt;30,1,IF((MOD('10หลักสูตรระยะสั้น'!M401/30,1))&lt;0.3333,ROUNDDOWN('10หลักสูตรระยะสั้น'!M401/30,0),ROUNDUP('10หลักสูตรระยะสั้น'!M401/30,0))))</f>
        <v>0</v>
      </c>
      <c r="N401" s="60">
        <f>IF('10หลักสูตรระยะสั้น'!N401&lt;15,0,IF('10หลักสูตรระยะสั้น'!N401&lt;30,1,IF((MOD('10หลักสูตรระยะสั้น'!N401/30,1))&lt;0.3333,ROUNDDOWN('10หลักสูตรระยะสั้น'!N401/30,0),ROUNDUP('10หลักสูตรระยะสั้น'!N401/30,0))))</f>
        <v>0</v>
      </c>
      <c r="O401" s="60">
        <f>IF('10หลักสูตรระยะสั้น'!O401&lt;15,0,IF('10หลักสูตรระยะสั้น'!O401&lt;30,1,IF((MOD('10หลักสูตรระยะสั้น'!O401/30,1))&lt;0.3333,ROUNDDOWN('10หลักสูตรระยะสั้น'!O401/30,0),ROUNDUP('10หลักสูตรระยะสั้น'!O401/30,0))))</f>
        <v>0</v>
      </c>
      <c r="P401" s="60">
        <f>IF('10หลักสูตรระยะสั้น'!P401&lt;15,0,IF('10หลักสูตรระยะสั้น'!P401&lt;30,1,IF((MOD('10หลักสูตรระยะสั้น'!P401/30,1))&lt;0.3333,ROUNDDOWN('10หลักสูตรระยะสั้น'!P401/30,0),ROUNDUP('10หลักสูตรระยะสั้น'!P401/30,0))))</f>
        <v>0</v>
      </c>
      <c r="Q401" s="60">
        <f>IF('10หลักสูตรระยะสั้น'!Q401&lt;15,0,IF('10หลักสูตรระยะสั้น'!Q401&lt;30,1,IF((MOD('10หลักสูตรระยะสั้น'!Q401/30,1))&lt;0.3333,ROUNDDOWN('10หลักสูตรระยะสั้น'!Q401/30,0),ROUNDUP('10หลักสูตรระยะสั้น'!Q401/30,0))))</f>
        <v>0</v>
      </c>
      <c r="R401" s="60">
        <f>IF('10หลักสูตรระยะสั้น'!R401&lt;15,0,IF('10หลักสูตรระยะสั้น'!R401&lt;30,1,IF((MOD('10หลักสูตรระยะสั้น'!R401/30,1))&lt;0.3333,ROUNDDOWN('10หลักสูตรระยะสั้น'!R401/30,0),ROUNDUP('10หลักสูตรระยะสั้น'!R401/30,0))))</f>
        <v>0</v>
      </c>
      <c r="S401" s="60">
        <f>IF('10หลักสูตรระยะสั้น'!S401&lt;15,0,IF('10หลักสูตรระยะสั้น'!S401&lt;30,1,IF((MOD('10หลักสูตรระยะสั้น'!S401/30,1))&lt;0.3333,ROUNDDOWN('10หลักสูตรระยะสั้น'!S401/30,0),ROUNDUP('10หลักสูตรระยะสั้น'!S401/30,0))))</f>
        <v>0</v>
      </c>
      <c r="T401" s="60">
        <f>IF('10หลักสูตรระยะสั้น'!T401&lt;15,0,IF('10หลักสูตรระยะสั้น'!T401&lt;30,1,IF((MOD('10หลักสูตรระยะสั้น'!T401/30,1))&lt;0.3333,ROUNDDOWN('10หลักสูตรระยะสั้น'!T401/30,0),ROUNDUP('10หลักสูตรระยะสั้น'!T401/30,0))))</f>
        <v>0</v>
      </c>
      <c r="U401" s="60">
        <f>IF('10หลักสูตรระยะสั้น'!U401&lt;15,0,IF('10หลักสูตรระยะสั้น'!U401&lt;30,1,IF((MOD('10หลักสูตรระยะสั้น'!U401/30,1))&lt;0.3333,ROUNDDOWN('10หลักสูตรระยะสั้น'!U401/30,0),ROUNDUP('10หลักสูตรระยะสั้น'!U401/30,0))))</f>
        <v>0</v>
      </c>
      <c r="V401" s="60">
        <f>IF('10หลักสูตรระยะสั้น'!V401&lt;15,0,IF('10หลักสูตรระยะสั้น'!V401&lt;30,1,IF((MOD('10หลักสูตรระยะสั้น'!V401/30,1))&lt;0.3333,ROUNDDOWN('10หลักสูตรระยะสั้น'!V401/30,0),ROUNDUP('10หลักสูตรระยะสั้น'!V401/30,0))))</f>
        <v>0</v>
      </c>
      <c r="W401" s="60">
        <f>IF('10หลักสูตรระยะสั้น'!W401&lt;15,0,IF('10หลักสูตรระยะสั้น'!W401&lt;30,1,IF((MOD('10หลักสูตรระยะสั้น'!W401/30,1))&lt;0.3333,ROUNDDOWN('10หลักสูตรระยะสั้น'!W401/30,0),ROUNDUP('10หลักสูตรระยะสั้น'!W401/30,0))))</f>
        <v>0</v>
      </c>
      <c r="X401" s="60">
        <f>IF('10หลักสูตรระยะสั้น'!X401&lt;15,0,IF('10หลักสูตรระยะสั้น'!X401&lt;30,1,IF((MOD('10หลักสูตรระยะสั้น'!X401/30,1))&lt;0.3333,ROUNDDOWN('10หลักสูตรระยะสั้น'!X401/30,0),ROUNDUP('10หลักสูตรระยะสั้น'!X401/30,0))))</f>
        <v>0</v>
      </c>
      <c r="Y401" s="60">
        <f>IF('10หลักสูตรระยะสั้น'!Y401&lt;15,0,IF('10หลักสูตรระยะสั้น'!Y401&lt;30,1,IF((MOD('10หลักสูตรระยะสั้น'!Y401/30,1))&lt;0.3333,ROUNDDOWN('10หลักสูตรระยะสั้น'!Y401/30,0),ROUNDUP('10หลักสูตรระยะสั้น'!Y401/30,0))))</f>
        <v>0</v>
      </c>
      <c r="Z401" s="60">
        <f>IF('10หลักสูตรระยะสั้น'!Z401&lt;15,0,IF('10หลักสูตรระยะสั้น'!Z401&lt;30,1,IF((MOD('10หลักสูตรระยะสั้น'!Z401/30,1))&lt;0.3333,ROUNDDOWN('10หลักสูตรระยะสั้น'!Z401/30,0),ROUNDUP('10หลักสูตรระยะสั้น'!Z401/30,0))))</f>
        <v>0</v>
      </c>
      <c r="AA401" s="60">
        <f>IF('10หลักสูตรระยะสั้น'!AA401&lt;15,0,IF('10หลักสูตรระยะสั้น'!AA401&lt;30,1,IF((MOD('10หลักสูตรระยะสั้น'!AA401/30,1))&lt;0.3333,ROUNDDOWN('10หลักสูตรระยะสั้น'!AA401/30,0),ROUNDUP('10หลักสูตรระยะสั้น'!AA401/30,0))))</f>
        <v>0</v>
      </c>
      <c r="AB401" s="60">
        <f>IF('10หลักสูตรระยะสั้น'!AB401&lt;15,0,IF('10หลักสูตรระยะสั้น'!AB401&lt;30,1,IF((MOD('10หลักสูตรระยะสั้น'!AB401/30,1))&lt;0.3333,ROUNDDOWN('10หลักสูตรระยะสั้น'!AB401/30,0),ROUNDUP('10หลักสูตรระยะสั้น'!AB401/30,0))))</f>
        <v>0</v>
      </c>
      <c r="AC401" s="60">
        <f>IF('10หลักสูตรระยะสั้น'!AC401&lt;15,0,IF('10หลักสูตรระยะสั้น'!AC401&lt;30,1,IF((MOD('10หลักสูตรระยะสั้น'!AC401/30,1))&lt;0.3333,ROUNDDOWN('10หลักสูตรระยะสั้น'!AC401/30,0),ROUNDUP('10หลักสูตรระยะสั้น'!AC401/30,0))))</f>
        <v>0</v>
      </c>
      <c r="AD401" s="5">
        <f t="shared" si="12"/>
        <v>0</v>
      </c>
      <c r="AE401" s="5">
        <f t="shared" si="13"/>
        <v>0</v>
      </c>
    </row>
    <row r="402" spans="2:31" x14ac:dyDescent="0.55000000000000004">
      <c r="B402" s="5">
        <v>398</v>
      </c>
      <c r="C402" s="5">
        <f>'10หลักสูตรระยะสั้น'!C402</f>
        <v>0</v>
      </c>
      <c r="D402" s="5">
        <f>'10หลักสูตรระยะสั้น'!D402</f>
        <v>0</v>
      </c>
      <c r="E402" s="60">
        <f>IF('10หลักสูตรระยะสั้น'!E402&lt;15,0,IF('10หลักสูตรระยะสั้น'!E402&lt;30,1,IF((MOD('10หลักสูตรระยะสั้น'!E402/30,1))&lt;0.3333,ROUNDDOWN('10หลักสูตรระยะสั้น'!E402/30,0),ROUNDUP('10หลักสูตรระยะสั้น'!E402/30,0))))</f>
        <v>0</v>
      </c>
      <c r="F402" s="60">
        <f>IF('10หลักสูตรระยะสั้น'!F402&lt;15,0,IF('10หลักสูตรระยะสั้น'!F402&lt;30,1,IF((MOD('10หลักสูตรระยะสั้น'!F402/30,1))&lt;0.3333,ROUNDDOWN('10หลักสูตรระยะสั้น'!F402/30,0),ROUNDUP('10หลักสูตรระยะสั้น'!F402/30,0))))</f>
        <v>0</v>
      </c>
      <c r="G402" s="60">
        <f>IF('10หลักสูตรระยะสั้น'!G402&lt;15,0,IF('10หลักสูตรระยะสั้น'!G402&lt;30,1,IF((MOD('10หลักสูตรระยะสั้น'!G402/30,1))&lt;0.3333,ROUNDDOWN('10หลักสูตรระยะสั้น'!G402/30,0),ROUNDUP('10หลักสูตรระยะสั้น'!G402/30,0))))</f>
        <v>0</v>
      </c>
      <c r="H402" s="60">
        <f>IF('10หลักสูตรระยะสั้น'!H402&lt;15,0,IF('10หลักสูตรระยะสั้น'!H402&lt;30,1,IF((MOD('10หลักสูตรระยะสั้น'!H402/30,1))&lt;0.3333,ROUNDDOWN('10หลักสูตรระยะสั้น'!H402/30,0),ROUNDUP('10หลักสูตรระยะสั้น'!H402/30,0))))</f>
        <v>0</v>
      </c>
      <c r="I402" s="60">
        <f>IF('10หลักสูตรระยะสั้น'!I402&lt;15,0,IF('10หลักสูตรระยะสั้น'!I402&lt;30,1,IF((MOD('10หลักสูตรระยะสั้น'!I402/30,1))&lt;0.3333,ROUNDDOWN('10หลักสูตรระยะสั้น'!I402/30,0),ROUNDUP('10หลักสูตรระยะสั้น'!I402/30,0))))</f>
        <v>0</v>
      </c>
      <c r="J402" s="60">
        <f>IF('10หลักสูตรระยะสั้น'!J402&lt;15,0,IF('10หลักสูตรระยะสั้น'!J402&lt;30,1,IF((MOD('10หลักสูตรระยะสั้น'!J402/30,1))&lt;0.3333,ROUNDDOWN('10หลักสูตรระยะสั้น'!J402/30,0),ROUNDUP('10หลักสูตรระยะสั้น'!J402/30,0))))</f>
        <v>0</v>
      </c>
      <c r="K402" s="60">
        <f>IF('10หลักสูตรระยะสั้น'!K402&lt;15,0,IF('10หลักสูตรระยะสั้น'!K402&lt;30,1,IF((MOD('10หลักสูตรระยะสั้น'!K402/30,1))&lt;0.3333,ROUNDDOWN('10หลักสูตรระยะสั้น'!K402/30,0),ROUNDUP('10หลักสูตรระยะสั้น'!K402/30,0))))</f>
        <v>0</v>
      </c>
      <c r="L402" s="60">
        <f>IF('10หลักสูตรระยะสั้น'!L402&lt;15,0,IF('10หลักสูตรระยะสั้น'!L402&lt;30,1,IF((MOD('10หลักสูตรระยะสั้น'!L402/30,1))&lt;0.3333,ROUNDDOWN('10หลักสูตรระยะสั้น'!L402/30,0),ROUNDUP('10หลักสูตรระยะสั้น'!L402/30,0))))</f>
        <v>0</v>
      </c>
      <c r="M402" s="60">
        <f>IF('10หลักสูตรระยะสั้น'!M402&lt;15,0,IF('10หลักสูตรระยะสั้น'!M402&lt;30,1,IF((MOD('10หลักสูตรระยะสั้น'!M402/30,1))&lt;0.3333,ROUNDDOWN('10หลักสูตรระยะสั้น'!M402/30,0),ROUNDUP('10หลักสูตรระยะสั้น'!M402/30,0))))</f>
        <v>0</v>
      </c>
      <c r="N402" s="60">
        <f>IF('10หลักสูตรระยะสั้น'!N402&lt;15,0,IF('10หลักสูตรระยะสั้น'!N402&lt;30,1,IF((MOD('10หลักสูตรระยะสั้น'!N402/30,1))&lt;0.3333,ROUNDDOWN('10หลักสูตรระยะสั้น'!N402/30,0),ROUNDUP('10หลักสูตรระยะสั้น'!N402/30,0))))</f>
        <v>0</v>
      </c>
      <c r="O402" s="60">
        <f>IF('10หลักสูตรระยะสั้น'!O402&lt;15,0,IF('10หลักสูตรระยะสั้น'!O402&lt;30,1,IF((MOD('10หลักสูตรระยะสั้น'!O402/30,1))&lt;0.3333,ROUNDDOWN('10หลักสูตรระยะสั้น'!O402/30,0),ROUNDUP('10หลักสูตรระยะสั้น'!O402/30,0))))</f>
        <v>0</v>
      </c>
      <c r="P402" s="60">
        <f>IF('10หลักสูตรระยะสั้น'!P402&lt;15,0,IF('10หลักสูตรระยะสั้น'!P402&lt;30,1,IF((MOD('10หลักสูตรระยะสั้น'!P402/30,1))&lt;0.3333,ROUNDDOWN('10หลักสูตรระยะสั้น'!P402/30,0),ROUNDUP('10หลักสูตรระยะสั้น'!P402/30,0))))</f>
        <v>0</v>
      </c>
      <c r="Q402" s="60">
        <f>IF('10หลักสูตรระยะสั้น'!Q402&lt;15,0,IF('10หลักสูตรระยะสั้น'!Q402&lt;30,1,IF((MOD('10หลักสูตรระยะสั้น'!Q402/30,1))&lt;0.3333,ROUNDDOWN('10หลักสูตรระยะสั้น'!Q402/30,0),ROUNDUP('10หลักสูตรระยะสั้น'!Q402/30,0))))</f>
        <v>0</v>
      </c>
      <c r="R402" s="60">
        <f>IF('10หลักสูตรระยะสั้น'!R402&lt;15,0,IF('10หลักสูตรระยะสั้น'!R402&lt;30,1,IF((MOD('10หลักสูตรระยะสั้น'!R402/30,1))&lt;0.3333,ROUNDDOWN('10หลักสูตรระยะสั้น'!R402/30,0),ROUNDUP('10หลักสูตรระยะสั้น'!R402/30,0))))</f>
        <v>0</v>
      </c>
      <c r="S402" s="60">
        <f>IF('10หลักสูตรระยะสั้น'!S402&lt;15,0,IF('10หลักสูตรระยะสั้น'!S402&lt;30,1,IF((MOD('10หลักสูตรระยะสั้น'!S402/30,1))&lt;0.3333,ROUNDDOWN('10หลักสูตรระยะสั้น'!S402/30,0),ROUNDUP('10หลักสูตรระยะสั้น'!S402/30,0))))</f>
        <v>0</v>
      </c>
      <c r="T402" s="60">
        <f>IF('10หลักสูตรระยะสั้น'!T402&lt;15,0,IF('10หลักสูตรระยะสั้น'!T402&lt;30,1,IF((MOD('10หลักสูตรระยะสั้น'!T402/30,1))&lt;0.3333,ROUNDDOWN('10หลักสูตรระยะสั้น'!T402/30,0),ROUNDUP('10หลักสูตรระยะสั้น'!T402/30,0))))</f>
        <v>0</v>
      </c>
      <c r="U402" s="60">
        <f>IF('10หลักสูตรระยะสั้น'!U402&lt;15,0,IF('10หลักสูตรระยะสั้น'!U402&lt;30,1,IF((MOD('10หลักสูตรระยะสั้น'!U402/30,1))&lt;0.3333,ROUNDDOWN('10หลักสูตรระยะสั้น'!U402/30,0),ROUNDUP('10หลักสูตรระยะสั้น'!U402/30,0))))</f>
        <v>0</v>
      </c>
      <c r="V402" s="60">
        <f>IF('10หลักสูตรระยะสั้น'!V402&lt;15,0,IF('10หลักสูตรระยะสั้น'!V402&lt;30,1,IF((MOD('10หลักสูตรระยะสั้น'!V402/30,1))&lt;0.3333,ROUNDDOWN('10หลักสูตรระยะสั้น'!V402/30,0),ROUNDUP('10หลักสูตรระยะสั้น'!V402/30,0))))</f>
        <v>0</v>
      </c>
      <c r="W402" s="60">
        <f>IF('10หลักสูตรระยะสั้น'!W402&lt;15,0,IF('10หลักสูตรระยะสั้น'!W402&lt;30,1,IF((MOD('10หลักสูตรระยะสั้น'!W402/30,1))&lt;0.3333,ROUNDDOWN('10หลักสูตรระยะสั้น'!W402/30,0),ROUNDUP('10หลักสูตรระยะสั้น'!W402/30,0))))</f>
        <v>0</v>
      </c>
      <c r="X402" s="60">
        <f>IF('10หลักสูตรระยะสั้น'!X402&lt;15,0,IF('10หลักสูตรระยะสั้น'!X402&lt;30,1,IF((MOD('10หลักสูตรระยะสั้น'!X402/30,1))&lt;0.3333,ROUNDDOWN('10หลักสูตรระยะสั้น'!X402/30,0),ROUNDUP('10หลักสูตรระยะสั้น'!X402/30,0))))</f>
        <v>0</v>
      </c>
      <c r="Y402" s="60">
        <f>IF('10หลักสูตรระยะสั้น'!Y402&lt;15,0,IF('10หลักสูตรระยะสั้น'!Y402&lt;30,1,IF((MOD('10หลักสูตรระยะสั้น'!Y402/30,1))&lt;0.3333,ROUNDDOWN('10หลักสูตรระยะสั้น'!Y402/30,0),ROUNDUP('10หลักสูตรระยะสั้น'!Y402/30,0))))</f>
        <v>0</v>
      </c>
      <c r="Z402" s="60">
        <f>IF('10หลักสูตรระยะสั้น'!Z402&lt;15,0,IF('10หลักสูตรระยะสั้น'!Z402&lt;30,1,IF((MOD('10หลักสูตรระยะสั้น'!Z402/30,1))&lt;0.3333,ROUNDDOWN('10หลักสูตรระยะสั้น'!Z402/30,0),ROUNDUP('10หลักสูตรระยะสั้น'!Z402/30,0))))</f>
        <v>0</v>
      </c>
      <c r="AA402" s="60">
        <f>IF('10หลักสูตรระยะสั้น'!AA402&lt;15,0,IF('10หลักสูตรระยะสั้น'!AA402&lt;30,1,IF((MOD('10หลักสูตรระยะสั้น'!AA402/30,1))&lt;0.3333,ROUNDDOWN('10หลักสูตรระยะสั้น'!AA402/30,0),ROUNDUP('10หลักสูตรระยะสั้น'!AA402/30,0))))</f>
        <v>0</v>
      </c>
      <c r="AB402" s="60">
        <f>IF('10หลักสูตรระยะสั้น'!AB402&lt;15,0,IF('10หลักสูตรระยะสั้น'!AB402&lt;30,1,IF((MOD('10หลักสูตรระยะสั้น'!AB402/30,1))&lt;0.3333,ROUNDDOWN('10หลักสูตรระยะสั้น'!AB402/30,0),ROUNDUP('10หลักสูตรระยะสั้น'!AB402/30,0))))</f>
        <v>0</v>
      </c>
      <c r="AC402" s="60">
        <f>IF('10หลักสูตรระยะสั้น'!AC402&lt;15,0,IF('10หลักสูตรระยะสั้น'!AC402&lt;30,1,IF((MOD('10หลักสูตรระยะสั้น'!AC402/30,1))&lt;0.3333,ROUNDDOWN('10หลักสูตรระยะสั้น'!AC402/30,0),ROUNDUP('10หลักสูตรระยะสั้น'!AC402/30,0))))</f>
        <v>0</v>
      </c>
      <c r="AD402" s="5">
        <f t="shared" si="12"/>
        <v>0</v>
      </c>
      <c r="AE402" s="5">
        <f t="shared" si="13"/>
        <v>0</v>
      </c>
    </row>
    <row r="403" spans="2:31" x14ac:dyDescent="0.55000000000000004">
      <c r="B403" s="5">
        <v>399</v>
      </c>
      <c r="C403" s="5">
        <f>'10หลักสูตรระยะสั้น'!C403</f>
        <v>0</v>
      </c>
      <c r="D403" s="5">
        <f>'10หลักสูตรระยะสั้น'!D403</f>
        <v>0</v>
      </c>
      <c r="E403" s="60">
        <f>IF('10หลักสูตรระยะสั้น'!E403&lt;15,0,IF('10หลักสูตรระยะสั้น'!E403&lt;30,1,IF((MOD('10หลักสูตรระยะสั้น'!E403/30,1))&lt;0.3333,ROUNDDOWN('10หลักสูตรระยะสั้น'!E403/30,0),ROUNDUP('10หลักสูตรระยะสั้น'!E403/30,0))))</f>
        <v>0</v>
      </c>
      <c r="F403" s="60">
        <f>IF('10หลักสูตรระยะสั้น'!F403&lt;15,0,IF('10หลักสูตรระยะสั้น'!F403&lt;30,1,IF((MOD('10หลักสูตรระยะสั้น'!F403/30,1))&lt;0.3333,ROUNDDOWN('10หลักสูตรระยะสั้น'!F403/30,0),ROUNDUP('10หลักสูตรระยะสั้น'!F403/30,0))))</f>
        <v>0</v>
      </c>
      <c r="G403" s="60">
        <f>IF('10หลักสูตรระยะสั้น'!G403&lt;15,0,IF('10หลักสูตรระยะสั้น'!G403&lt;30,1,IF((MOD('10หลักสูตรระยะสั้น'!G403/30,1))&lt;0.3333,ROUNDDOWN('10หลักสูตรระยะสั้น'!G403/30,0),ROUNDUP('10หลักสูตรระยะสั้น'!G403/30,0))))</f>
        <v>0</v>
      </c>
      <c r="H403" s="60">
        <f>IF('10หลักสูตรระยะสั้น'!H403&lt;15,0,IF('10หลักสูตรระยะสั้น'!H403&lt;30,1,IF((MOD('10หลักสูตรระยะสั้น'!H403/30,1))&lt;0.3333,ROUNDDOWN('10หลักสูตรระยะสั้น'!H403/30,0),ROUNDUP('10หลักสูตรระยะสั้น'!H403/30,0))))</f>
        <v>0</v>
      </c>
      <c r="I403" s="60">
        <f>IF('10หลักสูตรระยะสั้น'!I403&lt;15,0,IF('10หลักสูตรระยะสั้น'!I403&lt;30,1,IF((MOD('10หลักสูตรระยะสั้น'!I403/30,1))&lt;0.3333,ROUNDDOWN('10หลักสูตรระยะสั้น'!I403/30,0),ROUNDUP('10หลักสูตรระยะสั้น'!I403/30,0))))</f>
        <v>0</v>
      </c>
      <c r="J403" s="60">
        <f>IF('10หลักสูตรระยะสั้น'!J403&lt;15,0,IF('10หลักสูตรระยะสั้น'!J403&lt;30,1,IF((MOD('10หลักสูตรระยะสั้น'!J403/30,1))&lt;0.3333,ROUNDDOWN('10หลักสูตรระยะสั้น'!J403/30,0),ROUNDUP('10หลักสูตรระยะสั้น'!J403/30,0))))</f>
        <v>0</v>
      </c>
      <c r="K403" s="60">
        <f>IF('10หลักสูตรระยะสั้น'!K403&lt;15,0,IF('10หลักสูตรระยะสั้น'!K403&lt;30,1,IF((MOD('10หลักสูตรระยะสั้น'!K403/30,1))&lt;0.3333,ROUNDDOWN('10หลักสูตรระยะสั้น'!K403/30,0),ROUNDUP('10หลักสูตรระยะสั้น'!K403/30,0))))</f>
        <v>0</v>
      </c>
      <c r="L403" s="60">
        <f>IF('10หลักสูตรระยะสั้น'!L403&lt;15,0,IF('10หลักสูตรระยะสั้น'!L403&lt;30,1,IF((MOD('10หลักสูตรระยะสั้น'!L403/30,1))&lt;0.3333,ROUNDDOWN('10หลักสูตรระยะสั้น'!L403/30,0),ROUNDUP('10หลักสูตรระยะสั้น'!L403/30,0))))</f>
        <v>0</v>
      </c>
      <c r="M403" s="60">
        <f>IF('10หลักสูตรระยะสั้น'!M403&lt;15,0,IF('10หลักสูตรระยะสั้น'!M403&lt;30,1,IF((MOD('10หลักสูตรระยะสั้น'!M403/30,1))&lt;0.3333,ROUNDDOWN('10หลักสูตรระยะสั้น'!M403/30,0),ROUNDUP('10หลักสูตรระยะสั้น'!M403/30,0))))</f>
        <v>0</v>
      </c>
      <c r="N403" s="60">
        <f>IF('10หลักสูตรระยะสั้น'!N403&lt;15,0,IF('10หลักสูตรระยะสั้น'!N403&lt;30,1,IF((MOD('10หลักสูตรระยะสั้น'!N403/30,1))&lt;0.3333,ROUNDDOWN('10หลักสูตรระยะสั้น'!N403/30,0),ROUNDUP('10หลักสูตรระยะสั้น'!N403/30,0))))</f>
        <v>0</v>
      </c>
      <c r="O403" s="60">
        <f>IF('10หลักสูตรระยะสั้น'!O403&lt;15,0,IF('10หลักสูตรระยะสั้น'!O403&lt;30,1,IF((MOD('10หลักสูตรระยะสั้น'!O403/30,1))&lt;0.3333,ROUNDDOWN('10หลักสูตรระยะสั้น'!O403/30,0),ROUNDUP('10หลักสูตรระยะสั้น'!O403/30,0))))</f>
        <v>0</v>
      </c>
      <c r="P403" s="60">
        <f>IF('10หลักสูตรระยะสั้น'!P403&lt;15,0,IF('10หลักสูตรระยะสั้น'!P403&lt;30,1,IF((MOD('10หลักสูตรระยะสั้น'!P403/30,1))&lt;0.3333,ROUNDDOWN('10หลักสูตรระยะสั้น'!P403/30,0),ROUNDUP('10หลักสูตรระยะสั้น'!P403/30,0))))</f>
        <v>0</v>
      </c>
      <c r="Q403" s="60">
        <f>IF('10หลักสูตรระยะสั้น'!Q403&lt;15,0,IF('10หลักสูตรระยะสั้น'!Q403&lt;30,1,IF((MOD('10หลักสูตรระยะสั้น'!Q403/30,1))&lt;0.3333,ROUNDDOWN('10หลักสูตรระยะสั้น'!Q403/30,0),ROUNDUP('10หลักสูตรระยะสั้น'!Q403/30,0))))</f>
        <v>0</v>
      </c>
      <c r="R403" s="60">
        <f>IF('10หลักสูตรระยะสั้น'!R403&lt;15,0,IF('10หลักสูตรระยะสั้น'!R403&lt;30,1,IF((MOD('10หลักสูตรระยะสั้น'!R403/30,1))&lt;0.3333,ROUNDDOWN('10หลักสูตรระยะสั้น'!R403/30,0),ROUNDUP('10หลักสูตรระยะสั้น'!R403/30,0))))</f>
        <v>0</v>
      </c>
      <c r="S403" s="60">
        <f>IF('10หลักสูตรระยะสั้น'!S403&lt;15,0,IF('10หลักสูตรระยะสั้น'!S403&lt;30,1,IF((MOD('10หลักสูตรระยะสั้น'!S403/30,1))&lt;0.3333,ROUNDDOWN('10หลักสูตรระยะสั้น'!S403/30,0),ROUNDUP('10หลักสูตรระยะสั้น'!S403/30,0))))</f>
        <v>0</v>
      </c>
      <c r="T403" s="60">
        <f>IF('10หลักสูตรระยะสั้น'!T403&lt;15,0,IF('10หลักสูตรระยะสั้น'!T403&lt;30,1,IF((MOD('10หลักสูตรระยะสั้น'!T403/30,1))&lt;0.3333,ROUNDDOWN('10หลักสูตรระยะสั้น'!T403/30,0),ROUNDUP('10หลักสูตรระยะสั้น'!T403/30,0))))</f>
        <v>0</v>
      </c>
      <c r="U403" s="60">
        <f>IF('10หลักสูตรระยะสั้น'!U403&lt;15,0,IF('10หลักสูตรระยะสั้น'!U403&lt;30,1,IF((MOD('10หลักสูตรระยะสั้น'!U403/30,1))&lt;0.3333,ROUNDDOWN('10หลักสูตรระยะสั้น'!U403/30,0),ROUNDUP('10หลักสูตรระยะสั้น'!U403/30,0))))</f>
        <v>0</v>
      </c>
      <c r="V403" s="60">
        <f>IF('10หลักสูตรระยะสั้น'!V403&lt;15,0,IF('10หลักสูตรระยะสั้น'!V403&lt;30,1,IF((MOD('10หลักสูตรระยะสั้น'!V403/30,1))&lt;0.3333,ROUNDDOWN('10หลักสูตรระยะสั้น'!V403/30,0),ROUNDUP('10หลักสูตรระยะสั้น'!V403/30,0))))</f>
        <v>0</v>
      </c>
      <c r="W403" s="60">
        <f>IF('10หลักสูตรระยะสั้น'!W403&lt;15,0,IF('10หลักสูตรระยะสั้น'!W403&lt;30,1,IF((MOD('10หลักสูตรระยะสั้น'!W403/30,1))&lt;0.3333,ROUNDDOWN('10หลักสูตรระยะสั้น'!W403/30,0),ROUNDUP('10หลักสูตรระยะสั้น'!W403/30,0))))</f>
        <v>0</v>
      </c>
      <c r="X403" s="60">
        <f>IF('10หลักสูตรระยะสั้น'!X403&lt;15,0,IF('10หลักสูตรระยะสั้น'!X403&lt;30,1,IF((MOD('10หลักสูตรระยะสั้น'!X403/30,1))&lt;0.3333,ROUNDDOWN('10หลักสูตรระยะสั้น'!X403/30,0),ROUNDUP('10หลักสูตรระยะสั้น'!X403/30,0))))</f>
        <v>0</v>
      </c>
      <c r="Y403" s="60">
        <f>IF('10หลักสูตรระยะสั้น'!Y403&lt;15,0,IF('10หลักสูตรระยะสั้น'!Y403&lt;30,1,IF((MOD('10หลักสูตรระยะสั้น'!Y403/30,1))&lt;0.3333,ROUNDDOWN('10หลักสูตรระยะสั้น'!Y403/30,0),ROUNDUP('10หลักสูตรระยะสั้น'!Y403/30,0))))</f>
        <v>0</v>
      </c>
      <c r="Z403" s="60">
        <f>IF('10หลักสูตรระยะสั้น'!Z403&lt;15,0,IF('10หลักสูตรระยะสั้น'!Z403&lt;30,1,IF((MOD('10หลักสูตรระยะสั้น'!Z403/30,1))&lt;0.3333,ROUNDDOWN('10หลักสูตรระยะสั้น'!Z403/30,0),ROUNDUP('10หลักสูตรระยะสั้น'!Z403/30,0))))</f>
        <v>0</v>
      </c>
      <c r="AA403" s="60">
        <f>IF('10หลักสูตรระยะสั้น'!AA403&lt;15,0,IF('10หลักสูตรระยะสั้น'!AA403&lt;30,1,IF((MOD('10หลักสูตรระยะสั้น'!AA403/30,1))&lt;0.3333,ROUNDDOWN('10หลักสูตรระยะสั้น'!AA403/30,0),ROUNDUP('10หลักสูตรระยะสั้น'!AA403/30,0))))</f>
        <v>0</v>
      </c>
      <c r="AB403" s="60">
        <f>IF('10หลักสูตรระยะสั้น'!AB403&lt;15,0,IF('10หลักสูตรระยะสั้น'!AB403&lt;30,1,IF((MOD('10หลักสูตรระยะสั้น'!AB403/30,1))&lt;0.3333,ROUNDDOWN('10หลักสูตรระยะสั้น'!AB403/30,0),ROUNDUP('10หลักสูตรระยะสั้น'!AB403/30,0))))</f>
        <v>0</v>
      </c>
      <c r="AC403" s="60">
        <f>IF('10หลักสูตรระยะสั้น'!AC403&lt;15,0,IF('10หลักสูตรระยะสั้น'!AC403&lt;30,1,IF((MOD('10หลักสูตรระยะสั้น'!AC403/30,1))&lt;0.3333,ROUNDDOWN('10หลักสูตรระยะสั้น'!AC403/30,0),ROUNDUP('10หลักสูตรระยะสั้น'!AC403/30,0))))</f>
        <v>0</v>
      </c>
      <c r="AD403" s="5">
        <f t="shared" si="12"/>
        <v>0</v>
      </c>
      <c r="AE403" s="5">
        <f t="shared" si="13"/>
        <v>0</v>
      </c>
    </row>
    <row r="404" spans="2:31" x14ac:dyDescent="0.55000000000000004">
      <c r="B404" s="5">
        <v>400</v>
      </c>
      <c r="C404" s="5">
        <f>'10หลักสูตรระยะสั้น'!C404</f>
        <v>0</v>
      </c>
      <c r="D404" s="5">
        <f>'10หลักสูตรระยะสั้น'!D404</f>
        <v>0</v>
      </c>
      <c r="E404" s="60">
        <f>IF('10หลักสูตรระยะสั้น'!E404&lt;15,0,IF('10หลักสูตรระยะสั้น'!E404&lt;30,1,IF((MOD('10หลักสูตรระยะสั้น'!E404/30,1))&lt;0.3333,ROUNDDOWN('10หลักสูตรระยะสั้น'!E404/30,0),ROUNDUP('10หลักสูตรระยะสั้น'!E404/30,0))))</f>
        <v>0</v>
      </c>
      <c r="F404" s="60">
        <f>IF('10หลักสูตรระยะสั้น'!F404&lt;15,0,IF('10หลักสูตรระยะสั้น'!F404&lt;30,1,IF((MOD('10หลักสูตรระยะสั้น'!F404/30,1))&lt;0.3333,ROUNDDOWN('10หลักสูตรระยะสั้น'!F404/30,0),ROUNDUP('10หลักสูตรระยะสั้น'!F404/30,0))))</f>
        <v>0</v>
      </c>
      <c r="G404" s="60">
        <f>IF('10หลักสูตรระยะสั้น'!G404&lt;15,0,IF('10หลักสูตรระยะสั้น'!G404&lt;30,1,IF((MOD('10หลักสูตรระยะสั้น'!G404/30,1))&lt;0.3333,ROUNDDOWN('10หลักสูตรระยะสั้น'!G404/30,0),ROUNDUP('10หลักสูตรระยะสั้น'!G404/30,0))))</f>
        <v>0</v>
      </c>
      <c r="H404" s="60">
        <f>IF('10หลักสูตรระยะสั้น'!H404&lt;15,0,IF('10หลักสูตรระยะสั้น'!H404&lt;30,1,IF((MOD('10หลักสูตรระยะสั้น'!H404/30,1))&lt;0.3333,ROUNDDOWN('10หลักสูตรระยะสั้น'!H404/30,0),ROUNDUP('10หลักสูตรระยะสั้น'!H404/30,0))))</f>
        <v>0</v>
      </c>
      <c r="I404" s="60">
        <f>IF('10หลักสูตรระยะสั้น'!I404&lt;15,0,IF('10หลักสูตรระยะสั้น'!I404&lt;30,1,IF((MOD('10หลักสูตรระยะสั้น'!I404/30,1))&lt;0.3333,ROUNDDOWN('10หลักสูตรระยะสั้น'!I404/30,0),ROUNDUP('10หลักสูตรระยะสั้น'!I404/30,0))))</f>
        <v>0</v>
      </c>
      <c r="J404" s="60">
        <f>IF('10หลักสูตรระยะสั้น'!J404&lt;15,0,IF('10หลักสูตรระยะสั้น'!J404&lt;30,1,IF((MOD('10หลักสูตรระยะสั้น'!J404/30,1))&lt;0.3333,ROUNDDOWN('10หลักสูตรระยะสั้น'!J404/30,0),ROUNDUP('10หลักสูตรระยะสั้น'!J404/30,0))))</f>
        <v>0</v>
      </c>
      <c r="K404" s="60">
        <f>IF('10หลักสูตรระยะสั้น'!K404&lt;15,0,IF('10หลักสูตรระยะสั้น'!K404&lt;30,1,IF((MOD('10หลักสูตรระยะสั้น'!K404/30,1))&lt;0.3333,ROUNDDOWN('10หลักสูตรระยะสั้น'!K404/30,0),ROUNDUP('10หลักสูตรระยะสั้น'!K404/30,0))))</f>
        <v>0</v>
      </c>
      <c r="L404" s="60">
        <f>IF('10หลักสูตรระยะสั้น'!L404&lt;15,0,IF('10หลักสูตรระยะสั้น'!L404&lt;30,1,IF((MOD('10หลักสูตรระยะสั้น'!L404/30,1))&lt;0.3333,ROUNDDOWN('10หลักสูตรระยะสั้น'!L404/30,0),ROUNDUP('10หลักสูตรระยะสั้น'!L404/30,0))))</f>
        <v>0</v>
      </c>
      <c r="M404" s="60">
        <f>IF('10หลักสูตรระยะสั้น'!M404&lt;15,0,IF('10หลักสูตรระยะสั้น'!M404&lt;30,1,IF((MOD('10หลักสูตรระยะสั้น'!M404/30,1))&lt;0.3333,ROUNDDOWN('10หลักสูตรระยะสั้น'!M404/30,0),ROUNDUP('10หลักสูตรระยะสั้น'!M404/30,0))))</f>
        <v>0</v>
      </c>
      <c r="N404" s="60">
        <f>IF('10หลักสูตรระยะสั้น'!N404&lt;15,0,IF('10หลักสูตรระยะสั้น'!N404&lt;30,1,IF((MOD('10หลักสูตรระยะสั้น'!N404/30,1))&lt;0.3333,ROUNDDOWN('10หลักสูตรระยะสั้น'!N404/30,0),ROUNDUP('10หลักสูตรระยะสั้น'!N404/30,0))))</f>
        <v>0</v>
      </c>
      <c r="O404" s="60">
        <f>IF('10หลักสูตรระยะสั้น'!O404&lt;15,0,IF('10หลักสูตรระยะสั้น'!O404&lt;30,1,IF((MOD('10หลักสูตรระยะสั้น'!O404/30,1))&lt;0.3333,ROUNDDOWN('10หลักสูตรระยะสั้น'!O404/30,0),ROUNDUP('10หลักสูตรระยะสั้น'!O404/30,0))))</f>
        <v>0</v>
      </c>
      <c r="P404" s="60">
        <f>IF('10หลักสูตรระยะสั้น'!P404&lt;15,0,IF('10หลักสูตรระยะสั้น'!P404&lt;30,1,IF((MOD('10หลักสูตรระยะสั้น'!P404/30,1))&lt;0.3333,ROUNDDOWN('10หลักสูตรระยะสั้น'!P404/30,0),ROUNDUP('10หลักสูตรระยะสั้น'!P404/30,0))))</f>
        <v>0</v>
      </c>
      <c r="Q404" s="60">
        <f>IF('10หลักสูตรระยะสั้น'!Q404&lt;15,0,IF('10หลักสูตรระยะสั้น'!Q404&lt;30,1,IF((MOD('10หลักสูตรระยะสั้น'!Q404/30,1))&lt;0.3333,ROUNDDOWN('10หลักสูตรระยะสั้น'!Q404/30,0),ROUNDUP('10หลักสูตรระยะสั้น'!Q404/30,0))))</f>
        <v>0</v>
      </c>
      <c r="R404" s="60">
        <f>IF('10หลักสูตรระยะสั้น'!R404&lt;15,0,IF('10หลักสูตรระยะสั้น'!R404&lt;30,1,IF((MOD('10หลักสูตรระยะสั้น'!R404/30,1))&lt;0.3333,ROUNDDOWN('10หลักสูตรระยะสั้น'!R404/30,0),ROUNDUP('10หลักสูตรระยะสั้น'!R404/30,0))))</f>
        <v>0</v>
      </c>
      <c r="S404" s="60">
        <f>IF('10หลักสูตรระยะสั้น'!S404&lt;15,0,IF('10หลักสูตรระยะสั้น'!S404&lt;30,1,IF((MOD('10หลักสูตรระยะสั้น'!S404/30,1))&lt;0.3333,ROUNDDOWN('10หลักสูตรระยะสั้น'!S404/30,0),ROUNDUP('10หลักสูตรระยะสั้น'!S404/30,0))))</f>
        <v>0</v>
      </c>
      <c r="T404" s="60">
        <f>IF('10หลักสูตรระยะสั้น'!T404&lt;15,0,IF('10หลักสูตรระยะสั้น'!T404&lt;30,1,IF((MOD('10หลักสูตรระยะสั้น'!T404/30,1))&lt;0.3333,ROUNDDOWN('10หลักสูตรระยะสั้น'!T404/30,0),ROUNDUP('10หลักสูตรระยะสั้น'!T404/30,0))))</f>
        <v>0</v>
      </c>
      <c r="U404" s="60">
        <f>IF('10หลักสูตรระยะสั้น'!U404&lt;15,0,IF('10หลักสูตรระยะสั้น'!U404&lt;30,1,IF((MOD('10หลักสูตรระยะสั้น'!U404/30,1))&lt;0.3333,ROUNDDOWN('10หลักสูตรระยะสั้น'!U404/30,0),ROUNDUP('10หลักสูตรระยะสั้น'!U404/30,0))))</f>
        <v>0</v>
      </c>
      <c r="V404" s="60">
        <f>IF('10หลักสูตรระยะสั้น'!V404&lt;15,0,IF('10หลักสูตรระยะสั้น'!V404&lt;30,1,IF((MOD('10หลักสูตรระยะสั้น'!V404/30,1))&lt;0.3333,ROUNDDOWN('10หลักสูตรระยะสั้น'!V404/30,0),ROUNDUP('10หลักสูตรระยะสั้น'!V404/30,0))))</f>
        <v>0</v>
      </c>
      <c r="W404" s="60">
        <f>IF('10หลักสูตรระยะสั้น'!W404&lt;15,0,IF('10หลักสูตรระยะสั้น'!W404&lt;30,1,IF((MOD('10หลักสูตรระยะสั้น'!W404/30,1))&lt;0.3333,ROUNDDOWN('10หลักสูตรระยะสั้น'!W404/30,0),ROUNDUP('10หลักสูตรระยะสั้น'!W404/30,0))))</f>
        <v>0</v>
      </c>
      <c r="X404" s="60">
        <f>IF('10หลักสูตรระยะสั้น'!X404&lt;15,0,IF('10หลักสูตรระยะสั้น'!X404&lt;30,1,IF((MOD('10หลักสูตรระยะสั้น'!X404/30,1))&lt;0.3333,ROUNDDOWN('10หลักสูตรระยะสั้น'!X404/30,0),ROUNDUP('10หลักสูตรระยะสั้น'!X404/30,0))))</f>
        <v>0</v>
      </c>
      <c r="Y404" s="60">
        <f>IF('10หลักสูตรระยะสั้น'!Y404&lt;15,0,IF('10หลักสูตรระยะสั้น'!Y404&lt;30,1,IF((MOD('10หลักสูตรระยะสั้น'!Y404/30,1))&lt;0.3333,ROUNDDOWN('10หลักสูตรระยะสั้น'!Y404/30,0),ROUNDUP('10หลักสูตรระยะสั้น'!Y404/30,0))))</f>
        <v>0</v>
      </c>
      <c r="Z404" s="60">
        <f>IF('10หลักสูตรระยะสั้น'!Z404&lt;15,0,IF('10หลักสูตรระยะสั้น'!Z404&lt;30,1,IF((MOD('10หลักสูตรระยะสั้น'!Z404/30,1))&lt;0.3333,ROUNDDOWN('10หลักสูตรระยะสั้น'!Z404/30,0),ROUNDUP('10หลักสูตรระยะสั้น'!Z404/30,0))))</f>
        <v>0</v>
      </c>
      <c r="AA404" s="60">
        <f>IF('10หลักสูตรระยะสั้น'!AA404&lt;15,0,IF('10หลักสูตรระยะสั้น'!AA404&lt;30,1,IF((MOD('10หลักสูตรระยะสั้น'!AA404/30,1))&lt;0.3333,ROUNDDOWN('10หลักสูตรระยะสั้น'!AA404/30,0),ROUNDUP('10หลักสูตรระยะสั้น'!AA404/30,0))))</f>
        <v>0</v>
      </c>
      <c r="AB404" s="60">
        <f>IF('10หลักสูตรระยะสั้น'!AB404&lt;15,0,IF('10หลักสูตรระยะสั้น'!AB404&lt;30,1,IF((MOD('10หลักสูตรระยะสั้น'!AB404/30,1))&lt;0.3333,ROUNDDOWN('10หลักสูตรระยะสั้น'!AB404/30,0),ROUNDUP('10หลักสูตรระยะสั้น'!AB404/30,0))))</f>
        <v>0</v>
      </c>
      <c r="AC404" s="60">
        <f>IF('10หลักสูตรระยะสั้น'!AC404&lt;15,0,IF('10หลักสูตรระยะสั้น'!AC404&lt;30,1,IF((MOD('10หลักสูตรระยะสั้น'!AC404/30,1))&lt;0.3333,ROUNDDOWN('10หลักสูตรระยะสั้น'!AC404/30,0),ROUNDUP('10หลักสูตรระยะสั้น'!AC404/30,0))))</f>
        <v>0</v>
      </c>
      <c r="AD404" s="5">
        <f t="shared" si="12"/>
        <v>0</v>
      </c>
      <c r="AE404" s="5">
        <f t="shared" si="13"/>
        <v>0</v>
      </c>
    </row>
    <row r="405" spans="2:31" x14ac:dyDescent="0.55000000000000004">
      <c r="B405" s="5">
        <v>401</v>
      </c>
      <c r="C405" s="5">
        <f>'10หลักสูตรระยะสั้น'!C405</f>
        <v>0</v>
      </c>
      <c r="D405" s="5">
        <f>'10หลักสูตรระยะสั้น'!D405</f>
        <v>0</v>
      </c>
      <c r="E405" s="60">
        <f>IF('10หลักสูตรระยะสั้น'!E405&lt;15,0,IF('10หลักสูตรระยะสั้น'!E405&lt;30,1,IF((MOD('10หลักสูตรระยะสั้น'!E405/30,1))&lt;0.3333,ROUNDDOWN('10หลักสูตรระยะสั้น'!E405/30,0),ROUNDUP('10หลักสูตรระยะสั้น'!E405/30,0))))</f>
        <v>0</v>
      </c>
      <c r="F405" s="60">
        <f>IF('10หลักสูตรระยะสั้น'!F405&lt;15,0,IF('10หลักสูตรระยะสั้น'!F405&lt;30,1,IF((MOD('10หลักสูตรระยะสั้น'!F405/30,1))&lt;0.3333,ROUNDDOWN('10หลักสูตรระยะสั้น'!F405/30,0),ROUNDUP('10หลักสูตรระยะสั้น'!F405/30,0))))</f>
        <v>0</v>
      </c>
      <c r="G405" s="60">
        <f>IF('10หลักสูตรระยะสั้น'!G405&lt;15,0,IF('10หลักสูตรระยะสั้น'!G405&lt;30,1,IF((MOD('10หลักสูตรระยะสั้น'!G405/30,1))&lt;0.3333,ROUNDDOWN('10หลักสูตรระยะสั้น'!G405/30,0),ROUNDUP('10หลักสูตรระยะสั้น'!G405/30,0))))</f>
        <v>0</v>
      </c>
      <c r="H405" s="60">
        <f>IF('10หลักสูตรระยะสั้น'!H405&lt;15,0,IF('10หลักสูตรระยะสั้น'!H405&lt;30,1,IF((MOD('10หลักสูตรระยะสั้น'!H405/30,1))&lt;0.3333,ROUNDDOWN('10หลักสูตรระยะสั้น'!H405/30,0),ROUNDUP('10หลักสูตรระยะสั้น'!H405/30,0))))</f>
        <v>0</v>
      </c>
      <c r="I405" s="60">
        <f>IF('10หลักสูตรระยะสั้น'!I405&lt;15,0,IF('10หลักสูตรระยะสั้น'!I405&lt;30,1,IF((MOD('10หลักสูตรระยะสั้น'!I405/30,1))&lt;0.3333,ROUNDDOWN('10หลักสูตรระยะสั้น'!I405/30,0),ROUNDUP('10หลักสูตรระยะสั้น'!I405/30,0))))</f>
        <v>0</v>
      </c>
      <c r="J405" s="60">
        <f>IF('10หลักสูตรระยะสั้น'!J405&lt;15,0,IF('10หลักสูตรระยะสั้น'!J405&lt;30,1,IF((MOD('10หลักสูตรระยะสั้น'!J405/30,1))&lt;0.3333,ROUNDDOWN('10หลักสูตรระยะสั้น'!J405/30,0),ROUNDUP('10หลักสูตรระยะสั้น'!J405/30,0))))</f>
        <v>0</v>
      </c>
      <c r="K405" s="60">
        <f>IF('10หลักสูตรระยะสั้น'!K405&lt;15,0,IF('10หลักสูตรระยะสั้น'!K405&lt;30,1,IF((MOD('10หลักสูตรระยะสั้น'!K405/30,1))&lt;0.3333,ROUNDDOWN('10หลักสูตรระยะสั้น'!K405/30,0),ROUNDUP('10หลักสูตรระยะสั้น'!K405/30,0))))</f>
        <v>0</v>
      </c>
      <c r="L405" s="60">
        <f>IF('10หลักสูตรระยะสั้น'!L405&lt;15,0,IF('10หลักสูตรระยะสั้น'!L405&lt;30,1,IF((MOD('10หลักสูตรระยะสั้น'!L405/30,1))&lt;0.3333,ROUNDDOWN('10หลักสูตรระยะสั้น'!L405/30,0),ROUNDUP('10หลักสูตรระยะสั้น'!L405/30,0))))</f>
        <v>0</v>
      </c>
      <c r="M405" s="60">
        <f>IF('10หลักสูตรระยะสั้น'!M405&lt;15,0,IF('10หลักสูตรระยะสั้น'!M405&lt;30,1,IF((MOD('10หลักสูตรระยะสั้น'!M405/30,1))&lt;0.3333,ROUNDDOWN('10หลักสูตรระยะสั้น'!M405/30,0),ROUNDUP('10หลักสูตรระยะสั้น'!M405/30,0))))</f>
        <v>0</v>
      </c>
      <c r="N405" s="60">
        <f>IF('10หลักสูตรระยะสั้น'!N405&lt;15,0,IF('10หลักสูตรระยะสั้น'!N405&lt;30,1,IF((MOD('10หลักสูตรระยะสั้น'!N405/30,1))&lt;0.3333,ROUNDDOWN('10หลักสูตรระยะสั้น'!N405/30,0),ROUNDUP('10หลักสูตรระยะสั้น'!N405/30,0))))</f>
        <v>0</v>
      </c>
      <c r="O405" s="60">
        <f>IF('10หลักสูตรระยะสั้น'!O405&lt;15,0,IF('10หลักสูตรระยะสั้น'!O405&lt;30,1,IF((MOD('10หลักสูตรระยะสั้น'!O405/30,1))&lt;0.3333,ROUNDDOWN('10หลักสูตรระยะสั้น'!O405/30,0),ROUNDUP('10หลักสูตรระยะสั้น'!O405/30,0))))</f>
        <v>0</v>
      </c>
      <c r="P405" s="60">
        <f>IF('10หลักสูตรระยะสั้น'!P405&lt;15,0,IF('10หลักสูตรระยะสั้น'!P405&lt;30,1,IF((MOD('10หลักสูตรระยะสั้น'!P405/30,1))&lt;0.3333,ROUNDDOWN('10หลักสูตรระยะสั้น'!P405/30,0),ROUNDUP('10หลักสูตรระยะสั้น'!P405/30,0))))</f>
        <v>0</v>
      </c>
      <c r="Q405" s="60">
        <f>IF('10หลักสูตรระยะสั้น'!Q405&lt;15,0,IF('10หลักสูตรระยะสั้น'!Q405&lt;30,1,IF((MOD('10หลักสูตรระยะสั้น'!Q405/30,1))&lt;0.3333,ROUNDDOWN('10หลักสูตรระยะสั้น'!Q405/30,0),ROUNDUP('10หลักสูตรระยะสั้น'!Q405/30,0))))</f>
        <v>0</v>
      </c>
      <c r="R405" s="60">
        <f>IF('10หลักสูตรระยะสั้น'!R405&lt;15,0,IF('10หลักสูตรระยะสั้น'!R405&lt;30,1,IF((MOD('10หลักสูตรระยะสั้น'!R405/30,1))&lt;0.3333,ROUNDDOWN('10หลักสูตรระยะสั้น'!R405/30,0),ROUNDUP('10หลักสูตรระยะสั้น'!R405/30,0))))</f>
        <v>0</v>
      </c>
      <c r="S405" s="60">
        <f>IF('10หลักสูตรระยะสั้น'!S405&lt;15,0,IF('10หลักสูตรระยะสั้น'!S405&lt;30,1,IF((MOD('10หลักสูตรระยะสั้น'!S405/30,1))&lt;0.3333,ROUNDDOWN('10หลักสูตรระยะสั้น'!S405/30,0),ROUNDUP('10หลักสูตรระยะสั้น'!S405/30,0))))</f>
        <v>0</v>
      </c>
      <c r="T405" s="60">
        <f>IF('10หลักสูตรระยะสั้น'!T405&lt;15,0,IF('10หลักสูตรระยะสั้น'!T405&lt;30,1,IF((MOD('10หลักสูตรระยะสั้น'!T405/30,1))&lt;0.3333,ROUNDDOWN('10หลักสูตรระยะสั้น'!T405/30,0),ROUNDUP('10หลักสูตรระยะสั้น'!T405/30,0))))</f>
        <v>0</v>
      </c>
      <c r="U405" s="60">
        <f>IF('10หลักสูตรระยะสั้น'!U405&lt;15,0,IF('10หลักสูตรระยะสั้น'!U405&lt;30,1,IF((MOD('10หลักสูตรระยะสั้น'!U405/30,1))&lt;0.3333,ROUNDDOWN('10หลักสูตรระยะสั้น'!U405/30,0),ROUNDUP('10หลักสูตรระยะสั้น'!U405/30,0))))</f>
        <v>0</v>
      </c>
      <c r="V405" s="60">
        <f>IF('10หลักสูตรระยะสั้น'!V405&lt;15,0,IF('10หลักสูตรระยะสั้น'!V405&lt;30,1,IF((MOD('10หลักสูตรระยะสั้น'!V405/30,1))&lt;0.3333,ROUNDDOWN('10หลักสูตรระยะสั้น'!V405/30,0),ROUNDUP('10หลักสูตรระยะสั้น'!V405/30,0))))</f>
        <v>0</v>
      </c>
      <c r="W405" s="60">
        <f>IF('10หลักสูตรระยะสั้น'!W405&lt;15,0,IF('10หลักสูตรระยะสั้น'!W405&lt;30,1,IF((MOD('10หลักสูตรระยะสั้น'!W405/30,1))&lt;0.3333,ROUNDDOWN('10หลักสูตรระยะสั้น'!W405/30,0),ROUNDUP('10หลักสูตรระยะสั้น'!W405/30,0))))</f>
        <v>0</v>
      </c>
      <c r="X405" s="60">
        <f>IF('10หลักสูตรระยะสั้น'!X405&lt;15,0,IF('10หลักสูตรระยะสั้น'!X405&lt;30,1,IF((MOD('10หลักสูตรระยะสั้น'!X405/30,1))&lt;0.3333,ROUNDDOWN('10หลักสูตรระยะสั้น'!X405/30,0),ROUNDUP('10หลักสูตรระยะสั้น'!X405/30,0))))</f>
        <v>0</v>
      </c>
      <c r="Y405" s="60">
        <f>IF('10หลักสูตรระยะสั้น'!Y405&lt;15,0,IF('10หลักสูตรระยะสั้น'!Y405&lt;30,1,IF((MOD('10หลักสูตรระยะสั้น'!Y405/30,1))&lt;0.3333,ROUNDDOWN('10หลักสูตรระยะสั้น'!Y405/30,0),ROUNDUP('10หลักสูตรระยะสั้น'!Y405/30,0))))</f>
        <v>0</v>
      </c>
      <c r="Z405" s="60">
        <f>IF('10หลักสูตรระยะสั้น'!Z405&lt;15,0,IF('10หลักสูตรระยะสั้น'!Z405&lt;30,1,IF((MOD('10หลักสูตรระยะสั้น'!Z405/30,1))&lt;0.3333,ROUNDDOWN('10หลักสูตรระยะสั้น'!Z405/30,0),ROUNDUP('10หลักสูตรระยะสั้น'!Z405/30,0))))</f>
        <v>0</v>
      </c>
      <c r="AA405" s="60">
        <f>IF('10หลักสูตรระยะสั้น'!AA405&lt;15,0,IF('10หลักสูตรระยะสั้น'!AA405&lt;30,1,IF((MOD('10หลักสูตรระยะสั้น'!AA405/30,1))&lt;0.3333,ROUNDDOWN('10หลักสูตรระยะสั้น'!AA405/30,0),ROUNDUP('10หลักสูตรระยะสั้น'!AA405/30,0))))</f>
        <v>0</v>
      </c>
      <c r="AB405" s="60">
        <f>IF('10หลักสูตรระยะสั้น'!AB405&lt;15,0,IF('10หลักสูตรระยะสั้น'!AB405&lt;30,1,IF((MOD('10หลักสูตรระยะสั้น'!AB405/30,1))&lt;0.3333,ROUNDDOWN('10หลักสูตรระยะสั้น'!AB405/30,0),ROUNDUP('10หลักสูตรระยะสั้น'!AB405/30,0))))</f>
        <v>0</v>
      </c>
      <c r="AC405" s="60">
        <f>IF('10หลักสูตรระยะสั้น'!AC405&lt;15,0,IF('10หลักสูตรระยะสั้น'!AC405&lt;30,1,IF((MOD('10หลักสูตรระยะสั้น'!AC405/30,1))&lt;0.3333,ROUNDDOWN('10หลักสูตรระยะสั้น'!AC405/30,0),ROUNDUP('10หลักสูตรระยะสั้น'!AC405/30,0))))</f>
        <v>0</v>
      </c>
      <c r="AD405" s="5">
        <f t="shared" si="12"/>
        <v>0</v>
      </c>
      <c r="AE405" s="5">
        <f t="shared" si="13"/>
        <v>0</v>
      </c>
    </row>
    <row r="406" spans="2:31" x14ac:dyDescent="0.55000000000000004">
      <c r="B406" s="5">
        <v>402</v>
      </c>
      <c r="C406" s="5">
        <f>'10หลักสูตรระยะสั้น'!C406</f>
        <v>0</v>
      </c>
      <c r="D406" s="5">
        <f>'10หลักสูตรระยะสั้น'!D406</f>
        <v>0</v>
      </c>
      <c r="E406" s="60">
        <f>IF('10หลักสูตรระยะสั้น'!E406&lt;15,0,IF('10หลักสูตรระยะสั้น'!E406&lt;30,1,IF((MOD('10หลักสูตรระยะสั้น'!E406/30,1))&lt;0.3333,ROUNDDOWN('10หลักสูตรระยะสั้น'!E406/30,0),ROUNDUP('10หลักสูตรระยะสั้น'!E406/30,0))))</f>
        <v>0</v>
      </c>
      <c r="F406" s="60">
        <f>IF('10หลักสูตรระยะสั้น'!F406&lt;15,0,IF('10หลักสูตรระยะสั้น'!F406&lt;30,1,IF((MOD('10หลักสูตรระยะสั้น'!F406/30,1))&lt;0.3333,ROUNDDOWN('10หลักสูตรระยะสั้น'!F406/30,0),ROUNDUP('10หลักสูตรระยะสั้น'!F406/30,0))))</f>
        <v>0</v>
      </c>
      <c r="G406" s="60">
        <f>IF('10หลักสูตรระยะสั้น'!G406&lt;15,0,IF('10หลักสูตรระยะสั้น'!G406&lt;30,1,IF((MOD('10หลักสูตรระยะสั้น'!G406/30,1))&lt;0.3333,ROUNDDOWN('10หลักสูตรระยะสั้น'!G406/30,0),ROUNDUP('10หลักสูตรระยะสั้น'!G406/30,0))))</f>
        <v>0</v>
      </c>
      <c r="H406" s="60">
        <f>IF('10หลักสูตรระยะสั้น'!H406&lt;15,0,IF('10หลักสูตรระยะสั้น'!H406&lt;30,1,IF((MOD('10หลักสูตรระยะสั้น'!H406/30,1))&lt;0.3333,ROUNDDOWN('10หลักสูตรระยะสั้น'!H406/30,0),ROUNDUP('10หลักสูตรระยะสั้น'!H406/30,0))))</f>
        <v>0</v>
      </c>
      <c r="I406" s="60">
        <f>IF('10หลักสูตรระยะสั้น'!I406&lt;15,0,IF('10หลักสูตรระยะสั้น'!I406&lt;30,1,IF((MOD('10หลักสูตรระยะสั้น'!I406/30,1))&lt;0.3333,ROUNDDOWN('10หลักสูตรระยะสั้น'!I406/30,0),ROUNDUP('10หลักสูตรระยะสั้น'!I406/30,0))))</f>
        <v>0</v>
      </c>
      <c r="J406" s="60">
        <f>IF('10หลักสูตรระยะสั้น'!J406&lt;15,0,IF('10หลักสูตรระยะสั้น'!J406&lt;30,1,IF((MOD('10หลักสูตรระยะสั้น'!J406/30,1))&lt;0.3333,ROUNDDOWN('10หลักสูตรระยะสั้น'!J406/30,0),ROUNDUP('10หลักสูตรระยะสั้น'!J406/30,0))))</f>
        <v>0</v>
      </c>
      <c r="K406" s="60">
        <f>IF('10หลักสูตรระยะสั้น'!K406&lt;15,0,IF('10หลักสูตรระยะสั้น'!K406&lt;30,1,IF((MOD('10หลักสูตรระยะสั้น'!K406/30,1))&lt;0.3333,ROUNDDOWN('10หลักสูตรระยะสั้น'!K406/30,0),ROUNDUP('10หลักสูตรระยะสั้น'!K406/30,0))))</f>
        <v>0</v>
      </c>
      <c r="L406" s="60">
        <f>IF('10หลักสูตรระยะสั้น'!L406&lt;15,0,IF('10หลักสูตรระยะสั้น'!L406&lt;30,1,IF((MOD('10หลักสูตรระยะสั้น'!L406/30,1))&lt;0.3333,ROUNDDOWN('10หลักสูตรระยะสั้น'!L406/30,0),ROUNDUP('10หลักสูตรระยะสั้น'!L406/30,0))))</f>
        <v>0</v>
      </c>
      <c r="M406" s="60">
        <f>IF('10หลักสูตรระยะสั้น'!M406&lt;15,0,IF('10หลักสูตรระยะสั้น'!M406&lt;30,1,IF((MOD('10หลักสูตรระยะสั้น'!M406/30,1))&lt;0.3333,ROUNDDOWN('10หลักสูตรระยะสั้น'!M406/30,0),ROUNDUP('10หลักสูตรระยะสั้น'!M406/30,0))))</f>
        <v>0</v>
      </c>
      <c r="N406" s="60">
        <f>IF('10หลักสูตรระยะสั้น'!N406&lt;15,0,IF('10หลักสูตรระยะสั้น'!N406&lt;30,1,IF((MOD('10หลักสูตรระยะสั้น'!N406/30,1))&lt;0.3333,ROUNDDOWN('10หลักสูตรระยะสั้น'!N406/30,0),ROUNDUP('10หลักสูตรระยะสั้น'!N406/30,0))))</f>
        <v>0</v>
      </c>
      <c r="O406" s="60">
        <f>IF('10หลักสูตรระยะสั้น'!O406&lt;15,0,IF('10หลักสูตรระยะสั้น'!O406&lt;30,1,IF((MOD('10หลักสูตรระยะสั้น'!O406/30,1))&lt;0.3333,ROUNDDOWN('10หลักสูตรระยะสั้น'!O406/30,0),ROUNDUP('10หลักสูตรระยะสั้น'!O406/30,0))))</f>
        <v>0</v>
      </c>
      <c r="P406" s="60">
        <f>IF('10หลักสูตรระยะสั้น'!P406&lt;15,0,IF('10หลักสูตรระยะสั้น'!P406&lt;30,1,IF((MOD('10หลักสูตรระยะสั้น'!P406/30,1))&lt;0.3333,ROUNDDOWN('10หลักสูตรระยะสั้น'!P406/30,0),ROUNDUP('10หลักสูตรระยะสั้น'!P406/30,0))))</f>
        <v>0</v>
      </c>
      <c r="Q406" s="60">
        <f>IF('10หลักสูตรระยะสั้น'!Q406&lt;15,0,IF('10หลักสูตรระยะสั้น'!Q406&lt;30,1,IF((MOD('10หลักสูตรระยะสั้น'!Q406/30,1))&lt;0.3333,ROUNDDOWN('10หลักสูตรระยะสั้น'!Q406/30,0),ROUNDUP('10หลักสูตรระยะสั้น'!Q406/30,0))))</f>
        <v>0</v>
      </c>
      <c r="R406" s="60">
        <f>IF('10หลักสูตรระยะสั้น'!R406&lt;15,0,IF('10หลักสูตรระยะสั้น'!R406&lt;30,1,IF((MOD('10หลักสูตรระยะสั้น'!R406/30,1))&lt;0.3333,ROUNDDOWN('10หลักสูตรระยะสั้น'!R406/30,0),ROUNDUP('10หลักสูตรระยะสั้น'!R406/30,0))))</f>
        <v>0</v>
      </c>
      <c r="S406" s="60">
        <f>IF('10หลักสูตรระยะสั้น'!S406&lt;15,0,IF('10หลักสูตรระยะสั้น'!S406&lt;30,1,IF((MOD('10หลักสูตรระยะสั้น'!S406/30,1))&lt;0.3333,ROUNDDOWN('10หลักสูตรระยะสั้น'!S406/30,0),ROUNDUP('10หลักสูตรระยะสั้น'!S406/30,0))))</f>
        <v>0</v>
      </c>
      <c r="T406" s="60">
        <f>IF('10หลักสูตรระยะสั้น'!T406&lt;15,0,IF('10หลักสูตรระยะสั้น'!T406&lt;30,1,IF((MOD('10หลักสูตรระยะสั้น'!T406/30,1))&lt;0.3333,ROUNDDOWN('10หลักสูตรระยะสั้น'!T406/30,0),ROUNDUP('10หลักสูตรระยะสั้น'!T406/30,0))))</f>
        <v>0</v>
      </c>
      <c r="U406" s="60">
        <f>IF('10หลักสูตรระยะสั้น'!U406&lt;15,0,IF('10หลักสูตรระยะสั้น'!U406&lt;30,1,IF((MOD('10หลักสูตรระยะสั้น'!U406/30,1))&lt;0.3333,ROUNDDOWN('10หลักสูตรระยะสั้น'!U406/30,0),ROUNDUP('10หลักสูตรระยะสั้น'!U406/30,0))))</f>
        <v>0</v>
      </c>
      <c r="V406" s="60">
        <f>IF('10หลักสูตรระยะสั้น'!V406&lt;15,0,IF('10หลักสูตรระยะสั้น'!V406&lt;30,1,IF((MOD('10หลักสูตรระยะสั้น'!V406/30,1))&lt;0.3333,ROUNDDOWN('10หลักสูตรระยะสั้น'!V406/30,0),ROUNDUP('10หลักสูตรระยะสั้น'!V406/30,0))))</f>
        <v>0</v>
      </c>
      <c r="W406" s="60">
        <f>IF('10หลักสูตรระยะสั้น'!W406&lt;15,0,IF('10หลักสูตรระยะสั้น'!W406&lt;30,1,IF((MOD('10หลักสูตรระยะสั้น'!W406/30,1))&lt;0.3333,ROUNDDOWN('10หลักสูตรระยะสั้น'!W406/30,0),ROUNDUP('10หลักสูตรระยะสั้น'!W406/30,0))))</f>
        <v>0</v>
      </c>
      <c r="X406" s="60">
        <f>IF('10หลักสูตรระยะสั้น'!X406&lt;15,0,IF('10หลักสูตรระยะสั้น'!X406&lt;30,1,IF((MOD('10หลักสูตรระยะสั้น'!X406/30,1))&lt;0.3333,ROUNDDOWN('10หลักสูตรระยะสั้น'!X406/30,0),ROUNDUP('10หลักสูตรระยะสั้น'!X406/30,0))))</f>
        <v>0</v>
      </c>
      <c r="Y406" s="60">
        <f>IF('10หลักสูตรระยะสั้น'!Y406&lt;15,0,IF('10หลักสูตรระยะสั้น'!Y406&lt;30,1,IF((MOD('10หลักสูตรระยะสั้น'!Y406/30,1))&lt;0.3333,ROUNDDOWN('10หลักสูตรระยะสั้น'!Y406/30,0),ROUNDUP('10หลักสูตรระยะสั้น'!Y406/30,0))))</f>
        <v>0</v>
      </c>
      <c r="Z406" s="60">
        <f>IF('10หลักสูตรระยะสั้น'!Z406&lt;15,0,IF('10หลักสูตรระยะสั้น'!Z406&lt;30,1,IF((MOD('10หลักสูตรระยะสั้น'!Z406/30,1))&lt;0.3333,ROUNDDOWN('10หลักสูตรระยะสั้น'!Z406/30,0),ROUNDUP('10หลักสูตรระยะสั้น'!Z406/30,0))))</f>
        <v>0</v>
      </c>
      <c r="AA406" s="60">
        <f>IF('10หลักสูตรระยะสั้น'!AA406&lt;15,0,IF('10หลักสูตรระยะสั้น'!AA406&lt;30,1,IF((MOD('10หลักสูตรระยะสั้น'!AA406/30,1))&lt;0.3333,ROUNDDOWN('10หลักสูตรระยะสั้น'!AA406/30,0),ROUNDUP('10หลักสูตรระยะสั้น'!AA406/30,0))))</f>
        <v>0</v>
      </c>
      <c r="AB406" s="60">
        <f>IF('10หลักสูตรระยะสั้น'!AB406&lt;15,0,IF('10หลักสูตรระยะสั้น'!AB406&lt;30,1,IF((MOD('10หลักสูตรระยะสั้น'!AB406/30,1))&lt;0.3333,ROUNDDOWN('10หลักสูตรระยะสั้น'!AB406/30,0),ROUNDUP('10หลักสูตรระยะสั้น'!AB406/30,0))))</f>
        <v>0</v>
      </c>
      <c r="AC406" s="60">
        <f>IF('10หลักสูตรระยะสั้น'!AC406&lt;15,0,IF('10หลักสูตรระยะสั้น'!AC406&lt;30,1,IF((MOD('10หลักสูตรระยะสั้น'!AC406/30,1))&lt;0.3333,ROUNDDOWN('10หลักสูตรระยะสั้น'!AC406/30,0),ROUNDUP('10หลักสูตรระยะสั้น'!AC406/30,0))))</f>
        <v>0</v>
      </c>
      <c r="AD406" s="5">
        <f t="shared" si="12"/>
        <v>0</v>
      </c>
      <c r="AE406" s="5">
        <f t="shared" si="13"/>
        <v>0</v>
      </c>
    </row>
    <row r="407" spans="2:31" x14ac:dyDescent="0.55000000000000004">
      <c r="B407" s="5">
        <v>403</v>
      </c>
      <c r="C407" s="5">
        <f>'10หลักสูตรระยะสั้น'!C407</f>
        <v>0</v>
      </c>
      <c r="D407" s="5">
        <f>'10หลักสูตรระยะสั้น'!D407</f>
        <v>0</v>
      </c>
      <c r="E407" s="60">
        <f>IF('10หลักสูตรระยะสั้น'!E407&lt;15,0,IF('10หลักสูตรระยะสั้น'!E407&lt;30,1,IF((MOD('10หลักสูตรระยะสั้น'!E407/30,1))&lt;0.3333,ROUNDDOWN('10หลักสูตรระยะสั้น'!E407/30,0),ROUNDUP('10หลักสูตรระยะสั้น'!E407/30,0))))</f>
        <v>0</v>
      </c>
      <c r="F407" s="60">
        <f>IF('10หลักสูตรระยะสั้น'!F407&lt;15,0,IF('10หลักสูตรระยะสั้น'!F407&lt;30,1,IF((MOD('10หลักสูตรระยะสั้น'!F407/30,1))&lt;0.3333,ROUNDDOWN('10หลักสูตรระยะสั้น'!F407/30,0),ROUNDUP('10หลักสูตรระยะสั้น'!F407/30,0))))</f>
        <v>0</v>
      </c>
      <c r="G407" s="60">
        <f>IF('10หลักสูตรระยะสั้น'!G407&lt;15,0,IF('10หลักสูตรระยะสั้น'!G407&lt;30,1,IF((MOD('10หลักสูตรระยะสั้น'!G407/30,1))&lt;0.3333,ROUNDDOWN('10หลักสูตรระยะสั้น'!G407/30,0),ROUNDUP('10หลักสูตรระยะสั้น'!G407/30,0))))</f>
        <v>0</v>
      </c>
      <c r="H407" s="60">
        <f>IF('10หลักสูตรระยะสั้น'!H407&lt;15,0,IF('10หลักสูตรระยะสั้น'!H407&lt;30,1,IF((MOD('10หลักสูตรระยะสั้น'!H407/30,1))&lt;0.3333,ROUNDDOWN('10หลักสูตรระยะสั้น'!H407/30,0),ROUNDUP('10หลักสูตรระยะสั้น'!H407/30,0))))</f>
        <v>0</v>
      </c>
      <c r="I407" s="60">
        <f>IF('10หลักสูตรระยะสั้น'!I407&lt;15,0,IF('10หลักสูตรระยะสั้น'!I407&lt;30,1,IF((MOD('10หลักสูตรระยะสั้น'!I407/30,1))&lt;0.3333,ROUNDDOWN('10หลักสูตรระยะสั้น'!I407/30,0),ROUNDUP('10หลักสูตรระยะสั้น'!I407/30,0))))</f>
        <v>0</v>
      </c>
      <c r="J407" s="60">
        <f>IF('10หลักสูตรระยะสั้น'!J407&lt;15,0,IF('10หลักสูตรระยะสั้น'!J407&lt;30,1,IF((MOD('10หลักสูตรระยะสั้น'!J407/30,1))&lt;0.3333,ROUNDDOWN('10หลักสูตรระยะสั้น'!J407/30,0),ROUNDUP('10หลักสูตรระยะสั้น'!J407/30,0))))</f>
        <v>0</v>
      </c>
      <c r="K407" s="60">
        <f>IF('10หลักสูตรระยะสั้น'!K407&lt;15,0,IF('10หลักสูตรระยะสั้น'!K407&lt;30,1,IF((MOD('10หลักสูตรระยะสั้น'!K407/30,1))&lt;0.3333,ROUNDDOWN('10หลักสูตรระยะสั้น'!K407/30,0),ROUNDUP('10หลักสูตรระยะสั้น'!K407/30,0))))</f>
        <v>0</v>
      </c>
      <c r="L407" s="60">
        <f>IF('10หลักสูตรระยะสั้น'!L407&lt;15,0,IF('10หลักสูตรระยะสั้น'!L407&lt;30,1,IF((MOD('10หลักสูตรระยะสั้น'!L407/30,1))&lt;0.3333,ROUNDDOWN('10หลักสูตรระยะสั้น'!L407/30,0),ROUNDUP('10หลักสูตรระยะสั้น'!L407/30,0))))</f>
        <v>0</v>
      </c>
      <c r="M407" s="60">
        <f>IF('10หลักสูตรระยะสั้น'!M407&lt;15,0,IF('10หลักสูตรระยะสั้น'!M407&lt;30,1,IF((MOD('10หลักสูตรระยะสั้น'!M407/30,1))&lt;0.3333,ROUNDDOWN('10หลักสูตรระยะสั้น'!M407/30,0),ROUNDUP('10หลักสูตรระยะสั้น'!M407/30,0))))</f>
        <v>0</v>
      </c>
      <c r="N407" s="60">
        <f>IF('10หลักสูตรระยะสั้น'!N407&lt;15,0,IF('10หลักสูตรระยะสั้น'!N407&lt;30,1,IF((MOD('10หลักสูตรระยะสั้น'!N407/30,1))&lt;0.3333,ROUNDDOWN('10หลักสูตรระยะสั้น'!N407/30,0),ROUNDUP('10หลักสูตรระยะสั้น'!N407/30,0))))</f>
        <v>0</v>
      </c>
      <c r="O407" s="60">
        <f>IF('10หลักสูตรระยะสั้น'!O407&lt;15,0,IF('10หลักสูตรระยะสั้น'!O407&lt;30,1,IF((MOD('10หลักสูตรระยะสั้น'!O407/30,1))&lt;0.3333,ROUNDDOWN('10หลักสูตรระยะสั้น'!O407/30,0),ROUNDUP('10หลักสูตรระยะสั้น'!O407/30,0))))</f>
        <v>0</v>
      </c>
      <c r="P407" s="60">
        <f>IF('10หลักสูตรระยะสั้น'!P407&lt;15,0,IF('10หลักสูตรระยะสั้น'!P407&lt;30,1,IF((MOD('10หลักสูตรระยะสั้น'!P407/30,1))&lt;0.3333,ROUNDDOWN('10หลักสูตรระยะสั้น'!P407/30,0),ROUNDUP('10หลักสูตรระยะสั้น'!P407/30,0))))</f>
        <v>0</v>
      </c>
      <c r="Q407" s="60">
        <f>IF('10หลักสูตรระยะสั้น'!Q407&lt;15,0,IF('10หลักสูตรระยะสั้น'!Q407&lt;30,1,IF((MOD('10หลักสูตรระยะสั้น'!Q407/30,1))&lt;0.3333,ROUNDDOWN('10หลักสูตรระยะสั้น'!Q407/30,0),ROUNDUP('10หลักสูตรระยะสั้น'!Q407/30,0))))</f>
        <v>0</v>
      </c>
      <c r="R407" s="60">
        <f>IF('10หลักสูตรระยะสั้น'!R407&lt;15,0,IF('10หลักสูตรระยะสั้น'!R407&lt;30,1,IF((MOD('10หลักสูตรระยะสั้น'!R407/30,1))&lt;0.3333,ROUNDDOWN('10หลักสูตรระยะสั้น'!R407/30,0),ROUNDUP('10หลักสูตรระยะสั้น'!R407/30,0))))</f>
        <v>0</v>
      </c>
      <c r="S407" s="60">
        <f>IF('10หลักสูตรระยะสั้น'!S407&lt;15,0,IF('10หลักสูตรระยะสั้น'!S407&lt;30,1,IF((MOD('10หลักสูตรระยะสั้น'!S407/30,1))&lt;0.3333,ROUNDDOWN('10หลักสูตรระยะสั้น'!S407/30,0),ROUNDUP('10หลักสูตรระยะสั้น'!S407/30,0))))</f>
        <v>0</v>
      </c>
      <c r="T407" s="60">
        <f>IF('10หลักสูตรระยะสั้น'!T407&lt;15,0,IF('10หลักสูตรระยะสั้น'!T407&lt;30,1,IF((MOD('10หลักสูตรระยะสั้น'!T407/30,1))&lt;0.3333,ROUNDDOWN('10หลักสูตรระยะสั้น'!T407/30,0),ROUNDUP('10หลักสูตรระยะสั้น'!T407/30,0))))</f>
        <v>0</v>
      </c>
      <c r="U407" s="60">
        <f>IF('10หลักสูตรระยะสั้น'!U407&lt;15,0,IF('10หลักสูตรระยะสั้น'!U407&lt;30,1,IF((MOD('10หลักสูตรระยะสั้น'!U407/30,1))&lt;0.3333,ROUNDDOWN('10หลักสูตรระยะสั้น'!U407/30,0),ROUNDUP('10หลักสูตรระยะสั้น'!U407/30,0))))</f>
        <v>0</v>
      </c>
      <c r="V407" s="60">
        <f>IF('10หลักสูตรระยะสั้น'!V407&lt;15,0,IF('10หลักสูตรระยะสั้น'!V407&lt;30,1,IF((MOD('10หลักสูตรระยะสั้น'!V407/30,1))&lt;0.3333,ROUNDDOWN('10หลักสูตรระยะสั้น'!V407/30,0),ROUNDUP('10หลักสูตรระยะสั้น'!V407/30,0))))</f>
        <v>0</v>
      </c>
      <c r="W407" s="60">
        <f>IF('10หลักสูตรระยะสั้น'!W407&lt;15,0,IF('10หลักสูตรระยะสั้น'!W407&lt;30,1,IF((MOD('10หลักสูตรระยะสั้น'!W407/30,1))&lt;0.3333,ROUNDDOWN('10หลักสูตรระยะสั้น'!W407/30,0),ROUNDUP('10หลักสูตรระยะสั้น'!W407/30,0))))</f>
        <v>0</v>
      </c>
      <c r="X407" s="60">
        <f>IF('10หลักสูตรระยะสั้น'!X407&lt;15,0,IF('10หลักสูตรระยะสั้น'!X407&lt;30,1,IF((MOD('10หลักสูตรระยะสั้น'!X407/30,1))&lt;0.3333,ROUNDDOWN('10หลักสูตรระยะสั้น'!X407/30,0),ROUNDUP('10หลักสูตรระยะสั้น'!X407/30,0))))</f>
        <v>0</v>
      </c>
      <c r="Y407" s="60">
        <f>IF('10หลักสูตรระยะสั้น'!Y407&lt;15,0,IF('10หลักสูตรระยะสั้น'!Y407&lt;30,1,IF((MOD('10หลักสูตรระยะสั้น'!Y407/30,1))&lt;0.3333,ROUNDDOWN('10หลักสูตรระยะสั้น'!Y407/30,0),ROUNDUP('10หลักสูตรระยะสั้น'!Y407/30,0))))</f>
        <v>0</v>
      </c>
      <c r="Z407" s="60">
        <f>IF('10หลักสูตรระยะสั้น'!Z407&lt;15,0,IF('10หลักสูตรระยะสั้น'!Z407&lt;30,1,IF((MOD('10หลักสูตรระยะสั้น'!Z407/30,1))&lt;0.3333,ROUNDDOWN('10หลักสูตรระยะสั้น'!Z407/30,0),ROUNDUP('10หลักสูตรระยะสั้น'!Z407/30,0))))</f>
        <v>0</v>
      </c>
      <c r="AA407" s="60">
        <f>IF('10หลักสูตรระยะสั้น'!AA407&lt;15,0,IF('10หลักสูตรระยะสั้น'!AA407&lt;30,1,IF((MOD('10หลักสูตรระยะสั้น'!AA407/30,1))&lt;0.3333,ROUNDDOWN('10หลักสูตรระยะสั้น'!AA407/30,0),ROUNDUP('10หลักสูตรระยะสั้น'!AA407/30,0))))</f>
        <v>0</v>
      </c>
      <c r="AB407" s="60">
        <f>IF('10หลักสูตรระยะสั้น'!AB407&lt;15,0,IF('10หลักสูตรระยะสั้น'!AB407&lt;30,1,IF((MOD('10หลักสูตรระยะสั้น'!AB407/30,1))&lt;0.3333,ROUNDDOWN('10หลักสูตรระยะสั้น'!AB407/30,0),ROUNDUP('10หลักสูตรระยะสั้น'!AB407/30,0))))</f>
        <v>0</v>
      </c>
      <c r="AC407" s="60">
        <f>IF('10หลักสูตรระยะสั้น'!AC407&lt;15,0,IF('10หลักสูตรระยะสั้น'!AC407&lt;30,1,IF((MOD('10หลักสูตรระยะสั้น'!AC407/30,1))&lt;0.3333,ROUNDDOWN('10หลักสูตรระยะสั้น'!AC407/30,0),ROUNDUP('10หลักสูตรระยะสั้น'!AC407/30,0))))</f>
        <v>0</v>
      </c>
      <c r="AD407" s="5">
        <f t="shared" si="12"/>
        <v>0</v>
      </c>
      <c r="AE407" s="5">
        <f t="shared" si="13"/>
        <v>0</v>
      </c>
    </row>
    <row r="408" spans="2:31" x14ac:dyDescent="0.55000000000000004">
      <c r="B408" s="5">
        <v>404</v>
      </c>
      <c r="C408" s="5">
        <f>'10หลักสูตรระยะสั้น'!C408</f>
        <v>0</v>
      </c>
      <c r="D408" s="5">
        <f>'10หลักสูตรระยะสั้น'!D408</f>
        <v>0</v>
      </c>
      <c r="E408" s="60">
        <f>IF('10หลักสูตรระยะสั้น'!E408&lt;15,0,IF('10หลักสูตรระยะสั้น'!E408&lt;30,1,IF((MOD('10หลักสูตรระยะสั้น'!E408/30,1))&lt;0.3333,ROUNDDOWN('10หลักสูตรระยะสั้น'!E408/30,0),ROUNDUP('10หลักสูตรระยะสั้น'!E408/30,0))))</f>
        <v>0</v>
      </c>
      <c r="F408" s="60">
        <f>IF('10หลักสูตรระยะสั้น'!F408&lt;15,0,IF('10หลักสูตรระยะสั้น'!F408&lt;30,1,IF((MOD('10หลักสูตรระยะสั้น'!F408/30,1))&lt;0.3333,ROUNDDOWN('10หลักสูตรระยะสั้น'!F408/30,0),ROUNDUP('10หลักสูตรระยะสั้น'!F408/30,0))))</f>
        <v>0</v>
      </c>
      <c r="G408" s="60">
        <f>IF('10หลักสูตรระยะสั้น'!G408&lt;15,0,IF('10หลักสูตรระยะสั้น'!G408&lt;30,1,IF((MOD('10หลักสูตรระยะสั้น'!G408/30,1))&lt;0.3333,ROUNDDOWN('10หลักสูตรระยะสั้น'!G408/30,0),ROUNDUP('10หลักสูตรระยะสั้น'!G408/30,0))))</f>
        <v>0</v>
      </c>
      <c r="H408" s="60">
        <f>IF('10หลักสูตรระยะสั้น'!H408&lt;15,0,IF('10หลักสูตรระยะสั้น'!H408&lt;30,1,IF((MOD('10หลักสูตรระยะสั้น'!H408/30,1))&lt;0.3333,ROUNDDOWN('10หลักสูตรระยะสั้น'!H408/30,0),ROUNDUP('10หลักสูตรระยะสั้น'!H408/30,0))))</f>
        <v>0</v>
      </c>
      <c r="I408" s="60">
        <f>IF('10หลักสูตรระยะสั้น'!I408&lt;15,0,IF('10หลักสูตรระยะสั้น'!I408&lt;30,1,IF((MOD('10หลักสูตรระยะสั้น'!I408/30,1))&lt;0.3333,ROUNDDOWN('10หลักสูตรระยะสั้น'!I408/30,0),ROUNDUP('10หลักสูตรระยะสั้น'!I408/30,0))))</f>
        <v>0</v>
      </c>
      <c r="J408" s="60">
        <f>IF('10หลักสูตรระยะสั้น'!J408&lt;15,0,IF('10หลักสูตรระยะสั้น'!J408&lt;30,1,IF((MOD('10หลักสูตรระยะสั้น'!J408/30,1))&lt;0.3333,ROUNDDOWN('10หลักสูตรระยะสั้น'!J408/30,0),ROUNDUP('10หลักสูตรระยะสั้น'!J408/30,0))))</f>
        <v>0</v>
      </c>
      <c r="K408" s="60">
        <f>IF('10หลักสูตรระยะสั้น'!K408&lt;15,0,IF('10หลักสูตรระยะสั้น'!K408&lt;30,1,IF((MOD('10หลักสูตรระยะสั้น'!K408/30,1))&lt;0.3333,ROUNDDOWN('10หลักสูตรระยะสั้น'!K408/30,0),ROUNDUP('10หลักสูตรระยะสั้น'!K408/30,0))))</f>
        <v>0</v>
      </c>
      <c r="L408" s="60">
        <f>IF('10หลักสูตรระยะสั้น'!L408&lt;15,0,IF('10หลักสูตรระยะสั้น'!L408&lt;30,1,IF((MOD('10หลักสูตรระยะสั้น'!L408/30,1))&lt;0.3333,ROUNDDOWN('10หลักสูตรระยะสั้น'!L408/30,0),ROUNDUP('10หลักสูตรระยะสั้น'!L408/30,0))))</f>
        <v>0</v>
      </c>
      <c r="M408" s="60">
        <f>IF('10หลักสูตรระยะสั้น'!M408&lt;15,0,IF('10หลักสูตรระยะสั้น'!M408&lt;30,1,IF((MOD('10หลักสูตรระยะสั้น'!M408/30,1))&lt;0.3333,ROUNDDOWN('10หลักสูตรระยะสั้น'!M408/30,0),ROUNDUP('10หลักสูตรระยะสั้น'!M408/30,0))))</f>
        <v>0</v>
      </c>
      <c r="N408" s="60">
        <f>IF('10หลักสูตรระยะสั้น'!N408&lt;15,0,IF('10หลักสูตรระยะสั้น'!N408&lt;30,1,IF((MOD('10หลักสูตรระยะสั้น'!N408/30,1))&lt;0.3333,ROUNDDOWN('10หลักสูตรระยะสั้น'!N408/30,0),ROUNDUP('10หลักสูตรระยะสั้น'!N408/30,0))))</f>
        <v>0</v>
      </c>
      <c r="O408" s="60">
        <f>IF('10หลักสูตรระยะสั้น'!O408&lt;15,0,IF('10หลักสูตรระยะสั้น'!O408&lt;30,1,IF((MOD('10หลักสูตรระยะสั้น'!O408/30,1))&lt;0.3333,ROUNDDOWN('10หลักสูตรระยะสั้น'!O408/30,0),ROUNDUP('10หลักสูตรระยะสั้น'!O408/30,0))))</f>
        <v>0</v>
      </c>
      <c r="P408" s="60">
        <f>IF('10หลักสูตรระยะสั้น'!P408&lt;15,0,IF('10หลักสูตรระยะสั้น'!P408&lt;30,1,IF((MOD('10หลักสูตรระยะสั้น'!P408/30,1))&lt;0.3333,ROUNDDOWN('10หลักสูตรระยะสั้น'!P408/30,0),ROUNDUP('10หลักสูตรระยะสั้น'!P408/30,0))))</f>
        <v>0</v>
      </c>
      <c r="Q408" s="60">
        <f>IF('10หลักสูตรระยะสั้น'!Q408&lt;15,0,IF('10หลักสูตรระยะสั้น'!Q408&lt;30,1,IF((MOD('10หลักสูตรระยะสั้น'!Q408/30,1))&lt;0.3333,ROUNDDOWN('10หลักสูตรระยะสั้น'!Q408/30,0),ROUNDUP('10หลักสูตรระยะสั้น'!Q408/30,0))))</f>
        <v>0</v>
      </c>
      <c r="R408" s="60">
        <f>IF('10หลักสูตรระยะสั้น'!R408&lt;15,0,IF('10หลักสูตรระยะสั้น'!R408&lt;30,1,IF((MOD('10หลักสูตรระยะสั้น'!R408/30,1))&lt;0.3333,ROUNDDOWN('10หลักสูตรระยะสั้น'!R408/30,0),ROUNDUP('10หลักสูตรระยะสั้น'!R408/30,0))))</f>
        <v>0</v>
      </c>
      <c r="S408" s="60">
        <f>IF('10หลักสูตรระยะสั้น'!S408&lt;15,0,IF('10หลักสูตรระยะสั้น'!S408&lt;30,1,IF((MOD('10หลักสูตรระยะสั้น'!S408/30,1))&lt;0.3333,ROUNDDOWN('10หลักสูตรระยะสั้น'!S408/30,0),ROUNDUP('10หลักสูตรระยะสั้น'!S408/30,0))))</f>
        <v>0</v>
      </c>
      <c r="T408" s="60">
        <f>IF('10หลักสูตรระยะสั้น'!T408&lt;15,0,IF('10หลักสูตรระยะสั้น'!T408&lt;30,1,IF((MOD('10หลักสูตรระยะสั้น'!T408/30,1))&lt;0.3333,ROUNDDOWN('10หลักสูตรระยะสั้น'!T408/30,0),ROUNDUP('10หลักสูตรระยะสั้น'!T408/30,0))))</f>
        <v>0</v>
      </c>
      <c r="U408" s="60">
        <f>IF('10หลักสูตรระยะสั้น'!U408&lt;15,0,IF('10หลักสูตรระยะสั้น'!U408&lt;30,1,IF((MOD('10หลักสูตรระยะสั้น'!U408/30,1))&lt;0.3333,ROUNDDOWN('10หลักสูตรระยะสั้น'!U408/30,0),ROUNDUP('10หลักสูตรระยะสั้น'!U408/30,0))))</f>
        <v>0</v>
      </c>
      <c r="V408" s="60">
        <f>IF('10หลักสูตรระยะสั้น'!V408&lt;15,0,IF('10หลักสูตรระยะสั้น'!V408&lt;30,1,IF((MOD('10หลักสูตรระยะสั้น'!V408/30,1))&lt;0.3333,ROUNDDOWN('10หลักสูตรระยะสั้น'!V408/30,0),ROUNDUP('10หลักสูตรระยะสั้น'!V408/30,0))))</f>
        <v>0</v>
      </c>
      <c r="W408" s="60">
        <f>IF('10หลักสูตรระยะสั้น'!W408&lt;15,0,IF('10หลักสูตรระยะสั้น'!W408&lt;30,1,IF((MOD('10หลักสูตรระยะสั้น'!W408/30,1))&lt;0.3333,ROUNDDOWN('10หลักสูตรระยะสั้น'!W408/30,0),ROUNDUP('10หลักสูตรระยะสั้น'!W408/30,0))))</f>
        <v>0</v>
      </c>
      <c r="X408" s="60">
        <f>IF('10หลักสูตรระยะสั้น'!X408&lt;15,0,IF('10หลักสูตรระยะสั้น'!X408&lt;30,1,IF((MOD('10หลักสูตรระยะสั้น'!X408/30,1))&lt;0.3333,ROUNDDOWN('10หลักสูตรระยะสั้น'!X408/30,0),ROUNDUP('10หลักสูตรระยะสั้น'!X408/30,0))))</f>
        <v>0</v>
      </c>
      <c r="Y408" s="60">
        <f>IF('10หลักสูตรระยะสั้น'!Y408&lt;15,0,IF('10หลักสูตรระยะสั้น'!Y408&lt;30,1,IF((MOD('10หลักสูตรระยะสั้น'!Y408/30,1))&lt;0.3333,ROUNDDOWN('10หลักสูตรระยะสั้น'!Y408/30,0),ROUNDUP('10หลักสูตรระยะสั้น'!Y408/30,0))))</f>
        <v>0</v>
      </c>
      <c r="Z408" s="60">
        <f>IF('10หลักสูตรระยะสั้น'!Z408&lt;15,0,IF('10หลักสูตรระยะสั้น'!Z408&lt;30,1,IF((MOD('10หลักสูตรระยะสั้น'!Z408/30,1))&lt;0.3333,ROUNDDOWN('10หลักสูตรระยะสั้น'!Z408/30,0),ROUNDUP('10หลักสูตรระยะสั้น'!Z408/30,0))))</f>
        <v>0</v>
      </c>
      <c r="AA408" s="60">
        <f>IF('10หลักสูตรระยะสั้น'!AA408&lt;15,0,IF('10หลักสูตรระยะสั้น'!AA408&lt;30,1,IF((MOD('10หลักสูตรระยะสั้น'!AA408/30,1))&lt;0.3333,ROUNDDOWN('10หลักสูตรระยะสั้น'!AA408/30,0),ROUNDUP('10หลักสูตรระยะสั้น'!AA408/30,0))))</f>
        <v>0</v>
      </c>
      <c r="AB408" s="60">
        <f>IF('10หลักสูตรระยะสั้น'!AB408&lt;15,0,IF('10หลักสูตรระยะสั้น'!AB408&lt;30,1,IF((MOD('10หลักสูตรระยะสั้น'!AB408/30,1))&lt;0.3333,ROUNDDOWN('10หลักสูตรระยะสั้น'!AB408/30,0),ROUNDUP('10หลักสูตรระยะสั้น'!AB408/30,0))))</f>
        <v>0</v>
      </c>
      <c r="AC408" s="60">
        <f>IF('10หลักสูตรระยะสั้น'!AC408&lt;15,0,IF('10หลักสูตรระยะสั้น'!AC408&lt;30,1,IF((MOD('10หลักสูตรระยะสั้น'!AC408/30,1))&lt;0.3333,ROUNDDOWN('10หลักสูตรระยะสั้น'!AC408/30,0),ROUNDUP('10หลักสูตรระยะสั้น'!AC408/30,0))))</f>
        <v>0</v>
      </c>
      <c r="AD408" s="5">
        <f t="shared" si="12"/>
        <v>0</v>
      </c>
      <c r="AE408" s="5">
        <f t="shared" si="13"/>
        <v>0</v>
      </c>
    </row>
    <row r="409" spans="2:31" x14ac:dyDescent="0.55000000000000004">
      <c r="B409" s="5">
        <v>405</v>
      </c>
      <c r="C409" s="5">
        <f>'10หลักสูตรระยะสั้น'!C409</f>
        <v>0</v>
      </c>
      <c r="D409" s="5">
        <f>'10หลักสูตรระยะสั้น'!D409</f>
        <v>0</v>
      </c>
      <c r="E409" s="60">
        <f>IF('10หลักสูตรระยะสั้น'!E409&lt;15,0,IF('10หลักสูตรระยะสั้น'!E409&lt;30,1,IF((MOD('10หลักสูตรระยะสั้น'!E409/30,1))&lt;0.3333,ROUNDDOWN('10หลักสูตรระยะสั้น'!E409/30,0),ROUNDUP('10หลักสูตรระยะสั้น'!E409/30,0))))</f>
        <v>0</v>
      </c>
      <c r="F409" s="60">
        <f>IF('10หลักสูตรระยะสั้น'!F409&lt;15,0,IF('10หลักสูตรระยะสั้น'!F409&lt;30,1,IF((MOD('10หลักสูตรระยะสั้น'!F409/30,1))&lt;0.3333,ROUNDDOWN('10หลักสูตรระยะสั้น'!F409/30,0),ROUNDUP('10หลักสูตรระยะสั้น'!F409/30,0))))</f>
        <v>0</v>
      </c>
      <c r="G409" s="60">
        <f>IF('10หลักสูตรระยะสั้น'!G409&lt;15,0,IF('10หลักสูตรระยะสั้น'!G409&lt;30,1,IF((MOD('10หลักสูตรระยะสั้น'!G409/30,1))&lt;0.3333,ROUNDDOWN('10หลักสูตรระยะสั้น'!G409/30,0),ROUNDUP('10หลักสูตรระยะสั้น'!G409/30,0))))</f>
        <v>0</v>
      </c>
      <c r="H409" s="60">
        <f>IF('10หลักสูตรระยะสั้น'!H409&lt;15,0,IF('10หลักสูตรระยะสั้น'!H409&lt;30,1,IF((MOD('10หลักสูตรระยะสั้น'!H409/30,1))&lt;0.3333,ROUNDDOWN('10หลักสูตรระยะสั้น'!H409/30,0),ROUNDUP('10หลักสูตรระยะสั้น'!H409/30,0))))</f>
        <v>0</v>
      </c>
      <c r="I409" s="60">
        <f>IF('10หลักสูตรระยะสั้น'!I409&lt;15,0,IF('10หลักสูตรระยะสั้น'!I409&lt;30,1,IF((MOD('10หลักสูตรระยะสั้น'!I409/30,1))&lt;0.3333,ROUNDDOWN('10หลักสูตรระยะสั้น'!I409/30,0),ROUNDUP('10หลักสูตรระยะสั้น'!I409/30,0))))</f>
        <v>0</v>
      </c>
      <c r="J409" s="60">
        <f>IF('10หลักสูตรระยะสั้น'!J409&lt;15,0,IF('10หลักสูตรระยะสั้น'!J409&lt;30,1,IF((MOD('10หลักสูตรระยะสั้น'!J409/30,1))&lt;0.3333,ROUNDDOWN('10หลักสูตรระยะสั้น'!J409/30,0),ROUNDUP('10หลักสูตรระยะสั้น'!J409/30,0))))</f>
        <v>0</v>
      </c>
      <c r="K409" s="60">
        <f>IF('10หลักสูตรระยะสั้น'!K409&lt;15,0,IF('10หลักสูตรระยะสั้น'!K409&lt;30,1,IF((MOD('10หลักสูตรระยะสั้น'!K409/30,1))&lt;0.3333,ROUNDDOWN('10หลักสูตรระยะสั้น'!K409/30,0),ROUNDUP('10หลักสูตรระยะสั้น'!K409/30,0))))</f>
        <v>0</v>
      </c>
      <c r="L409" s="60">
        <f>IF('10หลักสูตรระยะสั้น'!L409&lt;15,0,IF('10หลักสูตรระยะสั้น'!L409&lt;30,1,IF((MOD('10หลักสูตรระยะสั้น'!L409/30,1))&lt;0.3333,ROUNDDOWN('10หลักสูตรระยะสั้น'!L409/30,0),ROUNDUP('10หลักสูตรระยะสั้น'!L409/30,0))))</f>
        <v>0</v>
      </c>
      <c r="M409" s="60">
        <f>IF('10หลักสูตรระยะสั้น'!M409&lt;15,0,IF('10หลักสูตรระยะสั้น'!M409&lt;30,1,IF((MOD('10หลักสูตรระยะสั้น'!M409/30,1))&lt;0.3333,ROUNDDOWN('10หลักสูตรระยะสั้น'!M409/30,0),ROUNDUP('10หลักสูตรระยะสั้น'!M409/30,0))))</f>
        <v>0</v>
      </c>
      <c r="N409" s="60">
        <f>IF('10หลักสูตรระยะสั้น'!N409&lt;15,0,IF('10หลักสูตรระยะสั้น'!N409&lt;30,1,IF((MOD('10หลักสูตรระยะสั้น'!N409/30,1))&lt;0.3333,ROUNDDOWN('10หลักสูตรระยะสั้น'!N409/30,0),ROUNDUP('10หลักสูตรระยะสั้น'!N409/30,0))))</f>
        <v>0</v>
      </c>
      <c r="O409" s="60">
        <f>IF('10หลักสูตรระยะสั้น'!O409&lt;15,0,IF('10หลักสูตรระยะสั้น'!O409&lt;30,1,IF((MOD('10หลักสูตรระยะสั้น'!O409/30,1))&lt;0.3333,ROUNDDOWN('10หลักสูตรระยะสั้น'!O409/30,0),ROUNDUP('10หลักสูตรระยะสั้น'!O409/30,0))))</f>
        <v>0</v>
      </c>
      <c r="P409" s="60">
        <f>IF('10หลักสูตรระยะสั้น'!P409&lt;15,0,IF('10หลักสูตรระยะสั้น'!P409&lt;30,1,IF((MOD('10หลักสูตรระยะสั้น'!P409/30,1))&lt;0.3333,ROUNDDOWN('10หลักสูตรระยะสั้น'!P409/30,0),ROUNDUP('10หลักสูตรระยะสั้น'!P409/30,0))))</f>
        <v>0</v>
      </c>
      <c r="Q409" s="60">
        <f>IF('10หลักสูตรระยะสั้น'!Q409&lt;15,0,IF('10หลักสูตรระยะสั้น'!Q409&lt;30,1,IF((MOD('10หลักสูตรระยะสั้น'!Q409/30,1))&lt;0.3333,ROUNDDOWN('10หลักสูตรระยะสั้น'!Q409/30,0),ROUNDUP('10หลักสูตรระยะสั้น'!Q409/30,0))))</f>
        <v>0</v>
      </c>
      <c r="R409" s="60">
        <f>IF('10หลักสูตรระยะสั้น'!R409&lt;15,0,IF('10หลักสูตรระยะสั้น'!R409&lt;30,1,IF((MOD('10หลักสูตรระยะสั้น'!R409/30,1))&lt;0.3333,ROUNDDOWN('10หลักสูตรระยะสั้น'!R409/30,0),ROUNDUP('10หลักสูตรระยะสั้น'!R409/30,0))))</f>
        <v>0</v>
      </c>
      <c r="S409" s="60">
        <f>IF('10หลักสูตรระยะสั้น'!S409&lt;15,0,IF('10หลักสูตรระยะสั้น'!S409&lt;30,1,IF((MOD('10หลักสูตรระยะสั้น'!S409/30,1))&lt;0.3333,ROUNDDOWN('10หลักสูตรระยะสั้น'!S409/30,0),ROUNDUP('10หลักสูตรระยะสั้น'!S409/30,0))))</f>
        <v>0</v>
      </c>
      <c r="T409" s="60">
        <f>IF('10หลักสูตรระยะสั้น'!T409&lt;15,0,IF('10หลักสูตรระยะสั้น'!T409&lt;30,1,IF((MOD('10หลักสูตรระยะสั้น'!T409/30,1))&lt;0.3333,ROUNDDOWN('10หลักสูตรระยะสั้น'!T409/30,0),ROUNDUP('10หลักสูตรระยะสั้น'!T409/30,0))))</f>
        <v>0</v>
      </c>
      <c r="U409" s="60">
        <f>IF('10หลักสูตรระยะสั้น'!U409&lt;15,0,IF('10หลักสูตรระยะสั้น'!U409&lt;30,1,IF((MOD('10หลักสูตรระยะสั้น'!U409/30,1))&lt;0.3333,ROUNDDOWN('10หลักสูตรระยะสั้น'!U409/30,0),ROUNDUP('10หลักสูตรระยะสั้น'!U409/30,0))))</f>
        <v>0</v>
      </c>
      <c r="V409" s="60">
        <f>IF('10หลักสูตรระยะสั้น'!V409&lt;15,0,IF('10หลักสูตรระยะสั้น'!V409&lt;30,1,IF((MOD('10หลักสูตรระยะสั้น'!V409/30,1))&lt;0.3333,ROUNDDOWN('10หลักสูตรระยะสั้น'!V409/30,0),ROUNDUP('10หลักสูตรระยะสั้น'!V409/30,0))))</f>
        <v>0</v>
      </c>
      <c r="W409" s="60">
        <f>IF('10หลักสูตรระยะสั้น'!W409&lt;15,0,IF('10หลักสูตรระยะสั้น'!W409&lt;30,1,IF((MOD('10หลักสูตรระยะสั้น'!W409/30,1))&lt;0.3333,ROUNDDOWN('10หลักสูตรระยะสั้น'!W409/30,0),ROUNDUP('10หลักสูตรระยะสั้น'!W409/30,0))))</f>
        <v>0</v>
      </c>
      <c r="X409" s="60">
        <f>IF('10หลักสูตรระยะสั้น'!X409&lt;15,0,IF('10หลักสูตรระยะสั้น'!X409&lt;30,1,IF((MOD('10หลักสูตรระยะสั้น'!X409/30,1))&lt;0.3333,ROUNDDOWN('10หลักสูตรระยะสั้น'!X409/30,0),ROUNDUP('10หลักสูตรระยะสั้น'!X409/30,0))))</f>
        <v>0</v>
      </c>
      <c r="Y409" s="60">
        <f>IF('10หลักสูตรระยะสั้น'!Y409&lt;15,0,IF('10หลักสูตรระยะสั้น'!Y409&lt;30,1,IF((MOD('10หลักสูตรระยะสั้น'!Y409/30,1))&lt;0.3333,ROUNDDOWN('10หลักสูตรระยะสั้น'!Y409/30,0),ROUNDUP('10หลักสูตรระยะสั้น'!Y409/30,0))))</f>
        <v>0</v>
      </c>
      <c r="Z409" s="60">
        <f>IF('10หลักสูตรระยะสั้น'!Z409&lt;15,0,IF('10หลักสูตรระยะสั้น'!Z409&lt;30,1,IF((MOD('10หลักสูตรระยะสั้น'!Z409/30,1))&lt;0.3333,ROUNDDOWN('10หลักสูตรระยะสั้น'!Z409/30,0),ROUNDUP('10หลักสูตรระยะสั้น'!Z409/30,0))))</f>
        <v>0</v>
      </c>
      <c r="AA409" s="60">
        <f>IF('10หลักสูตรระยะสั้น'!AA409&lt;15,0,IF('10หลักสูตรระยะสั้น'!AA409&lt;30,1,IF((MOD('10หลักสูตรระยะสั้น'!AA409/30,1))&lt;0.3333,ROUNDDOWN('10หลักสูตรระยะสั้น'!AA409/30,0),ROUNDUP('10หลักสูตรระยะสั้น'!AA409/30,0))))</f>
        <v>0</v>
      </c>
      <c r="AB409" s="60">
        <f>IF('10หลักสูตรระยะสั้น'!AB409&lt;15,0,IF('10หลักสูตรระยะสั้น'!AB409&lt;30,1,IF((MOD('10หลักสูตรระยะสั้น'!AB409/30,1))&lt;0.3333,ROUNDDOWN('10หลักสูตรระยะสั้น'!AB409/30,0),ROUNDUP('10หลักสูตรระยะสั้น'!AB409/30,0))))</f>
        <v>0</v>
      </c>
      <c r="AC409" s="60">
        <f>IF('10หลักสูตรระยะสั้น'!AC409&lt;15,0,IF('10หลักสูตรระยะสั้น'!AC409&lt;30,1,IF((MOD('10หลักสูตรระยะสั้น'!AC409/30,1))&lt;0.3333,ROUNDDOWN('10หลักสูตรระยะสั้น'!AC409/30,0),ROUNDUP('10หลักสูตรระยะสั้น'!AC409/30,0))))</f>
        <v>0</v>
      </c>
      <c r="AD409" s="5">
        <f t="shared" si="12"/>
        <v>0</v>
      </c>
      <c r="AE409" s="5">
        <f t="shared" si="13"/>
        <v>0</v>
      </c>
    </row>
    <row r="410" spans="2:31" x14ac:dyDescent="0.55000000000000004">
      <c r="B410" s="5">
        <v>406</v>
      </c>
      <c r="C410" s="5">
        <f>'10หลักสูตรระยะสั้น'!C410</f>
        <v>0</v>
      </c>
      <c r="D410" s="5">
        <f>'10หลักสูตรระยะสั้น'!D410</f>
        <v>0</v>
      </c>
      <c r="E410" s="60">
        <f>IF('10หลักสูตรระยะสั้น'!E410&lt;15,0,IF('10หลักสูตรระยะสั้น'!E410&lt;30,1,IF((MOD('10หลักสูตรระยะสั้น'!E410/30,1))&lt;0.3333,ROUNDDOWN('10หลักสูตรระยะสั้น'!E410/30,0),ROUNDUP('10หลักสูตรระยะสั้น'!E410/30,0))))</f>
        <v>0</v>
      </c>
      <c r="F410" s="60">
        <f>IF('10หลักสูตรระยะสั้น'!F410&lt;15,0,IF('10หลักสูตรระยะสั้น'!F410&lt;30,1,IF((MOD('10หลักสูตรระยะสั้น'!F410/30,1))&lt;0.3333,ROUNDDOWN('10หลักสูตรระยะสั้น'!F410/30,0),ROUNDUP('10หลักสูตรระยะสั้น'!F410/30,0))))</f>
        <v>0</v>
      </c>
      <c r="G410" s="60">
        <f>IF('10หลักสูตรระยะสั้น'!G410&lt;15,0,IF('10หลักสูตรระยะสั้น'!G410&lt;30,1,IF((MOD('10หลักสูตรระยะสั้น'!G410/30,1))&lt;0.3333,ROUNDDOWN('10หลักสูตรระยะสั้น'!G410/30,0),ROUNDUP('10หลักสูตรระยะสั้น'!G410/30,0))))</f>
        <v>0</v>
      </c>
      <c r="H410" s="60">
        <f>IF('10หลักสูตรระยะสั้น'!H410&lt;15,0,IF('10หลักสูตรระยะสั้น'!H410&lt;30,1,IF((MOD('10หลักสูตรระยะสั้น'!H410/30,1))&lt;0.3333,ROUNDDOWN('10หลักสูตรระยะสั้น'!H410/30,0),ROUNDUP('10หลักสูตรระยะสั้น'!H410/30,0))))</f>
        <v>0</v>
      </c>
      <c r="I410" s="60">
        <f>IF('10หลักสูตรระยะสั้น'!I410&lt;15,0,IF('10หลักสูตรระยะสั้น'!I410&lt;30,1,IF((MOD('10หลักสูตรระยะสั้น'!I410/30,1))&lt;0.3333,ROUNDDOWN('10หลักสูตรระยะสั้น'!I410/30,0),ROUNDUP('10หลักสูตรระยะสั้น'!I410/30,0))))</f>
        <v>0</v>
      </c>
      <c r="J410" s="60">
        <f>IF('10หลักสูตรระยะสั้น'!J410&lt;15,0,IF('10หลักสูตรระยะสั้น'!J410&lt;30,1,IF((MOD('10หลักสูตรระยะสั้น'!J410/30,1))&lt;0.3333,ROUNDDOWN('10หลักสูตรระยะสั้น'!J410/30,0),ROUNDUP('10หลักสูตรระยะสั้น'!J410/30,0))))</f>
        <v>0</v>
      </c>
      <c r="K410" s="60">
        <f>IF('10หลักสูตรระยะสั้น'!K410&lt;15,0,IF('10หลักสูตรระยะสั้น'!K410&lt;30,1,IF((MOD('10หลักสูตรระยะสั้น'!K410/30,1))&lt;0.3333,ROUNDDOWN('10หลักสูตรระยะสั้น'!K410/30,0),ROUNDUP('10หลักสูตรระยะสั้น'!K410/30,0))))</f>
        <v>0</v>
      </c>
      <c r="L410" s="60">
        <f>IF('10หลักสูตรระยะสั้น'!L410&lt;15,0,IF('10หลักสูตรระยะสั้น'!L410&lt;30,1,IF((MOD('10หลักสูตรระยะสั้น'!L410/30,1))&lt;0.3333,ROUNDDOWN('10หลักสูตรระยะสั้น'!L410/30,0),ROUNDUP('10หลักสูตรระยะสั้น'!L410/30,0))))</f>
        <v>0</v>
      </c>
      <c r="M410" s="60">
        <f>IF('10หลักสูตรระยะสั้น'!M410&lt;15,0,IF('10หลักสูตรระยะสั้น'!M410&lt;30,1,IF((MOD('10หลักสูตรระยะสั้น'!M410/30,1))&lt;0.3333,ROUNDDOWN('10หลักสูตรระยะสั้น'!M410/30,0),ROUNDUP('10หลักสูตรระยะสั้น'!M410/30,0))))</f>
        <v>0</v>
      </c>
      <c r="N410" s="60">
        <f>IF('10หลักสูตรระยะสั้น'!N410&lt;15,0,IF('10หลักสูตรระยะสั้น'!N410&lt;30,1,IF((MOD('10หลักสูตรระยะสั้น'!N410/30,1))&lt;0.3333,ROUNDDOWN('10หลักสูตรระยะสั้น'!N410/30,0),ROUNDUP('10หลักสูตรระยะสั้น'!N410/30,0))))</f>
        <v>0</v>
      </c>
      <c r="O410" s="60">
        <f>IF('10หลักสูตรระยะสั้น'!O410&lt;15,0,IF('10หลักสูตรระยะสั้น'!O410&lt;30,1,IF((MOD('10หลักสูตรระยะสั้น'!O410/30,1))&lt;0.3333,ROUNDDOWN('10หลักสูตรระยะสั้น'!O410/30,0),ROUNDUP('10หลักสูตรระยะสั้น'!O410/30,0))))</f>
        <v>0</v>
      </c>
      <c r="P410" s="60">
        <f>IF('10หลักสูตรระยะสั้น'!P410&lt;15,0,IF('10หลักสูตรระยะสั้น'!P410&lt;30,1,IF((MOD('10หลักสูตรระยะสั้น'!P410/30,1))&lt;0.3333,ROUNDDOWN('10หลักสูตรระยะสั้น'!P410/30,0),ROUNDUP('10หลักสูตรระยะสั้น'!P410/30,0))))</f>
        <v>0</v>
      </c>
      <c r="Q410" s="60">
        <f>IF('10หลักสูตรระยะสั้น'!Q410&lt;15,0,IF('10หลักสูตรระยะสั้น'!Q410&lt;30,1,IF((MOD('10หลักสูตรระยะสั้น'!Q410/30,1))&lt;0.3333,ROUNDDOWN('10หลักสูตรระยะสั้น'!Q410/30,0),ROUNDUP('10หลักสูตรระยะสั้น'!Q410/30,0))))</f>
        <v>0</v>
      </c>
      <c r="R410" s="60">
        <f>IF('10หลักสูตรระยะสั้น'!R410&lt;15,0,IF('10หลักสูตรระยะสั้น'!R410&lt;30,1,IF((MOD('10หลักสูตรระยะสั้น'!R410/30,1))&lt;0.3333,ROUNDDOWN('10หลักสูตรระยะสั้น'!R410/30,0),ROUNDUP('10หลักสูตรระยะสั้น'!R410/30,0))))</f>
        <v>0</v>
      </c>
      <c r="S410" s="60">
        <f>IF('10หลักสูตรระยะสั้น'!S410&lt;15,0,IF('10หลักสูตรระยะสั้น'!S410&lt;30,1,IF((MOD('10หลักสูตรระยะสั้น'!S410/30,1))&lt;0.3333,ROUNDDOWN('10หลักสูตรระยะสั้น'!S410/30,0),ROUNDUP('10หลักสูตรระยะสั้น'!S410/30,0))))</f>
        <v>0</v>
      </c>
      <c r="T410" s="60">
        <f>IF('10หลักสูตรระยะสั้น'!T410&lt;15,0,IF('10หลักสูตรระยะสั้น'!T410&lt;30,1,IF((MOD('10หลักสูตรระยะสั้น'!T410/30,1))&lt;0.3333,ROUNDDOWN('10หลักสูตรระยะสั้น'!T410/30,0),ROUNDUP('10หลักสูตรระยะสั้น'!T410/30,0))))</f>
        <v>0</v>
      </c>
      <c r="U410" s="60">
        <f>IF('10หลักสูตรระยะสั้น'!U410&lt;15,0,IF('10หลักสูตรระยะสั้น'!U410&lt;30,1,IF((MOD('10หลักสูตรระยะสั้น'!U410/30,1))&lt;0.3333,ROUNDDOWN('10หลักสูตรระยะสั้น'!U410/30,0),ROUNDUP('10หลักสูตรระยะสั้น'!U410/30,0))))</f>
        <v>0</v>
      </c>
      <c r="V410" s="60">
        <f>IF('10หลักสูตรระยะสั้น'!V410&lt;15,0,IF('10หลักสูตรระยะสั้น'!V410&lt;30,1,IF((MOD('10หลักสูตรระยะสั้น'!V410/30,1))&lt;0.3333,ROUNDDOWN('10หลักสูตรระยะสั้น'!V410/30,0),ROUNDUP('10หลักสูตรระยะสั้น'!V410/30,0))))</f>
        <v>0</v>
      </c>
      <c r="W410" s="60">
        <f>IF('10หลักสูตรระยะสั้น'!W410&lt;15,0,IF('10หลักสูตรระยะสั้น'!W410&lt;30,1,IF((MOD('10หลักสูตรระยะสั้น'!W410/30,1))&lt;0.3333,ROUNDDOWN('10หลักสูตรระยะสั้น'!W410/30,0),ROUNDUP('10หลักสูตรระยะสั้น'!W410/30,0))))</f>
        <v>0</v>
      </c>
      <c r="X410" s="60">
        <f>IF('10หลักสูตรระยะสั้น'!X410&lt;15,0,IF('10หลักสูตรระยะสั้น'!X410&lt;30,1,IF((MOD('10หลักสูตรระยะสั้น'!X410/30,1))&lt;0.3333,ROUNDDOWN('10หลักสูตรระยะสั้น'!X410/30,0),ROUNDUP('10หลักสูตรระยะสั้น'!X410/30,0))))</f>
        <v>0</v>
      </c>
      <c r="Y410" s="60">
        <f>IF('10หลักสูตรระยะสั้น'!Y410&lt;15,0,IF('10หลักสูตรระยะสั้น'!Y410&lt;30,1,IF((MOD('10หลักสูตรระยะสั้น'!Y410/30,1))&lt;0.3333,ROUNDDOWN('10หลักสูตรระยะสั้น'!Y410/30,0),ROUNDUP('10หลักสูตรระยะสั้น'!Y410/30,0))))</f>
        <v>0</v>
      </c>
      <c r="Z410" s="60">
        <f>IF('10หลักสูตรระยะสั้น'!Z410&lt;15,0,IF('10หลักสูตรระยะสั้น'!Z410&lt;30,1,IF((MOD('10หลักสูตรระยะสั้น'!Z410/30,1))&lt;0.3333,ROUNDDOWN('10หลักสูตรระยะสั้น'!Z410/30,0),ROUNDUP('10หลักสูตรระยะสั้น'!Z410/30,0))))</f>
        <v>0</v>
      </c>
      <c r="AA410" s="60">
        <f>IF('10หลักสูตรระยะสั้น'!AA410&lt;15,0,IF('10หลักสูตรระยะสั้น'!AA410&lt;30,1,IF((MOD('10หลักสูตรระยะสั้น'!AA410/30,1))&lt;0.3333,ROUNDDOWN('10หลักสูตรระยะสั้น'!AA410/30,0),ROUNDUP('10หลักสูตรระยะสั้น'!AA410/30,0))))</f>
        <v>0</v>
      </c>
      <c r="AB410" s="60">
        <f>IF('10หลักสูตรระยะสั้น'!AB410&lt;15,0,IF('10หลักสูตรระยะสั้น'!AB410&lt;30,1,IF((MOD('10หลักสูตรระยะสั้น'!AB410/30,1))&lt;0.3333,ROUNDDOWN('10หลักสูตรระยะสั้น'!AB410/30,0),ROUNDUP('10หลักสูตรระยะสั้น'!AB410/30,0))))</f>
        <v>0</v>
      </c>
      <c r="AC410" s="60">
        <f>IF('10หลักสูตรระยะสั้น'!AC410&lt;15,0,IF('10หลักสูตรระยะสั้น'!AC410&lt;30,1,IF((MOD('10หลักสูตรระยะสั้น'!AC410/30,1))&lt;0.3333,ROUNDDOWN('10หลักสูตรระยะสั้น'!AC410/30,0),ROUNDUP('10หลักสูตรระยะสั้น'!AC410/30,0))))</f>
        <v>0</v>
      </c>
      <c r="AD410" s="5">
        <f t="shared" si="12"/>
        <v>0</v>
      </c>
      <c r="AE410" s="5">
        <f t="shared" si="13"/>
        <v>0</v>
      </c>
    </row>
    <row r="411" spans="2:31" x14ac:dyDescent="0.55000000000000004">
      <c r="B411" s="5">
        <v>407</v>
      </c>
      <c r="C411" s="5">
        <f>'10หลักสูตรระยะสั้น'!C411</f>
        <v>0</v>
      </c>
      <c r="D411" s="5">
        <f>'10หลักสูตรระยะสั้น'!D411</f>
        <v>0</v>
      </c>
      <c r="E411" s="60">
        <f>IF('10หลักสูตรระยะสั้น'!E411&lt;15,0,IF('10หลักสูตรระยะสั้น'!E411&lt;30,1,IF((MOD('10หลักสูตรระยะสั้น'!E411/30,1))&lt;0.3333,ROUNDDOWN('10หลักสูตรระยะสั้น'!E411/30,0),ROUNDUP('10หลักสูตรระยะสั้น'!E411/30,0))))</f>
        <v>0</v>
      </c>
      <c r="F411" s="60">
        <f>IF('10หลักสูตรระยะสั้น'!F411&lt;15,0,IF('10หลักสูตรระยะสั้น'!F411&lt;30,1,IF((MOD('10หลักสูตรระยะสั้น'!F411/30,1))&lt;0.3333,ROUNDDOWN('10หลักสูตรระยะสั้น'!F411/30,0),ROUNDUP('10หลักสูตรระยะสั้น'!F411/30,0))))</f>
        <v>0</v>
      </c>
      <c r="G411" s="60">
        <f>IF('10หลักสูตรระยะสั้น'!G411&lt;15,0,IF('10หลักสูตรระยะสั้น'!G411&lt;30,1,IF((MOD('10หลักสูตรระยะสั้น'!G411/30,1))&lt;0.3333,ROUNDDOWN('10หลักสูตรระยะสั้น'!G411/30,0),ROUNDUP('10หลักสูตรระยะสั้น'!G411/30,0))))</f>
        <v>0</v>
      </c>
      <c r="H411" s="60">
        <f>IF('10หลักสูตรระยะสั้น'!H411&lt;15,0,IF('10หลักสูตรระยะสั้น'!H411&lt;30,1,IF((MOD('10หลักสูตรระยะสั้น'!H411/30,1))&lt;0.3333,ROUNDDOWN('10หลักสูตรระยะสั้น'!H411/30,0),ROUNDUP('10หลักสูตรระยะสั้น'!H411/30,0))))</f>
        <v>0</v>
      </c>
      <c r="I411" s="60">
        <f>IF('10หลักสูตรระยะสั้น'!I411&lt;15,0,IF('10หลักสูตรระยะสั้น'!I411&lt;30,1,IF((MOD('10หลักสูตรระยะสั้น'!I411/30,1))&lt;0.3333,ROUNDDOWN('10หลักสูตรระยะสั้น'!I411/30,0),ROUNDUP('10หลักสูตรระยะสั้น'!I411/30,0))))</f>
        <v>0</v>
      </c>
      <c r="J411" s="60">
        <f>IF('10หลักสูตรระยะสั้น'!J411&lt;15,0,IF('10หลักสูตรระยะสั้น'!J411&lt;30,1,IF((MOD('10หลักสูตรระยะสั้น'!J411/30,1))&lt;0.3333,ROUNDDOWN('10หลักสูตรระยะสั้น'!J411/30,0),ROUNDUP('10หลักสูตรระยะสั้น'!J411/30,0))))</f>
        <v>0</v>
      </c>
      <c r="K411" s="60">
        <f>IF('10หลักสูตรระยะสั้น'!K411&lt;15,0,IF('10หลักสูตรระยะสั้น'!K411&lt;30,1,IF((MOD('10หลักสูตรระยะสั้น'!K411/30,1))&lt;0.3333,ROUNDDOWN('10หลักสูตรระยะสั้น'!K411/30,0),ROUNDUP('10หลักสูตรระยะสั้น'!K411/30,0))))</f>
        <v>0</v>
      </c>
      <c r="L411" s="60">
        <f>IF('10หลักสูตรระยะสั้น'!L411&lt;15,0,IF('10หลักสูตรระยะสั้น'!L411&lt;30,1,IF((MOD('10หลักสูตรระยะสั้น'!L411/30,1))&lt;0.3333,ROUNDDOWN('10หลักสูตรระยะสั้น'!L411/30,0),ROUNDUP('10หลักสูตรระยะสั้น'!L411/30,0))))</f>
        <v>0</v>
      </c>
      <c r="M411" s="60">
        <f>IF('10หลักสูตรระยะสั้น'!M411&lt;15,0,IF('10หลักสูตรระยะสั้น'!M411&lt;30,1,IF((MOD('10หลักสูตรระยะสั้น'!M411/30,1))&lt;0.3333,ROUNDDOWN('10หลักสูตรระยะสั้น'!M411/30,0),ROUNDUP('10หลักสูตรระยะสั้น'!M411/30,0))))</f>
        <v>0</v>
      </c>
      <c r="N411" s="60">
        <f>IF('10หลักสูตรระยะสั้น'!N411&lt;15,0,IF('10หลักสูตรระยะสั้น'!N411&lt;30,1,IF((MOD('10หลักสูตรระยะสั้น'!N411/30,1))&lt;0.3333,ROUNDDOWN('10หลักสูตรระยะสั้น'!N411/30,0),ROUNDUP('10หลักสูตรระยะสั้น'!N411/30,0))))</f>
        <v>0</v>
      </c>
      <c r="O411" s="60">
        <f>IF('10หลักสูตรระยะสั้น'!O411&lt;15,0,IF('10หลักสูตรระยะสั้น'!O411&lt;30,1,IF((MOD('10หลักสูตรระยะสั้น'!O411/30,1))&lt;0.3333,ROUNDDOWN('10หลักสูตรระยะสั้น'!O411/30,0),ROUNDUP('10หลักสูตรระยะสั้น'!O411/30,0))))</f>
        <v>0</v>
      </c>
      <c r="P411" s="60">
        <f>IF('10หลักสูตรระยะสั้น'!P411&lt;15,0,IF('10หลักสูตรระยะสั้น'!P411&lt;30,1,IF((MOD('10หลักสูตรระยะสั้น'!P411/30,1))&lt;0.3333,ROUNDDOWN('10หลักสูตรระยะสั้น'!P411/30,0),ROUNDUP('10หลักสูตรระยะสั้น'!P411/30,0))))</f>
        <v>0</v>
      </c>
      <c r="Q411" s="60">
        <f>IF('10หลักสูตรระยะสั้น'!Q411&lt;15,0,IF('10หลักสูตรระยะสั้น'!Q411&lt;30,1,IF((MOD('10หลักสูตรระยะสั้น'!Q411/30,1))&lt;0.3333,ROUNDDOWN('10หลักสูตรระยะสั้น'!Q411/30,0),ROUNDUP('10หลักสูตรระยะสั้น'!Q411/30,0))))</f>
        <v>0</v>
      </c>
      <c r="R411" s="60">
        <f>IF('10หลักสูตรระยะสั้น'!R411&lt;15,0,IF('10หลักสูตรระยะสั้น'!R411&lt;30,1,IF((MOD('10หลักสูตรระยะสั้น'!R411/30,1))&lt;0.3333,ROUNDDOWN('10หลักสูตรระยะสั้น'!R411/30,0),ROUNDUP('10หลักสูตรระยะสั้น'!R411/30,0))))</f>
        <v>0</v>
      </c>
      <c r="S411" s="60">
        <f>IF('10หลักสูตรระยะสั้น'!S411&lt;15,0,IF('10หลักสูตรระยะสั้น'!S411&lt;30,1,IF((MOD('10หลักสูตรระยะสั้น'!S411/30,1))&lt;0.3333,ROUNDDOWN('10หลักสูตรระยะสั้น'!S411/30,0),ROUNDUP('10หลักสูตรระยะสั้น'!S411/30,0))))</f>
        <v>0</v>
      </c>
      <c r="T411" s="60">
        <f>IF('10หลักสูตรระยะสั้น'!T411&lt;15,0,IF('10หลักสูตรระยะสั้น'!T411&lt;30,1,IF((MOD('10หลักสูตรระยะสั้น'!T411/30,1))&lt;0.3333,ROUNDDOWN('10หลักสูตรระยะสั้น'!T411/30,0),ROUNDUP('10หลักสูตรระยะสั้น'!T411/30,0))))</f>
        <v>0</v>
      </c>
      <c r="U411" s="60">
        <f>IF('10หลักสูตรระยะสั้น'!U411&lt;15,0,IF('10หลักสูตรระยะสั้น'!U411&lt;30,1,IF((MOD('10หลักสูตรระยะสั้น'!U411/30,1))&lt;0.3333,ROUNDDOWN('10หลักสูตรระยะสั้น'!U411/30,0),ROUNDUP('10หลักสูตรระยะสั้น'!U411/30,0))))</f>
        <v>0</v>
      </c>
      <c r="V411" s="60">
        <f>IF('10หลักสูตรระยะสั้น'!V411&lt;15,0,IF('10หลักสูตรระยะสั้น'!V411&lt;30,1,IF((MOD('10หลักสูตรระยะสั้น'!V411/30,1))&lt;0.3333,ROUNDDOWN('10หลักสูตรระยะสั้น'!V411/30,0),ROUNDUP('10หลักสูตรระยะสั้น'!V411/30,0))))</f>
        <v>0</v>
      </c>
      <c r="W411" s="60">
        <f>IF('10หลักสูตรระยะสั้น'!W411&lt;15,0,IF('10หลักสูตรระยะสั้น'!W411&lt;30,1,IF((MOD('10หลักสูตรระยะสั้น'!W411/30,1))&lt;0.3333,ROUNDDOWN('10หลักสูตรระยะสั้น'!W411/30,0),ROUNDUP('10หลักสูตรระยะสั้น'!W411/30,0))))</f>
        <v>0</v>
      </c>
      <c r="X411" s="60">
        <f>IF('10หลักสูตรระยะสั้น'!X411&lt;15,0,IF('10หลักสูตรระยะสั้น'!X411&lt;30,1,IF((MOD('10หลักสูตรระยะสั้น'!X411/30,1))&lt;0.3333,ROUNDDOWN('10หลักสูตรระยะสั้น'!X411/30,0),ROUNDUP('10หลักสูตรระยะสั้น'!X411/30,0))))</f>
        <v>0</v>
      </c>
      <c r="Y411" s="60">
        <f>IF('10หลักสูตรระยะสั้น'!Y411&lt;15,0,IF('10หลักสูตรระยะสั้น'!Y411&lt;30,1,IF((MOD('10หลักสูตรระยะสั้น'!Y411/30,1))&lt;0.3333,ROUNDDOWN('10หลักสูตรระยะสั้น'!Y411/30,0),ROUNDUP('10หลักสูตรระยะสั้น'!Y411/30,0))))</f>
        <v>0</v>
      </c>
      <c r="Z411" s="60">
        <f>IF('10หลักสูตรระยะสั้น'!Z411&lt;15,0,IF('10หลักสูตรระยะสั้น'!Z411&lt;30,1,IF((MOD('10หลักสูตรระยะสั้น'!Z411/30,1))&lt;0.3333,ROUNDDOWN('10หลักสูตรระยะสั้น'!Z411/30,0),ROUNDUP('10หลักสูตรระยะสั้น'!Z411/30,0))))</f>
        <v>0</v>
      </c>
      <c r="AA411" s="60">
        <f>IF('10หลักสูตรระยะสั้น'!AA411&lt;15,0,IF('10หลักสูตรระยะสั้น'!AA411&lt;30,1,IF((MOD('10หลักสูตรระยะสั้น'!AA411/30,1))&lt;0.3333,ROUNDDOWN('10หลักสูตรระยะสั้น'!AA411/30,0),ROUNDUP('10หลักสูตรระยะสั้น'!AA411/30,0))))</f>
        <v>0</v>
      </c>
      <c r="AB411" s="60">
        <f>IF('10หลักสูตรระยะสั้น'!AB411&lt;15,0,IF('10หลักสูตรระยะสั้น'!AB411&lt;30,1,IF((MOD('10หลักสูตรระยะสั้น'!AB411/30,1))&lt;0.3333,ROUNDDOWN('10หลักสูตรระยะสั้น'!AB411/30,0),ROUNDUP('10หลักสูตรระยะสั้น'!AB411/30,0))))</f>
        <v>0</v>
      </c>
      <c r="AC411" s="60">
        <f>IF('10หลักสูตรระยะสั้น'!AC411&lt;15,0,IF('10หลักสูตรระยะสั้น'!AC411&lt;30,1,IF((MOD('10หลักสูตรระยะสั้น'!AC411/30,1))&lt;0.3333,ROUNDDOWN('10หลักสูตรระยะสั้น'!AC411/30,0),ROUNDUP('10หลักสูตรระยะสั้น'!AC411/30,0))))</f>
        <v>0</v>
      </c>
      <c r="AD411" s="5">
        <f t="shared" si="12"/>
        <v>0</v>
      </c>
      <c r="AE411" s="5">
        <f t="shared" si="13"/>
        <v>0</v>
      </c>
    </row>
    <row r="412" spans="2:31" x14ac:dyDescent="0.55000000000000004">
      <c r="B412" s="5">
        <v>408</v>
      </c>
      <c r="C412" s="5">
        <f>'10หลักสูตรระยะสั้น'!C412</f>
        <v>0</v>
      </c>
      <c r="D412" s="5">
        <f>'10หลักสูตรระยะสั้น'!D412</f>
        <v>0</v>
      </c>
      <c r="E412" s="60">
        <f>IF('10หลักสูตรระยะสั้น'!E412&lt;15,0,IF('10หลักสูตรระยะสั้น'!E412&lt;30,1,IF((MOD('10หลักสูตรระยะสั้น'!E412/30,1))&lt;0.3333,ROUNDDOWN('10หลักสูตรระยะสั้น'!E412/30,0),ROUNDUP('10หลักสูตรระยะสั้น'!E412/30,0))))</f>
        <v>0</v>
      </c>
      <c r="F412" s="60">
        <f>IF('10หลักสูตรระยะสั้น'!F412&lt;15,0,IF('10หลักสูตรระยะสั้น'!F412&lt;30,1,IF((MOD('10หลักสูตรระยะสั้น'!F412/30,1))&lt;0.3333,ROUNDDOWN('10หลักสูตรระยะสั้น'!F412/30,0),ROUNDUP('10หลักสูตรระยะสั้น'!F412/30,0))))</f>
        <v>0</v>
      </c>
      <c r="G412" s="60">
        <f>IF('10หลักสูตรระยะสั้น'!G412&lt;15,0,IF('10หลักสูตรระยะสั้น'!G412&lt;30,1,IF((MOD('10หลักสูตรระยะสั้น'!G412/30,1))&lt;0.3333,ROUNDDOWN('10หลักสูตรระยะสั้น'!G412/30,0),ROUNDUP('10หลักสูตรระยะสั้น'!G412/30,0))))</f>
        <v>0</v>
      </c>
      <c r="H412" s="60">
        <f>IF('10หลักสูตรระยะสั้น'!H412&lt;15,0,IF('10หลักสูตรระยะสั้น'!H412&lt;30,1,IF((MOD('10หลักสูตรระยะสั้น'!H412/30,1))&lt;0.3333,ROUNDDOWN('10หลักสูตรระยะสั้น'!H412/30,0),ROUNDUP('10หลักสูตรระยะสั้น'!H412/30,0))))</f>
        <v>0</v>
      </c>
      <c r="I412" s="60">
        <f>IF('10หลักสูตรระยะสั้น'!I412&lt;15,0,IF('10หลักสูตรระยะสั้น'!I412&lt;30,1,IF((MOD('10หลักสูตรระยะสั้น'!I412/30,1))&lt;0.3333,ROUNDDOWN('10หลักสูตรระยะสั้น'!I412/30,0),ROUNDUP('10หลักสูตรระยะสั้น'!I412/30,0))))</f>
        <v>0</v>
      </c>
      <c r="J412" s="60">
        <f>IF('10หลักสูตรระยะสั้น'!J412&lt;15,0,IF('10หลักสูตรระยะสั้น'!J412&lt;30,1,IF((MOD('10หลักสูตรระยะสั้น'!J412/30,1))&lt;0.3333,ROUNDDOWN('10หลักสูตรระยะสั้น'!J412/30,0),ROUNDUP('10หลักสูตรระยะสั้น'!J412/30,0))))</f>
        <v>0</v>
      </c>
      <c r="K412" s="60">
        <f>IF('10หลักสูตรระยะสั้น'!K412&lt;15,0,IF('10หลักสูตรระยะสั้น'!K412&lt;30,1,IF((MOD('10หลักสูตรระยะสั้น'!K412/30,1))&lt;0.3333,ROUNDDOWN('10หลักสูตรระยะสั้น'!K412/30,0),ROUNDUP('10หลักสูตรระยะสั้น'!K412/30,0))))</f>
        <v>0</v>
      </c>
      <c r="L412" s="60">
        <f>IF('10หลักสูตรระยะสั้น'!L412&lt;15,0,IF('10หลักสูตรระยะสั้น'!L412&lt;30,1,IF((MOD('10หลักสูตรระยะสั้น'!L412/30,1))&lt;0.3333,ROUNDDOWN('10หลักสูตรระยะสั้น'!L412/30,0),ROUNDUP('10หลักสูตรระยะสั้น'!L412/30,0))))</f>
        <v>0</v>
      </c>
      <c r="M412" s="60">
        <f>IF('10หลักสูตรระยะสั้น'!M412&lt;15,0,IF('10หลักสูตรระยะสั้น'!M412&lt;30,1,IF((MOD('10หลักสูตรระยะสั้น'!M412/30,1))&lt;0.3333,ROUNDDOWN('10หลักสูตรระยะสั้น'!M412/30,0),ROUNDUP('10หลักสูตรระยะสั้น'!M412/30,0))))</f>
        <v>0</v>
      </c>
      <c r="N412" s="60">
        <f>IF('10หลักสูตรระยะสั้น'!N412&lt;15,0,IF('10หลักสูตรระยะสั้น'!N412&lt;30,1,IF((MOD('10หลักสูตรระยะสั้น'!N412/30,1))&lt;0.3333,ROUNDDOWN('10หลักสูตรระยะสั้น'!N412/30,0),ROUNDUP('10หลักสูตรระยะสั้น'!N412/30,0))))</f>
        <v>0</v>
      </c>
      <c r="O412" s="60">
        <f>IF('10หลักสูตรระยะสั้น'!O412&lt;15,0,IF('10หลักสูตรระยะสั้น'!O412&lt;30,1,IF((MOD('10หลักสูตรระยะสั้น'!O412/30,1))&lt;0.3333,ROUNDDOWN('10หลักสูตรระยะสั้น'!O412/30,0),ROUNDUP('10หลักสูตรระยะสั้น'!O412/30,0))))</f>
        <v>0</v>
      </c>
      <c r="P412" s="60">
        <f>IF('10หลักสูตรระยะสั้น'!P412&lt;15,0,IF('10หลักสูตรระยะสั้น'!P412&lt;30,1,IF((MOD('10หลักสูตรระยะสั้น'!P412/30,1))&lt;0.3333,ROUNDDOWN('10หลักสูตรระยะสั้น'!P412/30,0),ROUNDUP('10หลักสูตรระยะสั้น'!P412/30,0))))</f>
        <v>0</v>
      </c>
      <c r="Q412" s="60">
        <f>IF('10หลักสูตรระยะสั้น'!Q412&lt;15,0,IF('10หลักสูตรระยะสั้น'!Q412&lt;30,1,IF((MOD('10หลักสูตรระยะสั้น'!Q412/30,1))&lt;0.3333,ROUNDDOWN('10หลักสูตรระยะสั้น'!Q412/30,0),ROUNDUP('10หลักสูตรระยะสั้น'!Q412/30,0))))</f>
        <v>0</v>
      </c>
      <c r="R412" s="60">
        <f>IF('10หลักสูตรระยะสั้น'!R412&lt;15,0,IF('10หลักสูตรระยะสั้น'!R412&lt;30,1,IF((MOD('10หลักสูตรระยะสั้น'!R412/30,1))&lt;0.3333,ROUNDDOWN('10หลักสูตรระยะสั้น'!R412/30,0),ROUNDUP('10หลักสูตรระยะสั้น'!R412/30,0))))</f>
        <v>0</v>
      </c>
      <c r="S412" s="60">
        <f>IF('10หลักสูตรระยะสั้น'!S412&lt;15,0,IF('10หลักสูตรระยะสั้น'!S412&lt;30,1,IF((MOD('10หลักสูตรระยะสั้น'!S412/30,1))&lt;0.3333,ROUNDDOWN('10หลักสูตรระยะสั้น'!S412/30,0),ROUNDUP('10หลักสูตรระยะสั้น'!S412/30,0))))</f>
        <v>0</v>
      </c>
      <c r="T412" s="60">
        <f>IF('10หลักสูตรระยะสั้น'!T412&lt;15,0,IF('10หลักสูตรระยะสั้น'!T412&lt;30,1,IF((MOD('10หลักสูตรระยะสั้น'!T412/30,1))&lt;0.3333,ROUNDDOWN('10หลักสูตรระยะสั้น'!T412/30,0),ROUNDUP('10หลักสูตรระยะสั้น'!T412/30,0))))</f>
        <v>0</v>
      </c>
      <c r="U412" s="60">
        <f>IF('10หลักสูตรระยะสั้น'!U412&lt;15,0,IF('10หลักสูตรระยะสั้น'!U412&lt;30,1,IF((MOD('10หลักสูตรระยะสั้น'!U412/30,1))&lt;0.3333,ROUNDDOWN('10หลักสูตรระยะสั้น'!U412/30,0),ROUNDUP('10หลักสูตรระยะสั้น'!U412/30,0))))</f>
        <v>0</v>
      </c>
      <c r="V412" s="60">
        <f>IF('10หลักสูตรระยะสั้น'!V412&lt;15,0,IF('10หลักสูตรระยะสั้น'!V412&lt;30,1,IF((MOD('10หลักสูตรระยะสั้น'!V412/30,1))&lt;0.3333,ROUNDDOWN('10หลักสูตรระยะสั้น'!V412/30,0),ROUNDUP('10หลักสูตรระยะสั้น'!V412/30,0))))</f>
        <v>0</v>
      </c>
      <c r="W412" s="60">
        <f>IF('10หลักสูตรระยะสั้น'!W412&lt;15,0,IF('10หลักสูตรระยะสั้น'!W412&lt;30,1,IF((MOD('10หลักสูตรระยะสั้น'!W412/30,1))&lt;0.3333,ROUNDDOWN('10หลักสูตรระยะสั้น'!W412/30,0),ROUNDUP('10หลักสูตรระยะสั้น'!W412/30,0))))</f>
        <v>0</v>
      </c>
      <c r="X412" s="60">
        <f>IF('10หลักสูตรระยะสั้น'!X412&lt;15,0,IF('10หลักสูตรระยะสั้น'!X412&lt;30,1,IF((MOD('10หลักสูตรระยะสั้น'!X412/30,1))&lt;0.3333,ROUNDDOWN('10หลักสูตรระยะสั้น'!X412/30,0),ROUNDUP('10หลักสูตรระยะสั้น'!X412/30,0))))</f>
        <v>0</v>
      </c>
      <c r="Y412" s="60">
        <f>IF('10หลักสูตรระยะสั้น'!Y412&lt;15,0,IF('10หลักสูตรระยะสั้น'!Y412&lt;30,1,IF((MOD('10หลักสูตรระยะสั้น'!Y412/30,1))&lt;0.3333,ROUNDDOWN('10หลักสูตรระยะสั้น'!Y412/30,0),ROUNDUP('10หลักสูตรระยะสั้น'!Y412/30,0))))</f>
        <v>0</v>
      </c>
      <c r="Z412" s="60">
        <f>IF('10หลักสูตรระยะสั้น'!Z412&lt;15,0,IF('10หลักสูตรระยะสั้น'!Z412&lt;30,1,IF((MOD('10หลักสูตรระยะสั้น'!Z412/30,1))&lt;0.3333,ROUNDDOWN('10หลักสูตรระยะสั้น'!Z412/30,0),ROUNDUP('10หลักสูตรระยะสั้น'!Z412/30,0))))</f>
        <v>0</v>
      </c>
      <c r="AA412" s="60">
        <f>IF('10หลักสูตรระยะสั้น'!AA412&lt;15,0,IF('10หลักสูตรระยะสั้น'!AA412&lt;30,1,IF((MOD('10หลักสูตรระยะสั้น'!AA412/30,1))&lt;0.3333,ROUNDDOWN('10หลักสูตรระยะสั้น'!AA412/30,0),ROUNDUP('10หลักสูตรระยะสั้น'!AA412/30,0))))</f>
        <v>0</v>
      </c>
      <c r="AB412" s="60">
        <f>IF('10หลักสูตรระยะสั้น'!AB412&lt;15,0,IF('10หลักสูตรระยะสั้น'!AB412&lt;30,1,IF((MOD('10หลักสูตรระยะสั้น'!AB412/30,1))&lt;0.3333,ROUNDDOWN('10หลักสูตรระยะสั้น'!AB412/30,0),ROUNDUP('10หลักสูตรระยะสั้น'!AB412/30,0))))</f>
        <v>0</v>
      </c>
      <c r="AC412" s="60">
        <f>IF('10หลักสูตรระยะสั้น'!AC412&lt;15,0,IF('10หลักสูตรระยะสั้น'!AC412&lt;30,1,IF((MOD('10หลักสูตรระยะสั้น'!AC412/30,1))&lt;0.3333,ROUNDDOWN('10หลักสูตรระยะสั้น'!AC412/30,0),ROUNDUP('10หลักสูตรระยะสั้น'!AC412/30,0))))</f>
        <v>0</v>
      </c>
      <c r="AD412" s="5">
        <f t="shared" si="12"/>
        <v>0</v>
      </c>
      <c r="AE412" s="5">
        <f t="shared" si="13"/>
        <v>0</v>
      </c>
    </row>
    <row r="413" spans="2:31" x14ac:dyDescent="0.55000000000000004">
      <c r="B413" s="5">
        <v>409</v>
      </c>
      <c r="C413" s="5">
        <f>'10หลักสูตรระยะสั้น'!C413</f>
        <v>0</v>
      </c>
      <c r="D413" s="5">
        <f>'10หลักสูตรระยะสั้น'!D413</f>
        <v>0</v>
      </c>
      <c r="E413" s="60">
        <f>IF('10หลักสูตรระยะสั้น'!E413&lt;15,0,IF('10หลักสูตรระยะสั้น'!E413&lt;30,1,IF((MOD('10หลักสูตรระยะสั้น'!E413/30,1))&lt;0.3333,ROUNDDOWN('10หลักสูตรระยะสั้น'!E413/30,0),ROUNDUP('10หลักสูตรระยะสั้น'!E413/30,0))))</f>
        <v>0</v>
      </c>
      <c r="F413" s="60">
        <f>IF('10หลักสูตรระยะสั้น'!F413&lt;15,0,IF('10หลักสูตรระยะสั้น'!F413&lt;30,1,IF((MOD('10หลักสูตรระยะสั้น'!F413/30,1))&lt;0.3333,ROUNDDOWN('10หลักสูตรระยะสั้น'!F413/30,0),ROUNDUP('10หลักสูตรระยะสั้น'!F413/30,0))))</f>
        <v>0</v>
      </c>
      <c r="G413" s="60">
        <f>IF('10หลักสูตรระยะสั้น'!G413&lt;15,0,IF('10หลักสูตรระยะสั้น'!G413&lt;30,1,IF((MOD('10หลักสูตรระยะสั้น'!G413/30,1))&lt;0.3333,ROUNDDOWN('10หลักสูตรระยะสั้น'!G413/30,0),ROUNDUP('10หลักสูตรระยะสั้น'!G413/30,0))))</f>
        <v>0</v>
      </c>
      <c r="H413" s="60">
        <f>IF('10หลักสูตรระยะสั้น'!H413&lt;15,0,IF('10หลักสูตรระยะสั้น'!H413&lt;30,1,IF((MOD('10หลักสูตรระยะสั้น'!H413/30,1))&lt;0.3333,ROUNDDOWN('10หลักสูตรระยะสั้น'!H413/30,0),ROUNDUP('10หลักสูตรระยะสั้น'!H413/30,0))))</f>
        <v>0</v>
      </c>
      <c r="I413" s="60">
        <f>IF('10หลักสูตรระยะสั้น'!I413&lt;15,0,IF('10หลักสูตรระยะสั้น'!I413&lt;30,1,IF((MOD('10หลักสูตรระยะสั้น'!I413/30,1))&lt;0.3333,ROUNDDOWN('10หลักสูตรระยะสั้น'!I413/30,0),ROUNDUP('10หลักสูตรระยะสั้น'!I413/30,0))))</f>
        <v>0</v>
      </c>
      <c r="J413" s="60">
        <f>IF('10หลักสูตรระยะสั้น'!J413&lt;15,0,IF('10หลักสูตรระยะสั้น'!J413&lt;30,1,IF((MOD('10หลักสูตรระยะสั้น'!J413/30,1))&lt;0.3333,ROUNDDOWN('10หลักสูตรระยะสั้น'!J413/30,0),ROUNDUP('10หลักสูตรระยะสั้น'!J413/30,0))))</f>
        <v>0</v>
      </c>
      <c r="K413" s="60">
        <f>IF('10หลักสูตรระยะสั้น'!K413&lt;15,0,IF('10หลักสูตรระยะสั้น'!K413&lt;30,1,IF((MOD('10หลักสูตรระยะสั้น'!K413/30,1))&lt;0.3333,ROUNDDOWN('10หลักสูตรระยะสั้น'!K413/30,0),ROUNDUP('10หลักสูตรระยะสั้น'!K413/30,0))))</f>
        <v>0</v>
      </c>
      <c r="L413" s="60">
        <f>IF('10หลักสูตรระยะสั้น'!L413&lt;15,0,IF('10หลักสูตรระยะสั้น'!L413&lt;30,1,IF((MOD('10หลักสูตรระยะสั้น'!L413/30,1))&lt;0.3333,ROUNDDOWN('10หลักสูตรระยะสั้น'!L413/30,0),ROUNDUP('10หลักสูตรระยะสั้น'!L413/30,0))))</f>
        <v>0</v>
      </c>
      <c r="M413" s="60">
        <f>IF('10หลักสูตรระยะสั้น'!M413&lt;15,0,IF('10หลักสูตรระยะสั้น'!M413&lt;30,1,IF((MOD('10หลักสูตรระยะสั้น'!M413/30,1))&lt;0.3333,ROUNDDOWN('10หลักสูตรระยะสั้น'!M413/30,0),ROUNDUP('10หลักสูตรระยะสั้น'!M413/30,0))))</f>
        <v>0</v>
      </c>
      <c r="N413" s="60">
        <f>IF('10หลักสูตรระยะสั้น'!N413&lt;15,0,IF('10หลักสูตรระยะสั้น'!N413&lt;30,1,IF((MOD('10หลักสูตรระยะสั้น'!N413/30,1))&lt;0.3333,ROUNDDOWN('10หลักสูตรระยะสั้น'!N413/30,0),ROUNDUP('10หลักสูตรระยะสั้น'!N413/30,0))))</f>
        <v>0</v>
      </c>
      <c r="O413" s="60">
        <f>IF('10หลักสูตรระยะสั้น'!O413&lt;15,0,IF('10หลักสูตรระยะสั้น'!O413&lt;30,1,IF((MOD('10หลักสูตรระยะสั้น'!O413/30,1))&lt;0.3333,ROUNDDOWN('10หลักสูตรระยะสั้น'!O413/30,0),ROUNDUP('10หลักสูตรระยะสั้น'!O413/30,0))))</f>
        <v>0</v>
      </c>
      <c r="P413" s="60">
        <f>IF('10หลักสูตรระยะสั้น'!P413&lt;15,0,IF('10หลักสูตรระยะสั้น'!P413&lt;30,1,IF((MOD('10หลักสูตรระยะสั้น'!P413/30,1))&lt;0.3333,ROUNDDOWN('10หลักสูตรระยะสั้น'!P413/30,0),ROUNDUP('10หลักสูตรระยะสั้น'!P413/30,0))))</f>
        <v>0</v>
      </c>
      <c r="Q413" s="60">
        <f>IF('10หลักสูตรระยะสั้น'!Q413&lt;15,0,IF('10หลักสูตรระยะสั้น'!Q413&lt;30,1,IF((MOD('10หลักสูตรระยะสั้น'!Q413/30,1))&lt;0.3333,ROUNDDOWN('10หลักสูตรระยะสั้น'!Q413/30,0),ROUNDUP('10หลักสูตรระยะสั้น'!Q413/30,0))))</f>
        <v>0</v>
      </c>
      <c r="R413" s="60">
        <f>IF('10หลักสูตรระยะสั้น'!R413&lt;15,0,IF('10หลักสูตรระยะสั้น'!R413&lt;30,1,IF((MOD('10หลักสูตรระยะสั้น'!R413/30,1))&lt;0.3333,ROUNDDOWN('10หลักสูตรระยะสั้น'!R413/30,0),ROUNDUP('10หลักสูตรระยะสั้น'!R413/30,0))))</f>
        <v>0</v>
      </c>
      <c r="S413" s="60">
        <f>IF('10หลักสูตรระยะสั้น'!S413&lt;15,0,IF('10หลักสูตรระยะสั้น'!S413&lt;30,1,IF((MOD('10หลักสูตรระยะสั้น'!S413/30,1))&lt;0.3333,ROUNDDOWN('10หลักสูตรระยะสั้น'!S413/30,0),ROUNDUP('10หลักสูตรระยะสั้น'!S413/30,0))))</f>
        <v>0</v>
      </c>
      <c r="T413" s="60">
        <f>IF('10หลักสูตรระยะสั้น'!T413&lt;15,0,IF('10หลักสูตรระยะสั้น'!T413&lt;30,1,IF((MOD('10หลักสูตรระยะสั้น'!T413/30,1))&lt;0.3333,ROUNDDOWN('10หลักสูตรระยะสั้น'!T413/30,0),ROUNDUP('10หลักสูตรระยะสั้น'!T413/30,0))))</f>
        <v>0</v>
      </c>
      <c r="U413" s="60">
        <f>IF('10หลักสูตรระยะสั้น'!U413&lt;15,0,IF('10หลักสูตรระยะสั้น'!U413&lt;30,1,IF((MOD('10หลักสูตรระยะสั้น'!U413/30,1))&lt;0.3333,ROUNDDOWN('10หลักสูตรระยะสั้น'!U413/30,0),ROUNDUP('10หลักสูตรระยะสั้น'!U413/30,0))))</f>
        <v>0</v>
      </c>
      <c r="V413" s="60">
        <f>IF('10หลักสูตรระยะสั้น'!V413&lt;15,0,IF('10หลักสูตรระยะสั้น'!V413&lt;30,1,IF((MOD('10หลักสูตรระยะสั้น'!V413/30,1))&lt;0.3333,ROUNDDOWN('10หลักสูตรระยะสั้น'!V413/30,0),ROUNDUP('10หลักสูตรระยะสั้น'!V413/30,0))))</f>
        <v>0</v>
      </c>
      <c r="W413" s="60">
        <f>IF('10หลักสูตรระยะสั้น'!W413&lt;15,0,IF('10หลักสูตรระยะสั้น'!W413&lt;30,1,IF((MOD('10หลักสูตรระยะสั้น'!W413/30,1))&lt;0.3333,ROUNDDOWN('10หลักสูตรระยะสั้น'!W413/30,0),ROUNDUP('10หลักสูตรระยะสั้น'!W413/30,0))))</f>
        <v>0</v>
      </c>
      <c r="X413" s="60">
        <f>IF('10หลักสูตรระยะสั้น'!X413&lt;15,0,IF('10หลักสูตรระยะสั้น'!X413&lt;30,1,IF((MOD('10หลักสูตรระยะสั้น'!X413/30,1))&lt;0.3333,ROUNDDOWN('10หลักสูตรระยะสั้น'!X413/30,0),ROUNDUP('10หลักสูตรระยะสั้น'!X413/30,0))))</f>
        <v>0</v>
      </c>
      <c r="Y413" s="60">
        <f>IF('10หลักสูตรระยะสั้น'!Y413&lt;15,0,IF('10หลักสูตรระยะสั้น'!Y413&lt;30,1,IF((MOD('10หลักสูตรระยะสั้น'!Y413/30,1))&lt;0.3333,ROUNDDOWN('10หลักสูตรระยะสั้น'!Y413/30,0),ROUNDUP('10หลักสูตรระยะสั้น'!Y413/30,0))))</f>
        <v>0</v>
      </c>
      <c r="Z413" s="60">
        <f>IF('10หลักสูตรระยะสั้น'!Z413&lt;15,0,IF('10หลักสูตรระยะสั้น'!Z413&lt;30,1,IF((MOD('10หลักสูตรระยะสั้น'!Z413/30,1))&lt;0.3333,ROUNDDOWN('10หลักสูตรระยะสั้น'!Z413/30,0),ROUNDUP('10หลักสูตรระยะสั้น'!Z413/30,0))))</f>
        <v>0</v>
      </c>
      <c r="AA413" s="60">
        <f>IF('10หลักสูตรระยะสั้น'!AA413&lt;15,0,IF('10หลักสูตรระยะสั้น'!AA413&lt;30,1,IF((MOD('10หลักสูตรระยะสั้น'!AA413/30,1))&lt;0.3333,ROUNDDOWN('10หลักสูตรระยะสั้น'!AA413/30,0),ROUNDUP('10หลักสูตรระยะสั้น'!AA413/30,0))))</f>
        <v>0</v>
      </c>
      <c r="AB413" s="60">
        <f>IF('10หลักสูตรระยะสั้น'!AB413&lt;15,0,IF('10หลักสูตรระยะสั้น'!AB413&lt;30,1,IF((MOD('10หลักสูตรระยะสั้น'!AB413/30,1))&lt;0.3333,ROUNDDOWN('10หลักสูตรระยะสั้น'!AB413/30,0),ROUNDUP('10หลักสูตรระยะสั้น'!AB413/30,0))))</f>
        <v>0</v>
      </c>
      <c r="AC413" s="60">
        <f>IF('10หลักสูตรระยะสั้น'!AC413&lt;15,0,IF('10หลักสูตรระยะสั้น'!AC413&lt;30,1,IF((MOD('10หลักสูตรระยะสั้น'!AC413/30,1))&lt;0.3333,ROUNDDOWN('10หลักสูตรระยะสั้น'!AC413/30,0),ROUNDUP('10หลักสูตรระยะสั้น'!AC413/30,0))))</f>
        <v>0</v>
      </c>
      <c r="AD413" s="5">
        <f t="shared" si="12"/>
        <v>0</v>
      </c>
      <c r="AE413" s="5">
        <f t="shared" si="13"/>
        <v>0</v>
      </c>
    </row>
    <row r="414" spans="2:31" x14ac:dyDescent="0.55000000000000004">
      <c r="B414" s="5">
        <v>410</v>
      </c>
      <c r="C414" s="5">
        <f>'10หลักสูตรระยะสั้น'!C414</f>
        <v>0</v>
      </c>
      <c r="D414" s="5">
        <f>'10หลักสูตรระยะสั้น'!D414</f>
        <v>0</v>
      </c>
      <c r="E414" s="60">
        <f>IF('10หลักสูตรระยะสั้น'!E414&lt;15,0,IF('10หลักสูตรระยะสั้น'!E414&lt;30,1,IF((MOD('10หลักสูตรระยะสั้น'!E414/30,1))&lt;0.3333,ROUNDDOWN('10หลักสูตรระยะสั้น'!E414/30,0),ROUNDUP('10หลักสูตรระยะสั้น'!E414/30,0))))</f>
        <v>0</v>
      </c>
      <c r="F414" s="60">
        <f>IF('10หลักสูตรระยะสั้น'!F414&lt;15,0,IF('10หลักสูตรระยะสั้น'!F414&lt;30,1,IF((MOD('10หลักสูตรระยะสั้น'!F414/30,1))&lt;0.3333,ROUNDDOWN('10หลักสูตรระยะสั้น'!F414/30,0),ROUNDUP('10หลักสูตรระยะสั้น'!F414/30,0))))</f>
        <v>0</v>
      </c>
      <c r="G414" s="60">
        <f>IF('10หลักสูตรระยะสั้น'!G414&lt;15,0,IF('10หลักสูตรระยะสั้น'!G414&lt;30,1,IF((MOD('10หลักสูตรระยะสั้น'!G414/30,1))&lt;0.3333,ROUNDDOWN('10หลักสูตรระยะสั้น'!G414/30,0),ROUNDUP('10หลักสูตรระยะสั้น'!G414/30,0))))</f>
        <v>0</v>
      </c>
      <c r="H414" s="60">
        <f>IF('10หลักสูตรระยะสั้น'!H414&lt;15,0,IF('10หลักสูตรระยะสั้น'!H414&lt;30,1,IF((MOD('10หลักสูตรระยะสั้น'!H414/30,1))&lt;0.3333,ROUNDDOWN('10หลักสูตรระยะสั้น'!H414/30,0),ROUNDUP('10หลักสูตรระยะสั้น'!H414/30,0))))</f>
        <v>0</v>
      </c>
      <c r="I414" s="60">
        <f>IF('10หลักสูตรระยะสั้น'!I414&lt;15,0,IF('10หลักสูตรระยะสั้น'!I414&lt;30,1,IF((MOD('10หลักสูตรระยะสั้น'!I414/30,1))&lt;0.3333,ROUNDDOWN('10หลักสูตรระยะสั้น'!I414/30,0),ROUNDUP('10หลักสูตรระยะสั้น'!I414/30,0))))</f>
        <v>0</v>
      </c>
      <c r="J414" s="60">
        <f>IF('10หลักสูตรระยะสั้น'!J414&lt;15,0,IF('10หลักสูตรระยะสั้น'!J414&lt;30,1,IF((MOD('10หลักสูตรระยะสั้น'!J414/30,1))&lt;0.3333,ROUNDDOWN('10หลักสูตรระยะสั้น'!J414/30,0),ROUNDUP('10หลักสูตรระยะสั้น'!J414/30,0))))</f>
        <v>0</v>
      </c>
      <c r="K414" s="60">
        <f>IF('10หลักสูตรระยะสั้น'!K414&lt;15,0,IF('10หลักสูตรระยะสั้น'!K414&lt;30,1,IF((MOD('10หลักสูตรระยะสั้น'!K414/30,1))&lt;0.3333,ROUNDDOWN('10หลักสูตรระยะสั้น'!K414/30,0),ROUNDUP('10หลักสูตรระยะสั้น'!K414/30,0))))</f>
        <v>0</v>
      </c>
      <c r="L414" s="60">
        <f>IF('10หลักสูตรระยะสั้น'!L414&lt;15,0,IF('10หลักสูตรระยะสั้น'!L414&lt;30,1,IF((MOD('10หลักสูตรระยะสั้น'!L414/30,1))&lt;0.3333,ROUNDDOWN('10หลักสูตรระยะสั้น'!L414/30,0),ROUNDUP('10หลักสูตรระยะสั้น'!L414/30,0))))</f>
        <v>0</v>
      </c>
      <c r="M414" s="60">
        <f>IF('10หลักสูตรระยะสั้น'!M414&lt;15,0,IF('10หลักสูตรระยะสั้น'!M414&lt;30,1,IF((MOD('10หลักสูตรระยะสั้น'!M414/30,1))&lt;0.3333,ROUNDDOWN('10หลักสูตรระยะสั้น'!M414/30,0),ROUNDUP('10หลักสูตรระยะสั้น'!M414/30,0))))</f>
        <v>0</v>
      </c>
      <c r="N414" s="60">
        <f>IF('10หลักสูตรระยะสั้น'!N414&lt;15,0,IF('10หลักสูตรระยะสั้น'!N414&lt;30,1,IF((MOD('10หลักสูตรระยะสั้น'!N414/30,1))&lt;0.3333,ROUNDDOWN('10หลักสูตรระยะสั้น'!N414/30,0),ROUNDUP('10หลักสูตรระยะสั้น'!N414/30,0))))</f>
        <v>0</v>
      </c>
      <c r="O414" s="60">
        <f>IF('10หลักสูตรระยะสั้น'!O414&lt;15,0,IF('10หลักสูตรระยะสั้น'!O414&lt;30,1,IF((MOD('10หลักสูตรระยะสั้น'!O414/30,1))&lt;0.3333,ROUNDDOWN('10หลักสูตรระยะสั้น'!O414/30,0),ROUNDUP('10หลักสูตรระยะสั้น'!O414/30,0))))</f>
        <v>0</v>
      </c>
      <c r="P414" s="60">
        <f>IF('10หลักสูตรระยะสั้น'!P414&lt;15,0,IF('10หลักสูตรระยะสั้น'!P414&lt;30,1,IF((MOD('10หลักสูตรระยะสั้น'!P414/30,1))&lt;0.3333,ROUNDDOWN('10หลักสูตรระยะสั้น'!P414/30,0),ROUNDUP('10หลักสูตรระยะสั้น'!P414/30,0))))</f>
        <v>0</v>
      </c>
      <c r="Q414" s="60">
        <f>IF('10หลักสูตรระยะสั้น'!Q414&lt;15,0,IF('10หลักสูตรระยะสั้น'!Q414&lt;30,1,IF((MOD('10หลักสูตรระยะสั้น'!Q414/30,1))&lt;0.3333,ROUNDDOWN('10หลักสูตรระยะสั้น'!Q414/30,0),ROUNDUP('10หลักสูตรระยะสั้น'!Q414/30,0))))</f>
        <v>0</v>
      </c>
      <c r="R414" s="60">
        <f>IF('10หลักสูตรระยะสั้น'!R414&lt;15,0,IF('10หลักสูตรระยะสั้น'!R414&lt;30,1,IF((MOD('10หลักสูตรระยะสั้น'!R414/30,1))&lt;0.3333,ROUNDDOWN('10หลักสูตรระยะสั้น'!R414/30,0),ROUNDUP('10หลักสูตรระยะสั้น'!R414/30,0))))</f>
        <v>0</v>
      </c>
      <c r="S414" s="60">
        <f>IF('10หลักสูตรระยะสั้น'!S414&lt;15,0,IF('10หลักสูตรระยะสั้น'!S414&lt;30,1,IF((MOD('10หลักสูตรระยะสั้น'!S414/30,1))&lt;0.3333,ROUNDDOWN('10หลักสูตรระยะสั้น'!S414/30,0),ROUNDUP('10หลักสูตรระยะสั้น'!S414/30,0))))</f>
        <v>0</v>
      </c>
      <c r="T414" s="60">
        <f>IF('10หลักสูตรระยะสั้น'!T414&lt;15,0,IF('10หลักสูตรระยะสั้น'!T414&lt;30,1,IF((MOD('10หลักสูตรระยะสั้น'!T414/30,1))&lt;0.3333,ROUNDDOWN('10หลักสูตรระยะสั้น'!T414/30,0),ROUNDUP('10หลักสูตรระยะสั้น'!T414/30,0))))</f>
        <v>0</v>
      </c>
      <c r="U414" s="60">
        <f>IF('10หลักสูตรระยะสั้น'!U414&lt;15,0,IF('10หลักสูตรระยะสั้น'!U414&lt;30,1,IF((MOD('10หลักสูตรระยะสั้น'!U414/30,1))&lt;0.3333,ROUNDDOWN('10หลักสูตรระยะสั้น'!U414/30,0),ROUNDUP('10หลักสูตรระยะสั้น'!U414/30,0))))</f>
        <v>0</v>
      </c>
      <c r="V414" s="60">
        <f>IF('10หลักสูตรระยะสั้น'!V414&lt;15,0,IF('10หลักสูตรระยะสั้น'!V414&lt;30,1,IF((MOD('10หลักสูตรระยะสั้น'!V414/30,1))&lt;0.3333,ROUNDDOWN('10หลักสูตรระยะสั้น'!V414/30,0),ROUNDUP('10หลักสูตรระยะสั้น'!V414/30,0))))</f>
        <v>0</v>
      </c>
      <c r="W414" s="60">
        <f>IF('10หลักสูตรระยะสั้น'!W414&lt;15,0,IF('10หลักสูตรระยะสั้น'!W414&lt;30,1,IF((MOD('10หลักสูตรระยะสั้น'!W414/30,1))&lt;0.3333,ROUNDDOWN('10หลักสูตรระยะสั้น'!W414/30,0),ROUNDUP('10หลักสูตรระยะสั้น'!W414/30,0))))</f>
        <v>0</v>
      </c>
      <c r="X414" s="60">
        <f>IF('10หลักสูตรระยะสั้น'!X414&lt;15,0,IF('10หลักสูตรระยะสั้น'!X414&lt;30,1,IF((MOD('10หลักสูตรระยะสั้น'!X414/30,1))&lt;0.3333,ROUNDDOWN('10หลักสูตรระยะสั้น'!X414/30,0),ROUNDUP('10หลักสูตรระยะสั้น'!X414/30,0))))</f>
        <v>0</v>
      </c>
      <c r="Y414" s="60">
        <f>IF('10หลักสูตรระยะสั้น'!Y414&lt;15,0,IF('10หลักสูตรระยะสั้น'!Y414&lt;30,1,IF((MOD('10หลักสูตรระยะสั้น'!Y414/30,1))&lt;0.3333,ROUNDDOWN('10หลักสูตรระยะสั้น'!Y414/30,0),ROUNDUP('10หลักสูตรระยะสั้น'!Y414/30,0))))</f>
        <v>0</v>
      </c>
      <c r="Z414" s="60">
        <f>IF('10หลักสูตรระยะสั้น'!Z414&lt;15,0,IF('10หลักสูตรระยะสั้น'!Z414&lt;30,1,IF((MOD('10หลักสูตรระยะสั้น'!Z414/30,1))&lt;0.3333,ROUNDDOWN('10หลักสูตรระยะสั้น'!Z414/30,0),ROUNDUP('10หลักสูตรระยะสั้น'!Z414/30,0))))</f>
        <v>0</v>
      </c>
      <c r="AA414" s="60">
        <f>IF('10หลักสูตรระยะสั้น'!AA414&lt;15,0,IF('10หลักสูตรระยะสั้น'!AA414&lt;30,1,IF((MOD('10หลักสูตรระยะสั้น'!AA414/30,1))&lt;0.3333,ROUNDDOWN('10หลักสูตรระยะสั้น'!AA414/30,0),ROUNDUP('10หลักสูตรระยะสั้น'!AA414/30,0))))</f>
        <v>0</v>
      </c>
      <c r="AB414" s="60">
        <f>IF('10หลักสูตรระยะสั้น'!AB414&lt;15,0,IF('10หลักสูตรระยะสั้น'!AB414&lt;30,1,IF((MOD('10หลักสูตรระยะสั้น'!AB414/30,1))&lt;0.3333,ROUNDDOWN('10หลักสูตรระยะสั้น'!AB414/30,0),ROUNDUP('10หลักสูตรระยะสั้น'!AB414/30,0))))</f>
        <v>0</v>
      </c>
      <c r="AC414" s="60">
        <f>IF('10หลักสูตรระยะสั้น'!AC414&lt;15,0,IF('10หลักสูตรระยะสั้น'!AC414&lt;30,1,IF((MOD('10หลักสูตรระยะสั้น'!AC414/30,1))&lt;0.3333,ROUNDDOWN('10หลักสูตรระยะสั้น'!AC414/30,0),ROUNDUP('10หลักสูตรระยะสั้น'!AC414/30,0))))</f>
        <v>0</v>
      </c>
      <c r="AD414" s="5">
        <f t="shared" si="12"/>
        <v>0</v>
      </c>
      <c r="AE414" s="5">
        <f t="shared" si="13"/>
        <v>0</v>
      </c>
    </row>
    <row r="415" spans="2:31" x14ac:dyDescent="0.55000000000000004">
      <c r="B415" s="5">
        <v>411</v>
      </c>
      <c r="C415" s="5">
        <f>'10หลักสูตรระยะสั้น'!C415</f>
        <v>0</v>
      </c>
      <c r="D415" s="5">
        <f>'10หลักสูตรระยะสั้น'!D415</f>
        <v>0</v>
      </c>
      <c r="E415" s="60">
        <f>IF('10หลักสูตรระยะสั้น'!E415&lt;15,0,IF('10หลักสูตรระยะสั้น'!E415&lt;30,1,IF((MOD('10หลักสูตรระยะสั้น'!E415/30,1))&lt;0.3333,ROUNDDOWN('10หลักสูตรระยะสั้น'!E415/30,0),ROUNDUP('10หลักสูตรระยะสั้น'!E415/30,0))))</f>
        <v>0</v>
      </c>
      <c r="F415" s="60">
        <f>IF('10หลักสูตรระยะสั้น'!F415&lt;15,0,IF('10หลักสูตรระยะสั้น'!F415&lt;30,1,IF((MOD('10หลักสูตรระยะสั้น'!F415/30,1))&lt;0.3333,ROUNDDOWN('10หลักสูตรระยะสั้น'!F415/30,0),ROUNDUP('10หลักสูตรระยะสั้น'!F415/30,0))))</f>
        <v>0</v>
      </c>
      <c r="G415" s="60">
        <f>IF('10หลักสูตรระยะสั้น'!G415&lt;15,0,IF('10หลักสูตรระยะสั้น'!G415&lt;30,1,IF((MOD('10หลักสูตรระยะสั้น'!G415/30,1))&lt;0.3333,ROUNDDOWN('10หลักสูตรระยะสั้น'!G415/30,0),ROUNDUP('10หลักสูตรระยะสั้น'!G415/30,0))))</f>
        <v>0</v>
      </c>
      <c r="H415" s="60">
        <f>IF('10หลักสูตรระยะสั้น'!H415&lt;15,0,IF('10หลักสูตรระยะสั้น'!H415&lt;30,1,IF((MOD('10หลักสูตรระยะสั้น'!H415/30,1))&lt;0.3333,ROUNDDOWN('10หลักสูตรระยะสั้น'!H415/30,0),ROUNDUP('10หลักสูตรระยะสั้น'!H415/30,0))))</f>
        <v>0</v>
      </c>
      <c r="I415" s="60">
        <f>IF('10หลักสูตรระยะสั้น'!I415&lt;15,0,IF('10หลักสูตรระยะสั้น'!I415&lt;30,1,IF((MOD('10หลักสูตรระยะสั้น'!I415/30,1))&lt;0.3333,ROUNDDOWN('10หลักสูตรระยะสั้น'!I415/30,0),ROUNDUP('10หลักสูตรระยะสั้น'!I415/30,0))))</f>
        <v>0</v>
      </c>
      <c r="J415" s="60">
        <f>IF('10หลักสูตรระยะสั้น'!J415&lt;15,0,IF('10หลักสูตรระยะสั้น'!J415&lt;30,1,IF((MOD('10หลักสูตรระยะสั้น'!J415/30,1))&lt;0.3333,ROUNDDOWN('10หลักสูตรระยะสั้น'!J415/30,0),ROUNDUP('10หลักสูตรระยะสั้น'!J415/30,0))))</f>
        <v>0</v>
      </c>
      <c r="K415" s="60">
        <f>IF('10หลักสูตรระยะสั้น'!K415&lt;15,0,IF('10หลักสูตรระยะสั้น'!K415&lt;30,1,IF((MOD('10หลักสูตรระยะสั้น'!K415/30,1))&lt;0.3333,ROUNDDOWN('10หลักสูตรระยะสั้น'!K415/30,0),ROUNDUP('10หลักสูตรระยะสั้น'!K415/30,0))))</f>
        <v>0</v>
      </c>
      <c r="L415" s="60">
        <f>IF('10หลักสูตรระยะสั้น'!L415&lt;15,0,IF('10หลักสูตรระยะสั้น'!L415&lt;30,1,IF((MOD('10หลักสูตรระยะสั้น'!L415/30,1))&lt;0.3333,ROUNDDOWN('10หลักสูตรระยะสั้น'!L415/30,0),ROUNDUP('10หลักสูตรระยะสั้น'!L415/30,0))))</f>
        <v>0</v>
      </c>
      <c r="M415" s="60">
        <f>IF('10หลักสูตรระยะสั้น'!M415&lt;15,0,IF('10หลักสูตรระยะสั้น'!M415&lt;30,1,IF((MOD('10หลักสูตรระยะสั้น'!M415/30,1))&lt;0.3333,ROUNDDOWN('10หลักสูตรระยะสั้น'!M415/30,0),ROUNDUP('10หลักสูตรระยะสั้น'!M415/30,0))))</f>
        <v>0</v>
      </c>
      <c r="N415" s="60">
        <f>IF('10หลักสูตรระยะสั้น'!N415&lt;15,0,IF('10หลักสูตรระยะสั้น'!N415&lt;30,1,IF((MOD('10หลักสูตรระยะสั้น'!N415/30,1))&lt;0.3333,ROUNDDOWN('10หลักสูตรระยะสั้น'!N415/30,0),ROUNDUP('10หลักสูตรระยะสั้น'!N415/30,0))))</f>
        <v>0</v>
      </c>
      <c r="O415" s="60">
        <f>IF('10หลักสูตรระยะสั้น'!O415&lt;15,0,IF('10หลักสูตรระยะสั้น'!O415&lt;30,1,IF((MOD('10หลักสูตรระยะสั้น'!O415/30,1))&lt;0.3333,ROUNDDOWN('10หลักสูตรระยะสั้น'!O415/30,0),ROUNDUP('10หลักสูตรระยะสั้น'!O415/30,0))))</f>
        <v>0</v>
      </c>
      <c r="P415" s="60">
        <f>IF('10หลักสูตรระยะสั้น'!P415&lt;15,0,IF('10หลักสูตรระยะสั้น'!P415&lt;30,1,IF((MOD('10หลักสูตรระยะสั้น'!P415/30,1))&lt;0.3333,ROUNDDOWN('10หลักสูตรระยะสั้น'!P415/30,0),ROUNDUP('10หลักสูตรระยะสั้น'!P415/30,0))))</f>
        <v>0</v>
      </c>
      <c r="Q415" s="60">
        <f>IF('10หลักสูตรระยะสั้น'!Q415&lt;15,0,IF('10หลักสูตรระยะสั้น'!Q415&lt;30,1,IF((MOD('10หลักสูตรระยะสั้น'!Q415/30,1))&lt;0.3333,ROUNDDOWN('10หลักสูตรระยะสั้น'!Q415/30,0),ROUNDUP('10หลักสูตรระยะสั้น'!Q415/30,0))))</f>
        <v>0</v>
      </c>
      <c r="R415" s="60">
        <f>IF('10หลักสูตรระยะสั้น'!R415&lt;15,0,IF('10หลักสูตรระยะสั้น'!R415&lt;30,1,IF((MOD('10หลักสูตรระยะสั้น'!R415/30,1))&lt;0.3333,ROUNDDOWN('10หลักสูตรระยะสั้น'!R415/30,0),ROUNDUP('10หลักสูตรระยะสั้น'!R415/30,0))))</f>
        <v>0</v>
      </c>
      <c r="S415" s="60">
        <f>IF('10หลักสูตรระยะสั้น'!S415&lt;15,0,IF('10หลักสูตรระยะสั้น'!S415&lt;30,1,IF((MOD('10หลักสูตรระยะสั้น'!S415/30,1))&lt;0.3333,ROUNDDOWN('10หลักสูตรระยะสั้น'!S415/30,0),ROUNDUP('10หลักสูตรระยะสั้น'!S415/30,0))))</f>
        <v>0</v>
      </c>
      <c r="T415" s="60">
        <f>IF('10หลักสูตรระยะสั้น'!T415&lt;15,0,IF('10หลักสูตรระยะสั้น'!T415&lt;30,1,IF((MOD('10หลักสูตรระยะสั้น'!T415/30,1))&lt;0.3333,ROUNDDOWN('10หลักสูตรระยะสั้น'!T415/30,0),ROUNDUP('10หลักสูตรระยะสั้น'!T415/30,0))))</f>
        <v>0</v>
      </c>
      <c r="U415" s="60">
        <f>IF('10หลักสูตรระยะสั้น'!U415&lt;15,0,IF('10หลักสูตรระยะสั้น'!U415&lt;30,1,IF((MOD('10หลักสูตรระยะสั้น'!U415/30,1))&lt;0.3333,ROUNDDOWN('10หลักสูตรระยะสั้น'!U415/30,0),ROUNDUP('10หลักสูตรระยะสั้น'!U415/30,0))))</f>
        <v>0</v>
      </c>
      <c r="V415" s="60">
        <f>IF('10หลักสูตรระยะสั้น'!V415&lt;15,0,IF('10หลักสูตรระยะสั้น'!V415&lt;30,1,IF((MOD('10หลักสูตรระยะสั้น'!V415/30,1))&lt;0.3333,ROUNDDOWN('10หลักสูตรระยะสั้น'!V415/30,0),ROUNDUP('10หลักสูตรระยะสั้น'!V415/30,0))))</f>
        <v>0</v>
      </c>
      <c r="W415" s="60">
        <f>IF('10หลักสูตรระยะสั้น'!W415&lt;15,0,IF('10หลักสูตรระยะสั้น'!W415&lt;30,1,IF((MOD('10หลักสูตรระยะสั้น'!W415/30,1))&lt;0.3333,ROUNDDOWN('10หลักสูตรระยะสั้น'!W415/30,0),ROUNDUP('10หลักสูตรระยะสั้น'!W415/30,0))))</f>
        <v>0</v>
      </c>
      <c r="X415" s="60">
        <f>IF('10หลักสูตรระยะสั้น'!X415&lt;15,0,IF('10หลักสูตรระยะสั้น'!X415&lt;30,1,IF((MOD('10หลักสูตรระยะสั้น'!X415/30,1))&lt;0.3333,ROUNDDOWN('10หลักสูตรระยะสั้น'!X415/30,0),ROUNDUP('10หลักสูตรระยะสั้น'!X415/30,0))))</f>
        <v>0</v>
      </c>
      <c r="Y415" s="60">
        <f>IF('10หลักสูตรระยะสั้น'!Y415&lt;15,0,IF('10หลักสูตรระยะสั้น'!Y415&lt;30,1,IF((MOD('10หลักสูตรระยะสั้น'!Y415/30,1))&lt;0.3333,ROUNDDOWN('10หลักสูตรระยะสั้น'!Y415/30,0),ROUNDUP('10หลักสูตรระยะสั้น'!Y415/30,0))))</f>
        <v>0</v>
      </c>
      <c r="Z415" s="60">
        <f>IF('10หลักสูตรระยะสั้น'!Z415&lt;15,0,IF('10หลักสูตรระยะสั้น'!Z415&lt;30,1,IF((MOD('10หลักสูตรระยะสั้น'!Z415/30,1))&lt;0.3333,ROUNDDOWN('10หลักสูตรระยะสั้น'!Z415/30,0),ROUNDUP('10หลักสูตรระยะสั้น'!Z415/30,0))))</f>
        <v>0</v>
      </c>
      <c r="AA415" s="60">
        <f>IF('10หลักสูตรระยะสั้น'!AA415&lt;15,0,IF('10หลักสูตรระยะสั้น'!AA415&lt;30,1,IF((MOD('10หลักสูตรระยะสั้น'!AA415/30,1))&lt;0.3333,ROUNDDOWN('10หลักสูตรระยะสั้น'!AA415/30,0),ROUNDUP('10หลักสูตรระยะสั้น'!AA415/30,0))))</f>
        <v>0</v>
      </c>
      <c r="AB415" s="60">
        <f>IF('10หลักสูตรระยะสั้น'!AB415&lt;15,0,IF('10หลักสูตรระยะสั้น'!AB415&lt;30,1,IF((MOD('10หลักสูตรระยะสั้น'!AB415/30,1))&lt;0.3333,ROUNDDOWN('10หลักสูตรระยะสั้น'!AB415/30,0),ROUNDUP('10หลักสูตรระยะสั้น'!AB415/30,0))))</f>
        <v>0</v>
      </c>
      <c r="AC415" s="60">
        <f>IF('10หลักสูตรระยะสั้น'!AC415&lt;15,0,IF('10หลักสูตรระยะสั้น'!AC415&lt;30,1,IF((MOD('10หลักสูตรระยะสั้น'!AC415/30,1))&lt;0.3333,ROUNDDOWN('10หลักสูตรระยะสั้น'!AC415/30,0),ROUNDUP('10หลักสูตรระยะสั้น'!AC415/30,0))))</f>
        <v>0</v>
      </c>
      <c r="AD415" s="5">
        <f t="shared" si="12"/>
        <v>0</v>
      </c>
      <c r="AE415" s="5">
        <f t="shared" si="13"/>
        <v>0</v>
      </c>
    </row>
    <row r="416" spans="2:31" x14ac:dyDescent="0.55000000000000004">
      <c r="B416" s="5">
        <v>412</v>
      </c>
      <c r="C416" s="5">
        <f>'10หลักสูตรระยะสั้น'!C416</f>
        <v>0</v>
      </c>
      <c r="D416" s="5">
        <f>'10หลักสูตรระยะสั้น'!D416</f>
        <v>0</v>
      </c>
      <c r="E416" s="60">
        <f>IF('10หลักสูตรระยะสั้น'!E416&lt;15,0,IF('10หลักสูตรระยะสั้น'!E416&lt;30,1,IF((MOD('10หลักสูตรระยะสั้น'!E416/30,1))&lt;0.3333,ROUNDDOWN('10หลักสูตรระยะสั้น'!E416/30,0),ROUNDUP('10หลักสูตรระยะสั้น'!E416/30,0))))</f>
        <v>0</v>
      </c>
      <c r="F416" s="60">
        <f>IF('10หลักสูตรระยะสั้น'!F416&lt;15,0,IF('10หลักสูตรระยะสั้น'!F416&lt;30,1,IF((MOD('10หลักสูตรระยะสั้น'!F416/30,1))&lt;0.3333,ROUNDDOWN('10หลักสูตรระยะสั้น'!F416/30,0),ROUNDUP('10หลักสูตรระยะสั้น'!F416/30,0))))</f>
        <v>0</v>
      </c>
      <c r="G416" s="60">
        <f>IF('10หลักสูตรระยะสั้น'!G416&lt;15,0,IF('10หลักสูตรระยะสั้น'!G416&lt;30,1,IF((MOD('10หลักสูตรระยะสั้น'!G416/30,1))&lt;0.3333,ROUNDDOWN('10หลักสูตรระยะสั้น'!G416/30,0),ROUNDUP('10หลักสูตรระยะสั้น'!G416/30,0))))</f>
        <v>0</v>
      </c>
      <c r="H416" s="60">
        <f>IF('10หลักสูตรระยะสั้น'!H416&lt;15,0,IF('10หลักสูตรระยะสั้น'!H416&lt;30,1,IF((MOD('10หลักสูตรระยะสั้น'!H416/30,1))&lt;0.3333,ROUNDDOWN('10หลักสูตรระยะสั้น'!H416/30,0),ROUNDUP('10หลักสูตรระยะสั้น'!H416/30,0))))</f>
        <v>0</v>
      </c>
      <c r="I416" s="60">
        <f>IF('10หลักสูตรระยะสั้น'!I416&lt;15,0,IF('10หลักสูตรระยะสั้น'!I416&lt;30,1,IF((MOD('10หลักสูตรระยะสั้น'!I416/30,1))&lt;0.3333,ROUNDDOWN('10หลักสูตรระยะสั้น'!I416/30,0),ROUNDUP('10หลักสูตรระยะสั้น'!I416/30,0))))</f>
        <v>0</v>
      </c>
      <c r="J416" s="60">
        <f>IF('10หลักสูตรระยะสั้น'!J416&lt;15,0,IF('10หลักสูตรระยะสั้น'!J416&lt;30,1,IF((MOD('10หลักสูตรระยะสั้น'!J416/30,1))&lt;0.3333,ROUNDDOWN('10หลักสูตรระยะสั้น'!J416/30,0),ROUNDUP('10หลักสูตรระยะสั้น'!J416/30,0))))</f>
        <v>0</v>
      </c>
      <c r="K416" s="60">
        <f>IF('10หลักสูตรระยะสั้น'!K416&lt;15,0,IF('10หลักสูตรระยะสั้น'!K416&lt;30,1,IF((MOD('10หลักสูตรระยะสั้น'!K416/30,1))&lt;0.3333,ROUNDDOWN('10หลักสูตรระยะสั้น'!K416/30,0),ROUNDUP('10หลักสูตรระยะสั้น'!K416/30,0))))</f>
        <v>0</v>
      </c>
      <c r="L416" s="60">
        <f>IF('10หลักสูตรระยะสั้น'!L416&lt;15,0,IF('10หลักสูตรระยะสั้น'!L416&lt;30,1,IF((MOD('10หลักสูตรระยะสั้น'!L416/30,1))&lt;0.3333,ROUNDDOWN('10หลักสูตรระยะสั้น'!L416/30,0),ROUNDUP('10หลักสูตรระยะสั้น'!L416/30,0))))</f>
        <v>0</v>
      </c>
      <c r="M416" s="60">
        <f>IF('10หลักสูตรระยะสั้น'!M416&lt;15,0,IF('10หลักสูตรระยะสั้น'!M416&lt;30,1,IF((MOD('10หลักสูตรระยะสั้น'!M416/30,1))&lt;0.3333,ROUNDDOWN('10หลักสูตรระยะสั้น'!M416/30,0),ROUNDUP('10หลักสูตรระยะสั้น'!M416/30,0))))</f>
        <v>0</v>
      </c>
      <c r="N416" s="60">
        <f>IF('10หลักสูตรระยะสั้น'!N416&lt;15,0,IF('10หลักสูตรระยะสั้น'!N416&lt;30,1,IF((MOD('10หลักสูตรระยะสั้น'!N416/30,1))&lt;0.3333,ROUNDDOWN('10หลักสูตรระยะสั้น'!N416/30,0),ROUNDUP('10หลักสูตรระยะสั้น'!N416/30,0))))</f>
        <v>0</v>
      </c>
      <c r="O416" s="60">
        <f>IF('10หลักสูตรระยะสั้น'!O416&lt;15,0,IF('10หลักสูตรระยะสั้น'!O416&lt;30,1,IF((MOD('10หลักสูตรระยะสั้น'!O416/30,1))&lt;0.3333,ROUNDDOWN('10หลักสูตรระยะสั้น'!O416/30,0),ROUNDUP('10หลักสูตรระยะสั้น'!O416/30,0))))</f>
        <v>0</v>
      </c>
      <c r="P416" s="60">
        <f>IF('10หลักสูตรระยะสั้น'!P416&lt;15,0,IF('10หลักสูตรระยะสั้น'!P416&lt;30,1,IF((MOD('10หลักสูตรระยะสั้น'!P416/30,1))&lt;0.3333,ROUNDDOWN('10หลักสูตรระยะสั้น'!P416/30,0),ROUNDUP('10หลักสูตรระยะสั้น'!P416/30,0))))</f>
        <v>0</v>
      </c>
      <c r="Q416" s="60">
        <f>IF('10หลักสูตรระยะสั้น'!Q416&lt;15,0,IF('10หลักสูตรระยะสั้น'!Q416&lt;30,1,IF((MOD('10หลักสูตรระยะสั้น'!Q416/30,1))&lt;0.3333,ROUNDDOWN('10หลักสูตรระยะสั้น'!Q416/30,0),ROUNDUP('10หลักสูตรระยะสั้น'!Q416/30,0))))</f>
        <v>0</v>
      </c>
      <c r="R416" s="60">
        <f>IF('10หลักสูตรระยะสั้น'!R416&lt;15,0,IF('10หลักสูตรระยะสั้น'!R416&lt;30,1,IF((MOD('10หลักสูตรระยะสั้น'!R416/30,1))&lt;0.3333,ROUNDDOWN('10หลักสูตรระยะสั้น'!R416/30,0),ROUNDUP('10หลักสูตรระยะสั้น'!R416/30,0))))</f>
        <v>0</v>
      </c>
      <c r="S416" s="60">
        <f>IF('10หลักสูตรระยะสั้น'!S416&lt;15,0,IF('10หลักสูตรระยะสั้น'!S416&lt;30,1,IF((MOD('10หลักสูตรระยะสั้น'!S416/30,1))&lt;0.3333,ROUNDDOWN('10หลักสูตรระยะสั้น'!S416/30,0),ROUNDUP('10หลักสูตรระยะสั้น'!S416/30,0))))</f>
        <v>0</v>
      </c>
      <c r="T416" s="60">
        <f>IF('10หลักสูตรระยะสั้น'!T416&lt;15,0,IF('10หลักสูตรระยะสั้น'!T416&lt;30,1,IF((MOD('10หลักสูตรระยะสั้น'!T416/30,1))&lt;0.3333,ROUNDDOWN('10หลักสูตรระยะสั้น'!T416/30,0),ROUNDUP('10หลักสูตรระยะสั้น'!T416/30,0))))</f>
        <v>0</v>
      </c>
      <c r="U416" s="60">
        <f>IF('10หลักสูตรระยะสั้น'!U416&lt;15,0,IF('10หลักสูตรระยะสั้น'!U416&lt;30,1,IF((MOD('10หลักสูตรระยะสั้น'!U416/30,1))&lt;0.3333,ROUNDDOWN('10หลักสูตรระยะสั้น'!U416/30,0),ROUNDUP('10หลักสูตรระยะสั้น'!U416/30,0))))</f>
        <v>0</v>
      </c>
      <c r="V416" s="60">
        <f>IF('10หลักสูตรระยะสั้น'!V416&lt;15,0,IF('10หลักสูตรระยะสั้น'!V416&lt;30,1,IF((MOD('10หลักสูตรระยะสั้น'!V416/30,1))&lt;0.3333,ROUNDDOWN('10หลักสูตรระยะสั้น'!V416/30,0),ROUNDUP('10หลักสูตรระยะสั้น'!V416/30,0))))</f>
        <v>0</v>
      </c>
      <c r="W416" s="60">
        <f>IF('10หลักสูตรระยะสั้น'!W416&lt;15,0,IF('10หลักสูตรระยะสั้น'!W416&lt;30,1,IF((MOD('10หลักสูตรระยะสั้น'!W416/30,1))&lt;0.3333,ROUNDDOWN('10หลักสูตรระยะสั้น'!W416/30,0),ROUNDUP('10หลักสูตรระยะสั้น'!W416/30,0))))</f>
        <v>0</v>
      </c>
      <c r="X416" s="60">
        <f>IF('10หลักสูตรระยะสั้น'!X416&lt;15,0,IF('10หลักสูตรระยะสั้น'!X416&lt;30,1,IF((MOD('10หลักสูตรระยะสั้น'!X416/30,1))&lt;0.3333,ROUNDDOWN('10หลักสูตรระยะสั้น'!X416/30,0),ROUNDUP('10หลักสูตรระยะสั้น'!X416/30,0))))</f>
        <v>0</v>
      </c>
      <c r="Y416" s="60">
        <f>IF('10หลักสูตรระยะสั้น'!Y416&lt;15,0,IF('10หลักสูตรระยะสั้น'!Y416&lt;30,1,IF((MOD('10หลักสูตรระยะสั้น'!Y416/30,1))&lt;0.3333,ROUNDDOWN('10หลักสูตรระยะสั้น'!Y416/30,0),ROUNDUP('10หลักสูตรระยะสั้น'!Y416/30,0))))</f>
        <v>0</v>
      </c>
      <c r="Z416" s="60">
        <f>IF('10หลักสูตรระยะสั้น'!Z416&lt;15,0,IF('10หลักสูตรระยะสั้น'!Z416&lt;30,1,IF((MOD('10หลักสูตรระยะสั้น'!Z416/30,1))&lt;0.3333,ROUNDDOWN('10หลักสูตรระยะสั้น'!Z416/30,0),ROUNDUP('10หลักสูตรระยะสั้น'!Z416/30,0))))</f>
        <v>0</v>
      </c>
      <c r="AA416" s="60">
        <f>IF('10หลักสูตรระยะสั้น'!AA416&lt;15,0,IF('10หลักสูตรระยะสั้น'!AA416&lt;30,1,IF((MOD('10หลักสูตรระยะสั้น'!AA416/30,1))&lt;0.3333,ROUNDDOWN('10หลักสูตรระยะสั้น'!AA416/30,0),ROUNDUP('10หลักสูตรระยะสั้น'!AA416/30,0))))</f>
        <v>0</v>
      </c>
      <c r="AB416" s="60">
        <f>IF('10หลักสูตรระยะสั้น'!AB416&lt;15,0,IF('10หลักสูตรระยะสั้น'!AB416&lt;30,1,IF((MOD('10หลักสูตรระยะสั้น'!AB416/30,1))&lt;0.3333,ROUNDDOWN('10หลักสูตรระยะสั้น'!AB416/30,0),ROUNDUP('10หลักสูตรระยะสั้น'!AB416/30,0))))</f>
        <v>0</v>
      </c>
      <c r="AC416" s="60">
        <f>IF('10หลักสูตรระยะสั้น'!AC416&lt;15,0,IF('10หลักสูตรระยะสั้น'!AC416&lt;30,1,IF((MOD('10หลักสูตรระยะสั้น'!AC416/30,1))&lt;0.3333,ROUNDDOWN('10หลักสูตรระยะสั้น'!AC416/30,0),ROUNDUP('10หลักสูตรระยะสั้น'!AC416/30,0))))</f>
        <v>0</v>
      </c>
      <c r="AD416" s="5">
        <f t="shared" si="12"/>
        <v>0</v>
      </c>
      <c r="AE416" s="5">
        <f t="shared" si="13"/>
        <v>0</v>
      </c>
    </row>
    <row r="417" spans="2:31" x14ac:dyDescent="0.55000000000000004">
      <c r="B417" s="5">
        <v>413</v>
      </c>
      <c r="C417" s="5">
        <f>'10หลักสูตรระยะสั้น'!C417</f>
        <v>0</v>
      </c>
      <c r="D417" s="5">
        <f>'10หลักสูตรระยะสั้น'!D417</f>
        <v>0</v>
      </c>
      <c r="E417" s="60">
        <f>IF('10หลักสูตรระยะสั้น'!E417&lt;15,0,IF('10หลักสูตรระยะสั้น'!E417&lt;30,1,IF((MOD('10หลักสูตรระยะสั้น'!E417/30,1))&lt;0.3333,ROUNDDOWN('10หลักสูตรระยะสั้น'!E417/30,0),ROUNDUP('10หลักสูตรระยะสั้น'!E417/30,0))))</f>
        <v>0</v>
      </c>
      <c r="F417" s="60">
        <f>IF('10หลักสูตรระยะสั้น'!F417&lt;15,0,IF('10หลักสูตรระยะสั้น'!F417&lt;30,1,IF((MOD('10หลักสูตรระยะสั้น'!F417/30,1))&lt;0.3333,ROUNDDOWN('10หลักสูตรระยะสั้น'!F417/30,0),ROUNDUP('10หลักสูตรระยะสั้น'!F417/30,0))))</f>
        <v>0</v>
      </c>
      <c r="G417" s="60">
        <f>IF('10หลักสูตรระยะสั้น'!G417&lt;15,0,IF('10หลักสูตรระยะสั้น'!G417&lt;30,1,IF((MOD('10หลักสูตรระยะสั้น'!G417/30,1))&lt;0.3333,ROUNDDOWN('10หลักสูตรระยะสั้น'!G417/30,0),ROUNDUP('10หลักสูตรระยะสั้น'!G417/30,0))))</f>
        <v>0</v>
      </c>
      <c r="H417" s="60">
        <f>IF('10หลักสูตรระยะสั้น'!H417&lt;15,0,IF('10หลักสูตรระยะสั้น'!H417&lt;30,1,IF((MOD('10หลักสูตรระยะสั้น'!H417/30,1))&lt;0.3333,ROUNDDOWN('10หลักสูตรระยะสั้น'!H417/30,0),ROUNDUP('10หลักสูตรระยะสั้น'!H417/30,0))))</f>
        <v>0</v>
      </c>
      <c r="I417" s="60">
        <f>IF('10หลักสูตรระยะสั้น'!I417&lt;15,0,IF('10หลักสูตรระยะสั้น'!I417&lt;30,1,IF((MOD('10หลักสูตรระยะสั้น'!I417/30,1))&lt;0.3333,ROUNDDOWN('10หลักสูตรระยะสั้น'!I417/30,0),ROUNDUP('10หลักสูตรระยะสั้น'!I417/30,0))))</f>
        <v>0</v>
      </c>
      <c r="J417" s="60">
        <f>IF('10หลักสูตรระยะสั้น'!J417&lt;15,0,IF('10หลักสูตรระยะสั้น'!J417&lt;30,1,IF((MOD('10หลักสูตรระยะสั้น'!J417/30,1))&lt;0.3333,ROUNDDOWN('10หลักสูตรระยะสั้น'!J417/30,0),ROUNDUP('10หลักสูตรระยะสั้น'!J417/30,0))))</f>
        <v>0</v>
      </c>
      <c r="K417" s="60">
        <f>IF('10หลักสูตรระยะสั้น'!K417&lt;15,0,IF('10หลักสูตรระยะสั้น'!K417&lt;30,1,IF((MOD('10หลักสูตรระยะสั้น'!K417/30,1))&lt;0.3333,ROUNDDOWN('10หลักสูตรระยะสั้น'!K417/30,0),ROUNDUP('10หลักสูตรระยะสั้น'!K417/30,0))))</f>
        <v>0</v>
      </c>
      <c r="L417" s="60">
        <f>IF('10หลักสูตรระยะสั้น'!L417&lt;15,0,IF('10หลักสูตรระยะสั้น'!L417&lt;30,1,IF((MOD('10หลักสูตรระยะสั้น'!L417/30,1))&lt;0.3333,ROUNDDOWN('10หลักสูตรระยะสั้น'!L417/30,0),ROUNDUP('10หลักสูตรระยะสั้น'!L417/30,0))))</f>
        <v>0</v>
      </c>
      <c r="M417" s="60">
        <f>IF('10หลักสูตรระยะสั้น'!M417&lt;15,0,IF('10หลักสูตรระยะสั้น'!M417&lt;30,1,IF((MOD('10หลักสูตรระยะสั้น'!M417/30,1))&lt;0.3333,ROUNDDOWN('10หลักสูตรระยะสั้น'!M417/30,0),ROUNDUP('10หลักสูตรระยะสั้น'!M417/30,0))))</f>
        <v>0</v>
      </c>
      <c r="N417" s="60">
        <f>IF('10หลักสูตรระยะสั้น'!N417&lt;15,0,IF('10หลักสูตรระยะสั้น'!N417&lt;30,1,IF((MOD('10หลักสูตรระยะสั้น'!N417/30,1))&lt;0.3333,ROUNDDOWN('10หลักสูตรระยะสั้น'!N417/30,0),ROUNDUP('10หลักสูตรระยะสั้น'!N417/30,0))))</f>
        <v>0</v>
      </c>
      <c r="O417" s="60">
        <f>IF('10หลักสูตรระยะสั้น'!O417&lt;15,0,IF('10หลักสูตรระยะสั้น'!O417&lt;30,1,IF((MOD('10หลักสูตรระยะสั้น'!O417/30,1))&lt;0.3333,ROUNDDOWN('10หลักสูตรระยะสั้น'!O417/30,0),ROUNDUP('10หลักสูตรระยะสั้น'!O417/30,0))))</f>
        <v>0</v>
      </c>
      <c r="P417" s="60">
        <f>IF('10หลักสูตรระยะสั้น'!P417&lt;15,0,IF('10หลักสูตรระยะสั้น'!P417&lt;30,1,IF((MOD('10หลักสูตรระยะสั้น'!P417/30,1))&lt;0.3333,ROUNDDOWN('10หลักสูตรระยะสั้น'!P417/30,0),ROUNDUP('10หลักสูตรระยะสั้น'!P417/30,0))))</f>
        <v>0</v>
      </c>
      <c r="Q417" s="60">
        <f>IF('10หลักสูตรระยะสั้น'!Q417&lt;15,0,IF('10หลักสูตรระยะสั้น'!Q417&lt;30,1,IF((MOD('10หลักสูตรระยะสั้น'!Q417/30,1))&lt;0.3333,ROUNDDOWN('10หลักสูตรระยะสั้น'!Q417/30,0),ROUNDUP('10หลักสูตรระยะสั้น'!Q417/30,0))))</f>
        <v>0</v>
      </c>
      <c r="R417" s="60">
        <f>IF('10หลักสูตรระยะสั้น'!R417&lt;15,0,IF('10หลักสูตรระยะสั้น'!R417&lt;30,1,IF((MOD('10หลักสูตรระยะสั้น'!R417/30,1))&lt;0.3333,ROUNDDOWN('10หลักสูตรระยะสั้น'!R417/30,0),ROUNDUP('10หลักสูตรระยะสั้น'!R417/30,0))))</f>
        <v>0</v>
      </c>
      <c r="S417" s="60">
        <f>IF('10หลักสูตรระยะสั้น'!S417&lt;15,0,IF('10หลักสูตรระยะสั้น'!S417&lt;30,1,IF((MOD('10หลักสูตรระยะสั้น'!S417/30,1))&lt;0.3333,ROUNDDOWN('10หลักสูตรระยะสั้น'!S417/30,0),ROUNDUP('10หลักสูตรระยะสั้น'!S417/30,0))))</f>
        <v>0</v>
      </c>
      <c r="T417" s="60">
        <f>IF('10หลักสูตรระยะสั้น'!T417&lt;15,0,IF('10หลักสูตรระยะสั้น'!T417&lt;30,1,IF((MOD('10หลักสูตรระยะสั้น'!T417/30,1))&lt;0.3333,ROUNDDOWN('10หลักสูตรระยะสั้น'!T417/30,0),ROUNDUP('10หลักสูตรระยะสั้น'!T417/30,0))))</f>
        <v>0</v>
      </c>
      <c r="U417" s="60">
        <f>IF('10หลักสูตรระยะสั้น'!U417&lt;15,0,IF('10หลักสูตรระยะสั้น'!U417&lt;30,1,IF((MOD('10หลักสูตรระยะสั้น'!U417/30,1))&lt;0.3333,ROUNDDOWN('10หลักสูตรระยะสั้น'!U417/30,0),ROUNDUP('10หลักสูตรระยะสั้น'!U417/30,0))))</f>
        <v>0</v>
      </c>
      <c r="V417" s="60">
        <f>IF('10หลักสูตรระยะสั้น'!V417&lt;15,0,IF('10หลักสูตรระยะสั้น'!V417&lt;30,1,IF((MOD('10หลักสูตรระยะสั้น'!V417/30,1))&lt;0.3333,ROUNDDOWN('10หลักสูตรระยะสั้น'!V417/30,0),ROUNDUP('10หลักสูตรระยะสั้น'!V417/30,0))))</f>
        <v>0</v>
      </c>
      <c r="W417" s="60">
        <f>IF('10หลักสูตรระยะสั้น'!W417&lt;15,0,IF('10หลักสูตรระยะสั้น'!W417&lt;30,1,IF((MOD('10หลักสูตรระยะสั้น'!W417/30,1))&lt;0.3333,ROUNDDOWN('10หลักสูตรระยะสั้น'!W417/30,0),ROUNDUP('10หลักสูตรระยะสั้น'!W417/30,0))))</f>
        <v>0</v>
      </c>
      <c r="X417" s="60">
        <f>IF('10หลักสูตรระยะสั้น'!X417&lt;15,0,IF('10หลักสูตรระยะสั้น'!X417&lt;30,1,IF((MOD('10หลักสูตรระยะสั้น'!X417/30,1))&lt;0.3333,ROUNDDOWN('10หลักสูตรระยะสั้น'!X417/30,0),ROUNDUP('10หลักสูตรระยะสั้น'!X417/30,0))))</f>
        <v>0</v>
      </c>
      <c r="Y417" s="60">
        <f>IF('10หลักสูตรระยะสั้น'!Y417&lt;15,0,IF('10หลักสูตรระยะสั้น'!Y417&lt;30,1,IF((MOD('10หลักสูตรระยะสั้น'!Y417/30,1))&lt;0.3333,ROUNDDOWN('10หลักสูตรระยะสั้น'!Y417/30,0),ROUNDUP('10หลักสูตรระยะสั้น'!Y417/30,0))))</f>
        <v>0</v>
      </c>
      <c r="Z417" s="60">
        <f>IF('10หลักสูตรระยะสั้น'!Z417&lt;15,0,IF('10หลักสูตรระยะสั้น'!Z417&lt;30,1,IF((MOD('10หลักสูตรระยะสั้น'!Z417/30,1))&lt;0.3333,ROUNDDOWN('10หลักสูตรระยะสั้น'!Z417/30,0),ROUNDUP('10หลักสูตรระยะสั้น'!Z417/30,0))))</f>
        <v>0</v>
      </c>
      <c r="AA417" s="60">
        <f>IF('10หลักสูตรระยะสั้น'!AA417&lt;15,0,IF('10หลักสูตรระยะสั้น'!AA417&lt;30,1,IF((MOD('10หลักสูตรระยะสั้น'!AA417/30,1))&lt;0.3333,ROUNDDOWN('10หลักสูตรระยะสั้น'!AA417/30,0),ROUNDUP('10หลักสูตรระยะสั้น'!AA417/30,0))))</f>
        <v>0</v>
      </c>
      <c r="AB417" s="60">
        <f>IF('10หลักสูตรระยะสั้น'!AB417&lt;15,0,IF('10หลักสูตรระยะสั้น'!AB417&lt;30,1,IF((MOD('10หลักสูตรระยะสั้น'!AB417/30,1))&lt;0.3333,ROUNDDOWN('10หลักสูตรระยะสั้น'!AB417/30,0),ROUNDUP('10หลักสูตรระยะสั้น'!AB417/30,0))))</f>
        <v>0</v>
      </c>
      <c r="AC417" s="60">
        <f>IF('10หลักสูตรระยะสั้น'!AC417&lt;15,0,IF('10หลักสูตรระยะสั้น'!AC417&lt;30,1,IF((MOD('10หลักสูตรระยะสั้น'!AC417/30,1))&lt;0.3333,ROUNDDOWN('10หลักสูตรระยะสั้น'!AC417/30,0),ROUNDUP('10หลักสูตรระยะสั้น'!AC417/30,0))))</f>
        <v>0</v>
      </c>
      <c r="AD417" s="5">
        <f t="shared" si="12"/>
        <v>0</v>
      </c>
      <c r="AE417" s="5">
        <f t="shared" si="13"/>
        <v>0</v>
      </c>
    </row>
    <row r="418" spans="2:31" x14ac:dyDescent="0.55000000000000004">
      <c r="B418" s="5">
        <v>414</v>
      </c>
      <c r="C418" s="5">
        <f>'10หลักสูตรระยะสั้น'!C418</f>
        <v>0</v>
      </c>
      <c r="D418" s="5">
        <f>'10หลักสูตรระยะสั้น'!D418</f>
        <v>0</v>
      </c>
      <c r="E418" s="60">
        <f>IF('10หลักสูตรระยะสั้น'!E418&lt;15,0,IF('10หลักสูตรระยะสั้น'!E418&lt;30,1,IF((MOD('10หลักสูตรระยะสั้น'!E418/30,1))&lt;0.3333,ROUNDDOWN('10หลักสูตรระยะสั้น'!E418/30,0),ROUNDUP('10หลักสูตรระยะสั้น'!E418/30,0))))</f>
        <v>0</v>
      </c>
      <c r="F418" s="60">
        <f>IF('10หลักสูตรระยะสั้น'!F418&lt;15,0,IF('10หลักสูตรระยะสั้น'!F418&lt;30,1,IF((MOD('10หลักสูตรระยะสั้น'!F418/30,1))&lt;0.3333,ROUNDDOWN('10หลักสูตรระยะสั้น'!F418/30,0),ROUNDUP('10หลักสูตรระยะสั้น'!F418/30,0))))</f>
        <v>0</v>
      </c>
      <c r="G418" s="60">
        <f>IF('10หลักสูตรระยะสั้น'!G418&lt;15,0,IF('10หลักสูตรระยะสั้น'!G418&lt;30,1,IF((MOD('10หลักสูตรระยะสั้น'!G418/30,1))&lt;0.3333,ROUNDDOWN('10หลักสูตรระยะสั้น'!G418/30,0),ROUNDUP('10หลักสูตรระยะสั้น'!G418/30,0))))</f>
        <v>0</v>
      </c>
      <c r="H418" s="60">
        <f>IF('10หลักสูตรระยะสั้น'!H418&lt;15,0,IF('10หลักสูตรระยะสั้น'!H418&lt;30,1,IF((MOD('10หลักสูตรระยะสั้น'!H418/30,1))&lt;0.3333,ROUNDDOWN('10หลักสูตรระยะสั้น'!H418/30,0),ROUNDUP('10หลักสูตรระยะสั้น'!H418/30,0))))</f>
        <v>0</v>
      </c>
      <c r="I418" s="60">
        <f>IF('10หลักสูตรระยะสั้น'!I418&lt;15,0,IF('10หลักสูตรระยะสั้น'!I418&lt;30,1,IF((MOD('10หลักสูตรระยะสั้น'!I418/30,1))&lt;0.3333,ROUNDDOWN('10หลักสูตรระยะสั้น'!I418/30,0),ROUNDUP('10หลักสูตรระยะสั้น'!I418/30,0))))</f>
        <v>0</v>
      </c>
      <c r="J418" s="60">
        <f>IF('10หลักสูตรระยะสั้น'!J418&lt;15,0,IF('10หลักสูตรระยะสั้น'!J418&lt;30,1,IF((MOD('10หลักสูตรระยะสั้น'!J418/30,1))&lt;0.3333,ROUNDDOWN('10หลักสูตรระยะสั้น'!J418/30,0),ROUNDUP('10หลักสูตรระยะสั้น'!J418/30,0))))</f>
        <v>0</v>
      </c>
      <c r="K418" s="60">
        <f>IF('10หลักสูตรระยะสั้น'!K418&lt;15,0,IF('10หลักสูตรระยะสั้น'!K418&lt;30,1,IF((MOD('10หลักสูตรระยะสั้น'!K418/30,1))&lt;0.3333,ROUNDDOWN('10หลักสูตรระยะสั้น'!K418/30,0),ROUNDUP('10หลักสูตรระยะสั้น'!K418/30,0))))</f>
        <v>0</v>
      </c>
      <c r="L418" s="60">
        <f>IF('10หลักสูตรระยะสั้น'!L418&lt;15,0,IF('10หลักสูตรระยะสั้น'!L418&lt;30,1,IF((MOD('10หลักสูตรระยะสั้น'!L418/30,1))&lt;0.3333,ROUNDDOWN('10หลักสูตรระยะสั้น'!L418/30,0),ROUNDUP('10หลักสูตรระยะสั้น'!L418/30,0))))</f>
        <v>0</v>
      </c>
      <c r="M418" s="60">
        <f>IF('10หลักสูตรระยะสั้น'!M418&lt;15,0,IF('10หลักสูตรระยะสั้น'!M418&lt;30,1,IF((MOD('10หลักสูตรระยะสั้น'!M418/30,1))&lt;0.3333,ROUNDDOWN('10หลักสูตรระยะสั้น'!M418/30,0),ROUNDUP('10หลักสูตรระยะสั้น'!M418/30,0))))</f>
        <v>0</v>
      </c>
      <c r="N418" s="60">
        <f>IF('10หลักสูตรระยะสั้น'!N418&lt;15,0,IF('10หลักสูตรระยะสั้น'!N418&lt;30,1,IF((MOD('10หลักสูตรระยะสั้น'!N418/30,1))&lt;0.3333,ROUNDDOWN('10หลักสูตรระยะสั้น'!N418/30,0),ROUNDUP('10หลักสูตรระยะสั้น'!N418/30,0))))</f>
        <v>0</v>
      </c>
      <c r="O418" s="60">
        <f>IF('10หลักสูตรระยะสั้น'!O418&lt;15,0,IF('10หลักสูตรระยะสั้น'!O418&lt;30,1,IF((MOD('10หลักสูตรระยะสั้น'!O418/30,1))&lt;0.3333,ROUNDDOWN('10หลักสูตรระยะสั้น'!O418/30,0),ROUNDUP('10หลักสูตรระยะสั้น'!O418/30,0))))</f>
        <v>0</v>
      </c>
      <c r="P418" s="60">
        <f>IF('10หลักสูตรระยะสั้น'!P418&lt;15,0,IF('10หลักสูตรระยะสั้น'!P418&lt;30,1,IF((MOD('10หลักสูตรระยะสั้น'!P418/30,1))&lt;0.3333,ROUNDDOWN('10หลักสูตรระยะสั้น'!P418/30,0),ROUNDUP('10หลักสูตรระยะสั้น'!P418/30,0))))</f>
        <v>0</v>
      </c>
      <c r="Q418" s="60">
        <f>IF('10หลักสูตรระยะสั้น'!Q418&lt;15,0,IF('10หลักสูตรระยะสั้น'!Q418&lt;30,1,IF((MOD('10หลักสูตรระยะสั้น'!Q418/30,1))&lt;0.3333,ROUNDDOWN('10หลักสูตรระยะสั้น'!Q418/30,0),ROUNDUP('10หลักสูตรระยะสั้น'!Q418/30,0))))</f>
        <v>0</v>
      </c>
      <c r="R418" s="60">
        <f>IF('10หลักสูตรระยะสั้น'!R418&lt;15,0,IF('10หลักสูตรระยะสั้น'!R418&lt;30,1,IF((MOD('10หลักสูตรระยะสั้น'!R418/30,1))&lt;0.3333,ROUNDDOWN('10หลักสูตรระยะสั้น'!R418/30,0),ROUNDUP('10หลักสูตรระยะสั้น'!R418/30,0))))</f>
        <v>0</v>
      </c>
      <c r="S418" s="60">
        <f>IF('10หลักสูตรระยะสั้น'!S418&lt;15,0,IF('10หลักสูตรระยะสั้น'!S418&lt;30,1,IF((MOD('10หลักสูตรระยะสั้น'!S418/30,1))&lt;0.3333,ROUNDDOWN('10หลักสูตรระยะสั้น'!S418/30,0),ROUNDUP('10หลักสูตรระยะสั้น'!S418/30,0))))</f>
        <v>0</v>
      </c>
      <c r="T418" s="60">
        <f>IF('10หลักสูตรระยะสั้น'!T418&lt;15,0,IF('10หลักสูตรระยะสั้น'!T418&lt;30,1,IF((MOD('10หลักสูตรระยะสั้น'!T418/30,1))&lt;0.3333,ROUNDDOWN('10หลักสูตรระยะสั้น'!T418/30,0),ROUNDUP('10หลักสูตรระยะสั้น'!T418/30,0))))</f>
        <v>0</v>
      </c>
      <c r="U418" s="60">
        <f>IF('10หลักสูตรระยะสั้น'!U418&lt;15,0,IF('10หลักสูตรระยะสั้น'!U418&lt;30,1,IF((MOD('10หลักสูตรระยะสั้น'!U418/30,1))&lt;0.3333,ROUNDDOWN('10หลักสูตรระยะสั้น'!U418/30,0),ROUNDUP('10หลักสูตรระยะสั้น'!U418/30,0))))</f>
        <v>0</v>
      </c>
      <c r="V418" s="60">
        <f>IF('10หลักสูตรระยะสั้น'!V418&lt;15,0,IF('10หลักสูตรระยะสั้น'!V418&lt;30,1,IF((MOD('10หลักสูตรระยะสั้น'!V418/30,1))&lt;0.3333,ROUNDDOWN('10หลักสูตรระยะสั้น'!V418/30,0),ROUNDUP('10หลักสูตรระยะสั้น'!V418/30,0))))</f>
        <v>0</v>
      </c>
      <c r="W418" s="60">
        <f>IF('10หลักสูตรระยะสั้น'!W418&lt;15,0,IF('10หลักสูตรระยะสั้น'!W418&lt;30,1,IF((MOD('10หลักสูตรระยะสั้น'!W418/30,1))&lt;0.3333,ROUNDDOWN('10หลักสูตรระยะสั้น'!W418/30,0),ROUNDUP('10หลักสูตรระยะสั้น'!W418/30,0))))</f>
        <v>0</v>
      </c>
      <c r="X418" s="60">
        <f>IF('10หลักสูตรระยะสั้น'!X418&lt;15,0,IF('10หลักสูตรระยะสั้น'!X418&lt;30,1,IF((MOD('10หลักสูตรระยะสั้น'!X418/30,1))&lt;0.3333,ROUNDDOWN('10หลักสูตรระยะสั้น'!X418/30,0),ROUNDUP('10หลักสูตรระยะสั้น'!X418/30,0))))</f>
        <v>0</v>
      </c>
      <c r="Y418" s="60">
        <f>IF('10หลักสูตรระยะสั้น'!Y418&lt;15,0,IF('10หลักสูตรระยะสั้น'!Y418&lt;30,1,IF((MOD('10หลักสูตรระยะสั้น'!Y418/30,1))&lt;0.3333,ROUNDDOWN('10หลักสูตรระยะสั้น'!Y418/30,0),ROUNDUP('10หลักสูตรระยะสั้น'!Y418/30,0))))</f>
        <v>0</v>
      </c>
      <c r="Z418" s="60">
        <f>IF('10หลักสูตรระยะสั้น'!Z418&lt;15,0,IF('10หลักสูตรระยะสั้น'!Z418&lt;30,1,IF((MOD('10หลักสูตรระยะสั้น'!Z418/30,1))&lt;0.3333,ROUNDDOWN('10หลักสูตรระยะสั้น'!Z418/30,0),ROUNDUP('10หลักสูตรระยะสั้น'!Z418/30,0))))</f>
        <v>0</v>
      </c>
      <c r="AA418" s="60">
        <f>IF('10หลักสูตรระยะสั้น'!AA418&lt;15,0,IF('10หลักสูตรระยะสั้น'!AA418&lt;30,1,IF((MOD('10หลักสูตรระยะสั้น'!AA418/30,1))&lt;0.3333,ROUNDDOWN('10หลักสูตรระยะสั้น'!AA418/30,0),ROUNDUP('10หลักสูตรระยะสั้น'!AA418/30,0))))</f>
        <v>0</v>
      </c>
      <c r="AB418" s="60">
        <f>IF('10หลักสูตรระยะสั้น'!AB418&lt;15,0,IF('10หลักสูตรระยะสั้น'!AB418&lt;30,1,IF((MOD('10หลักสูตรระยะสั้น'!AB418/30,1))&lt;0.3333,ROUNDDOWN('10หลักสูตรระยะสั้น'!AB418/30,0),ROUNDUP('10หลักสูตรระยะสั้น'!AB418/30,0))))</f>
        <v>0</v>
      </c>
      <c r="AC418" s="60">
        <f>IF('10หลักสูตรระยะสั้น'!AC418&lt;15,0,IF('10หลักสูตรระยะสั้น'!AC418&lt;30,1,IF((MOD('10หลักสูตรระยะสั้น'!AC418/30,1))&lt;0.3333,ROUNDDOWN('10หลักสูตรระยะสั้น'!AC418/30,0),ROUNDUP('10หลักสูตรระยะสั้น'!AC418/30,0))))</f>
        <v>0</v>
      </c>
      <c r="AD418" s="5">
        <f t="shared" si="12"/>
        <v>0</v>
      </c>
      <c r="AE418" s="5">
        <f t="shared" si="13"/>
        <v>0</v>
      </c>
    </row>
    <row r="419" spans="2:31" x14ac:dyDescent="0.55000000000000004">
      <c r="B419" s="5">
        <v>415</v>
      </c>
      <c r="C419" s="5">
        <f>'10หลักสูตรระยะสั้น'!C419</f>
        <v>0</v>
      </c>
      <c r="D419" s="5">
        <f>'10หลักสูตรระยะสั้น'!D419</f>
        <v>0</v>
      </c>
      <c r="E419" s="60">
        <f>IF('10หลักสูตรระยะสั้น'!E419&lt;15,0,IF('10หลักสูตรระยะสั้น'!E419&lt;30,1,IF((MOD('10หลักสูตรระยะสั้น'!E419/30,1))&lt;0.3333,ROUNDDOWN('10หลักสูตรระยะสั้น'!E419/30,0),ROUNDUP('10หลักสูตรระยะสั้น'!E419/30,0))))</f>
        <v>0</v>
      </c>
      <c r="F419" s="60">
        <f>IF('10หลักสูตรระยะสั้น'!F419&lt;15,0,IF('10หลักสูตรระยะสั้น'!F419&lt;30,1,IF((MOD('10หลักสูตรระยะสั้น'!F419/30,1))&lt;0.3333,ROUNDDOWN('10หลักสูตรระยะสั้น'!F419/30,0),ROUNDUP('10หลักสูตรระยะสั้น'!F419/30,0))))</f>
        <v>0</v>
      </c>
      <c r="G419" s="60">
        <f>IF('10หลักสูตรระยะสั้น'!G419&lt;15,0,IF('10หลักสูตรระยะสั้น'!G419&lt;30,1,IF((MOD('10หลักสูตรระยะสั้น'!G419/30,1))&lt;0.3333,ROUNDDOWN('10หลักสูตรระยะสั้น'!G419/30,0),ROUNDUP('10หลักสูตรระยะสั้น'!G419/30,0))))</f>
        <v>0</v>
      </c>
      <c r="H419" s="60">
        <f>IF('10หลักสูตรระยะสั้น'!H419&lt;15,0,IF('10หลักสูตรระยะสั้น'!H419&lt;30,1,IF((MOD('10หลักสูตรระยะสั้น'!H419/30,1))&lt;0.3333,ROUNDDOWN('10หลักสูตรระยะสั้น'!H419/30,0),ROUNDUP('10หลักสูตรระยะสั้น'!H419/30,0))))</f>
        <v>0</v>
      </c>
      <c r="I419" s="60">
        <f>IF('10หลักสูตรระยะสั้น'!I419&lt;15,0,IF('10หลักสูตรระยะสั้น'!I419&lt;30,1,IF((MOD('10หลักสูตรระยะสั้น'!I419/30,1))&lt;0.3333,ROUNDDOWN('10หลักสูตรระยะสั้น'!I419/30,0),ROUNDUP('10หลักสูตรระยะสั้น'!I419/30,0))))</f>
        <v>0</v>
      </c>
      <c r="J419" s="60">
        <f>IF('10หลักสูตรระยะสั้น'!J419&lt;15,0,IF('10หลักสูตรระยะสั้น'!J419&lt;30,1,IF((MOD('10หลักสูตรระยะสั้น'!J419/30,1))&lt;0.3333,ROUNDDOWN('10หลักสูตรระยะสั้น'!J419/30,0),ROUNDUP('10หลักสูตรระยะสั้น'!J419/30,0))))</f>
        <v>0</v>
      </c>
      <c r="K419" s="60">
        <f>IF('10หลักสูตรระยะสั้น'!K419&lt;15,0,IF('10หลักสูตรระยะสั้น'!K419&lt;30,1,IF((MOD('10หลักสูตรระยะสั้น'!K419/30,1))&lt;0.3333,ROUNDDOWN('10หลักสูตรระยะสั้น'!K419/30,0),ROUNDUP('10หลักสูตรระยะสั้น'!K419/30,0))))</f>
        <v>0</v>
      </c>
      <c r="L419" s="60">
        <f>IF('10หลักสูตรระยะสั้น'!L419&lt;15,0,IF('10หลักสูตรระยะสั้น'!L419&lt;30,1,IF((MOD('10หลักสูตรระยะสั้น'!L419/30,1))&lt;0.3333,ROUNDDOWN('10หลักสูตรระยะสั้น'!L419/30,0),ROUNDUP('10หลักสูตรระยะสั้น'!L419/30,0))))</f>
        <v>0</v>
      </c>
      <c r="M419" s="60">
        <f>IF('10หลักสูตรระยะสั้น'!M419&lt;15,0,IF('10หลักสูตรระยะสั้น'!M419&lt;30,1,IF((MOD('10หลักสูตรระยะสั้น'!M419/30,1))&lt;0.3333,ROUNDDOWN('10หลักสูตรระยะสั้น'!M419/30,0),ROUNDUP('10หลักสูตรระยะสั้น'!M419/30,0))))</f>
        <v>0</v>
      </c>
      <c r="N419" s="60">
        <f>IF('10หลักสูตรระยะสั้น'!N419&lt;15,0,IF('10หลักสูตรระยะสั้น'!N419&lt;30,1,IF((MOD('10หลักสูตรระยะสั้น'!N419/30,1))&lt;0.3333,ROUNDDOWN('10หลักสูตรระยะสั้น'!N419/30,0),ROUNDUP('10หลักสูตรระยะสั้น'!N419/30,0))))</f>
        <v>0</v>
      </c>
      <c r="O419" s="60">
        <f>IF('10หลักสูตรระยะสั้น'!O419&lt;15,0,IF('10หลักสูตรระยะสั้น'!O419&lt;30,1,IF((MOD('10หลักสูตรระยะสั้น'!O419/30,1))&lt;0.3333,ROUNDDOWN('10หลักสูตรระยะสั้น'!O419/30,0),ROUNDUP('10หลักสูตรระยะสั้น'!O419/30,0))))</f>
        <v>0</v>
      </c>
      <c r="P419" s="60">
        <f>IF('10หลักสูตรระยะสั้น'!P419&lt;15,0,IF('10หลักสูตรระยะสั้น'!P419&lt;30,1,IF((MOD('10หลักสูตรระยะสั้น'!P419/30,1))&lt;0.3333,ROUNDDOWN('10หลักสูตรระยะสั้น'!P419/30,0),ROUNDUP('10หลักสูตรระยะสั้น'!P419/30,0))))</f>
        <v>0</v>
      </c>
      <c r="Q419" s="60">
        <f>IF('10หลักสูตรระยะสั้น'!Q419&lt;15,0,IF('10หลักสูตรระยะสั้น'!Q419&lt;30,1,IF((MOD('10หลักสูตรระยะสั้น'!Q419/30,1))&lt;0.3333,ROUNDDOWN('10หลักสูตรระยะสั้น'!Q419/30,0),ROUNDUP('10หลักสูตรระยะสั้น'!Q419/30,0))))</f>
        <v>0</v>
      </c>
      <c r="R419" s="60">
        <f>IF('10หลักสูตรระยะสั้น'!R419&lt;15,0,IF('10หลักสูตรระยะสั้น'!R419&lt;30,1,IF((MOD('10หลักสูตรระยะสั้น'!R419/30,1))&lt;0.3333,ROUNDDOWN('10หลักสูตรระยะสั้น'!R419/30,0),ROUNDUP('10หลักสูตรระยะสั้น'!R419/30,0))))</f>
        <v>0</v>
      </c>
      <c r="S419" s="60">
        <f>IF('10หลักสูตรระยะสั้น'!S419&lt;15,0,IF('10หลักสูตรระยะสั้น'!S419&lt;30,1,IF((MOD('10หลักสูตรระยะสั้น'!S419/30,1))&lt;0.3333,ROUNDDOWN('10หลักสูตรระยะสั้น'!S419/30,0),ROUNDUP('10หลักสูตรระยะสั้น'!S419/30,0))))</f>
        <v>0</v>
      </c>
      <c r="T419" s="60">
        <f>IF('10หลักสูตรระยะสั้น'!T419&lt;15,0,IF('10หลักสูตรระยะสั้น'!T419&lt;30,1,IF((MOD('10หลักสูตรระยะสั้น'!T419/30,1))&lt;0.3333,ROUNDDOWN('10หลักสูตรระยะสั้น'!T419/30,0),ROUNDUP('10หลักสูตรระยะสั้น'!T419/30,0))))</f>
        <v>0</v>
      </c>
      <c r="U419" s="60">
        <f>IF('10หลักสูตรระยะสั้น'!U419&lt;15,0,IF('10หลักสูตรระยะสั้น'!U419&lt;30,1,IF((MOD('10หลักสูตรระยะสั้น'!U419/30,1))&lt;0.3333,ROUNDDOWN('10หลักสูตรระยะสั้น'!U419/30,0),ROUNDUP('10หลักสูตรระยะสั้น'!U419/30,0))))</f>
        <v>0</v>
      </c>
      <c r="V419" s="60">
        <f>IF('10หลักสูตรระยะสั้น'!V419&lt;15,0,IF('10หลักสูตรระยะสั้น'!V419&lt;30,1,IF((MOD('10หลักสูตรระยะสั้น'!V419/30,1))&lt;0.3333,ROUNDDOWN('10หลักสูตรระยะสั้น'!V419/30,0),ROUNDUP('10หลักสูตรระยะสั้น'!V419/30,0))))</f>
        <v>0</v>
      </c>
      <c r="W419" s="60">
        <f>IF('10หลักสูตรระยะสั้น'!W419&lt;15,0,IF('10หลักสูตรระยะสั้น'!W419&lt;30,1,IF((MOD('10หลักสูตรระยะสั้น'!W419/30,1))&lt;0.3333,ROUNDDOWN('10หลักสูตรระยะสั้น'!W419/30,0),ROUNDUP('10หลักสูตรระยะสั้น'!W419/30,0))))</f>
        <v>0</v>
      </c>
      <c r="X419" s="60">
        <f>IF('10หลักสูตรระยะสั้น'!X419&lt;15,0,IF('10หลักสูตรระยะสั้น'!X419&lt;30,1,IF((MOD('10หลักสูตรระยะสั้น'!X419/30,1))&lt;0.3333,ROUNDDOWN('10หลักสูตรระยะสั้น'!X419/30,0),ROUNDUP('10หลักสูตรระยะสั้น'!X419/30,0))))</f>
        <v>0</v>
      </c>
      <c r="Y419" s="60">
        <f>IF('10หลักสูตรระยะสั้น'!Y419&lt;15,0,IF('10หลักสูตรระยะสั้น'!Y419&lt;30,1,IF((MOD('10หลักสูตรระยะสั้น'!Y419/30,1))&lt;0.3333,ROUNDDOWN('10หลักสูตรระยะสั้น'!Y419/30,0),ROUNDUP('10หลักสูตรระยะสั้น'!Y419/30,0))))</f>
        <v>0</v>
      </c>
      <c r="Z419" s="60">
        <f>IF('10หลักสูตรระยะสั้น'!Z419&lt;15,0,IF('10หลักสูตรระยะสั้น'!Z419&lt;30,1,IF((MOD('10หลักสูตรระยะสั้น'!Z419/30,1))&lt;0.3333,ROUNDDOWN('10หลักสูตรระยะสั้น'!Z419/30,0),ROUNDUP('10หลักสูตรระยะสั้น'!Z419/30,0))))</f>
        <v>0</v>
      </c>
      <c r="AA419" s="60">
        <f>IF('10หลักสูตรระยะสั้น'!AA419&lt;15,0,IF('10หลักสูตรระยะสั้น'!AA419&lt;30,1,IF((MOD('10หลักสูตรระยะสั้น'!AA419/30,1))&lt;0.3333,ROUNDDOWN('10หลักสูตรระยะสั้น'!AA419/30,0),ROUNDUP('10หลักสูตรระยะสั้น'!AA419/30,0))))</f>
        <v>0</v>
      </c>
      <c r="AB419" s="60">
        <f>IF('10หลักสูตรระยะสั้น'!AB419&lt;15,0,IF('10หลักสูตรระยะสั้น'!AB419&lt;30,1,IF((MOD('10หลักสูตรระยะสั้น'!AB419/30,1))&lt;0.3333,ROUNDDOWN('10หลักสูตรระยะสั้น'!AB419/30,0),ROUNDUP('10หลักสูตรระยะสั้น'!AB419/30,0))))</f>
        <v>0</v>
      </c>
      <c r="AC419" s="60">
        <f>IF('10หลักสูตรระยะสั้น'!AC419&lt;15,0,IF('10หลักสูตรระยะสั้น'!AC419&lt;30,1,IF((MOD('10หลักสูตรระยะสั้น'!AC419/30,1))&lt;0.3333,ROUNDDOWN('10หลักสูตรระยะสั้น'!AC419/30,0),ROUNDUP('10หลักสูตรระยะสั้น'!AC419/30,0))))</f>
        <v>0</v>
      </c>
      <c r="AD419" s="5">
        <f t="shared" si="12"/>
        <v>0</v>
      </c>
      <c r="AE419" s="5">
        <f t="shared" si="13"/>
        <v>0</v>
      </c>
    </row>
    <row r="420" spans="2:31" x14ac:dyDescent="0.55000000000000004">
      <c r="B420" s="5">
        <v>416</v>
      </c>
      <c r="C420" s="5">
        <f>'10หลักสูตรระยะสั้น'!C420</f>
        <v>0</v>
      </c>
      <c r="D420" s="5">
        <f>'10หลักสูตรระยะสั้น'!D420</f>
        <v>0</v>
      </c>
      <c r="E420" s="60">
        <f>IF('10หลักสูตรระยะสั้น'!E420&lt;15,0,IF('10หลักสูตรระยะสั้น'!E420&lt;30,1,IF((MOD('10หลักสูตรระยะสั้น'!E420/30,1))&lt;0.3333,ROUNDDOWN('10หลักสูตรระยะสั้น'!E420/30,0),ROUNDUP('10หลักสูตรระยะสั้น'!E420/30,0))))</f>
        <v>0</v>
      </c>
      <c r="F420" s="60">
        <f>IF('10หลักสูตรระยะสั้น'!F420&lt;15,0,IF('10หลักสูตรระยะสั้น'!F420&lt;30,1,IF((MOD('10หลักสูตรระยะสั้น'!F420/30,1))&lt;0.3333,ROUNDDOWN('10หลักสูตรระยะสั้น'!F420/30,0),ROUNDUP('10หลักสูตรระยะสั้น'!F420/30,0))))</f>
        <v>0</v>
      </c>
      <c r="G420" s="60">
        <f>IF('10หลักสูตรระยะสั้น'!G420&lt;15,0,IF('10หลักสูตรระยะสั้น'!G420&lt;30,1,IF((MOD('10หลักสูตรระยะสั้น'!G420/30,1))&lt;0.3333,ROUNDDOWN('10หลักสูตรระยะสั้น'!G420/30,0),ROUNDUP('10หลักสูตรระยะสั้น'!G420/30,0))))</f>
        <v>0</v>
      </c>
      <c r="H420" s="60">
        <f>IF('10หลักสูตรระยะสั้น'!H420&lt;15,0,IF('10หลักสูตรระยะสั้น'!H420&lt;30,1,IF((MOD('10หลักสูตรระยะสั้น'!H420/30,1))&lt;0.3333,ROUNDDOWN('10หลักสูตรระยะสั้น'!H420/30,0),ROUNDUP('10หลักสูตรระยะสั้น'!H420/30,0))))</f>
        <v>0</v>
      </c>
      <c r="I420" s="60">
        <f>IF('10หลักสูตรระยะสั้น'!I420&lt;15,0,IF('10หลักสูตรระยะสั้น'!I420&lt;30,1,IF((MOD('10หลักสูตรระยะสั้น'!I420/30,1))&lt;0.3333,ROUNDDOWN('10หลักสูตรระยะสั้น'!I420/30,0),ROUNDUP('10หลักสูตรระยะสั้น'!I420/30,0))))</f>
        <v>0</v>
      </c>
      <c r="J420" s="60">
        <f>IF('10หลักสูตรระยะสั้น'!J420&lt;15,0,IF('10หลักสูตรระยะสั้น'!J420&lt;30,1,IF((MOD('10หลักสูตรระยะสั้น'!J420/30,1))&lt;0.3333,ROUNDDOWN('10หลักสูตรระยะสั้น'!J420/30,0),ROUNDUP('10หลักสูตรระยะสั้น'!J420/30,0))))</f>
        <v>0</v>
      </c>
      <c r="K420" s="60">
        <f>IF('10หลักสูตรระยะสั้น'!K420&lt;15,0,IF('10หลักสูตรระยะสั้น'!K420&lt;30,1,IF((MOD('10หลักสูตรระยะสั้น'!K420/30,1))&lt;0.3333,ROUNDDOWN('10หลักสูตรระยะสั้น'!K420/30,0),ROUNDUP('10หลักสูตรระยะสั้น'!K420/30,0))))</f>
        <v>0</v>
      </c>
      <c r="L420" s="60">
        <f>IF('10หลักสูตรระยะสั้น'!L420&lt;15,0,IF('10หลักสูตรระยะสั้น'!L420&lt;30,1,IF((MOD('10หลักสูตรระยะสั้น'!L420/30,1))&lt;0.3333,ROUNDDOWN('10หลักสูตรระยะสั้น'!L420/30,0),ROUNDUP('10หลักสูตรระยะสั้น'!L420/30,0))))</f>
        <v>0</v>
      </c>
      <c r="M420" s="60">
        <f>IF('10หลักสูตรระยะสั้น'!M420&lt;15,0,IF('10หลักสูตรระยะสั้น'!M420&lt;30,1,IF((MOD('10หลักสูตรระยะสั้น'!M420/30,1))&lt;0.3333,ROUNDDOWN('10หลักสูตรระยะสั้น'!M420/30,0),ROUNDUP('10หลักสูตรระยะสั้น'!M420/30,0))))</f>
        <v>0</v>
      </c>
      <c r="N420" s="60">
        <f>IF('10หลักสูตรระยะสั้น'!N420&lt;15,0,IF('10หลักสูตรระยะสั้น'!N420&lt;30,1,IF((MOD('10หลักสูตรระยะสั้น'!N420/30,1))&lt;0.3333,ROUNDDOWN('10หลักสูตรระยะสั้น'!N420/30,0),ROUNDUP('10หลักสูตรระยะสั้น'!N420/30,0))))</f>
        <v>0</v>
      </c>
      <c r="O420" s="60">
        <f>IF('10หลักสูตรระยะสั้น'!O420&lt;15,0,IF('10หลักสูตรระยะสั้น'!O420&lt;30,1,IF((MOD('10หลักสูตรระยะสั้น'!O420/30,1))&lt;0.3333,ROUNDDOWN('10หลักสูตรระยะสั้น'!O420/30,0),ROUNDUP('10หลักสูตรระยะสั้น'!O420/30,0))))</f>
        <v>0</v>
      </c>
      <c r="P420" s="60">
        <f>IF('10หลักสูตรระยะสั้น'!P420&lt;15,0,IF('10หลักสูตรระยะสั้น'!P420&lt;30,1,IF((MOD('10หลักสูตรระยะสั้น'!P420/30,1))&lt;0.3333,ROUNDDOWN('10หลักสูตรระยะสั้น'!P420/30,0),ROUNDUP('10หลักสูตรระยะสั้น'!P420/30,0))))</f>
        <v>0</v>
      </c>
      <c r="Q420" s="60">
        <f>IF('10หลักสูตรระยะสั้น'!Q420&lt;15,0,IF('10หลักสูตรระยะสั้น'!Q420&lt;30,1,IF((MOD('10หลักสูตรระยะสั้น'!Q420/30,1))&lt;0.3333,ROUNDDOWN('10หลักสูตรระยะสั้น'!Q420/30,0),ROUNDUP('10หลักสูตรระยะสั้น'!Q420/30,0))))</f>
        <v>0</v>
      </c>
      <c r="R420" s="60">
        <f>IF('10หลักสูตรระยะสั้น'!R420&lt;15,0,IF('10หลักสูตรระยะสั้น'!R420&lt;30,1,IF((MOD('10หลักสูตรระยะสั้น'!R420/30,1))&lt;0.3333,ROUNDDOWN('10หลักสูตรระยะสั้น'!R420/30,0),ROUNDUP('10หลักสูตรระยะสั้น'!R420/30,0))))</f>
        <v>0</v>
      </c>
      <c r="S420" s="60">
        <f>IF('10หลักสูตรระยะสั้น'!S420&lt;15,0,IF('10หลักสูตรระยะสั้น'!S420&lt;30,1,IF((MOD('10หลักสูตรระยะสั้น'!S420/30,1))&lt;0.3333,ROUNDDOWN('10หลักสูตรระยะสั้น'!S420/30,0),ROUNDUP('10หลักสูตรระยะสั้น'!S420/30,0))))</f>
        <v>0</v>
      </c>
      <c r="T420" s="60">
        <f>IF('10หลักสูตรระยะสั้น'!T420&lt;15,0,IF('10หลักสูตรระยะสั้น'!T420&lt;30,1,IF((MOD('10หลักสูตรระยะสั้น'!T420/30,1))&lt;0.3333,ROUNDDOWN('10หลักสูตรระยะสั้น'!T420/30,0),ROUNDUP('10หลักสูตรระยะสั้น'!T420/30,0))))</f>
        <v>0</v>
      </c>
      <c r="U420" s="60">
        <f>IF('10หลักสูตรระยะสั้น'!U420&lt;15,0,IF('10หลักสูตรระยะสั้น'!U420&lt;30,1,IF((MOD('10หลักสูตรระยะสั้น'!U420/30,1))&lt;0.3333,ROUNDDOWN('10หลักสูตรระยะสั้น'!U420/30,0),ROUNDUP('10หลักสูตรระยะสั้น'!U420/30,0))))</f>
        <v>0</v>
      </c>
      <c r="V420" s="60">
        <f>IF('10หลักสูตรระยะสั้น'!V420&lt;15,0,IF('10หลักสูตรระยะสั้น'!V420&lt;30,1,IF((MOD('10หลักสูตรระยะสั้น'!V420/30,1))&lt;0.3333,ROUNDDOWN('10หลักสูตรระยะสั้น'!V420/30,0),ROUNDUP('10หลักสูตรระยะสั้น'!V420/30,0))))</f>
        <v>0</v>
      </c>
      <c r="W420" s="60">
        <f>IF('10หลักสูตรระยะสั้น'!W420&lt;15,0,IF('10หลักสูตรระยะสั้น'!W420&lt;30,1,IF((MOD('10หลักสูตรระยะสั้น'!W420/30,1))&lt;0.3333,ROUNDDOWN('10หลักสูตรระยะสั้น'!W420/30,0),ROUNDUP('10หลักสูตรระยะสั้น'!W420/30,0))))</f>
        <v>0</v>
      </c>
      <c r="X420" s="60">
        <f>IF('10หลักสูตรระยะสั้น'!X420&lt;15,0,IF('10หลักสูตรระยะสั้น'!X420&lt;30,1,IF((MOD('10หลักสูตรระยะสั้น'!X420/30,1))&lt;0.3333,ROUNDDOWN('10หลักสูตรระยะสั้น'!X420/30,0),ROUNDUP('10หลักสูตรระยะสั้น'!X420/30,0))))</f>
        <v>0</v>
      </c>
      <c r="Y420" s="60">
        <f>IF('10หลักสูตรระยะสั้น'!Y420&lt;15,0,IF('10หลักสูตรระยะสั้น'!Y420&lt;30,1,IF((MOD('10หลักสูตรระยะสั้น'!Y420/30,1))&lt;0.3333,ROUNDDOWN('10หลักสูตรระยะสั้น'!Y420/30,0),ROUNDUP('10หลักสูตรระยะสั้น'!Y420/30,0))))</f>
        <v>0</v>
      </c>
      <c r="Z420" s="60">
        <f>IF('10หลักสูตรระยะสั้น'!Z420&lt;15,0,IF('10หลักสูตรระยะสั้น'!Z420&lt;30,1,IF((MOD('10หลักสูตรระยะสั้น'!Z420/30,1))&lt;0.3333,ROUNDDOWN('10หลักสูตรระยะสั้น'!Z420/30,0),ROUNDUP('10หลักสูตรระยะสั้น'!Z420/30,0))))</f>
        <v>0</v>
      </c>
      <c r="AA420" s="60">
        <f>IF('10หลักสูตรระยะสั้น'!AA420&lt;15,0,IF('10หลักสูตรระยะสั้น'!AA420&lt;30,1,IF((MOD('10หลักสูตรระยะสั้น'!AA420/30,1))&lt;0.3333,ROUNDDOWN('10หลักสูตรระยะสั้น'!AA420/30,0),ROUNDUP('10หลักสูตรระยะสั้น'!AA420/30,0))))</f>
        <v>0</v>
      </c>
      <c r="AB420" s="60">
        <f>IF('10หลักสูตรระยะสั้น'!AB420&lt;15,0,IF('10หลักสูตรระยะสั้น'!AB420&lt;30,1,IF((MOD('10หลักสูตรระยะสั้น'!AB420/30,1))&lt;0.3333,ROUNDDOWN('10หลักสูตรระยะสั้น'!AB420/30,0),ROUNDUP('10หลักสูตรระยะสั้น'!AB420/30,0))))</f>
        <v>0</v>
      </c>
      <c r="AC420" s="60">
        <f>IF('10หลักสูตรระยะสั้น'!AC420&lt;15,0,IF('10หลักสูตรระยะสั้น'!AC420&lt;30,1,IF((MOD('10หลักสูตรระยะสั้น'!AC420/30,1))&lt;0.3333,ROUNDDOWN('10หลักสูตรระยะสั้น'!AC420/30,0),ROUNDUP('10หลักสูตรระยะสั้น'!AC420/30,0))))</f>
        <v>0</v>
      </c>
      <c r="AD420" s="5">
        <f t="shared" si="12"/>
        <v>0</v>
      </c>
      <c r="AE420" s="5">
        <f t="shared" si="13"/>
        <v>0</v>
      </c>
    </row>
    <row r="421" spans="2:31" x14ac:dyDescent="0.55000000000000004">
      <c r="B421" s="5">
        <v>417</v>
      </c>
      <c r="C421" s="5">
        <f>'10หลักสูตรระยะสั้น'!C421</f>
        <v>0</v>
      </c>
      <c r="D421" s="5">
        <f>'10หลักสูตรระยะสั้น'!D421</f>
        <v>0</v>
      </c>
      <c r="E421" s="60">
        <f>IF('10หลักสูตรระยะสั้น'!E421&lt;15,0,IF('10หลักสูตรระยะสั้น'!E421&lt;30,1,IF((MOD('10หลักสูตรระยะสั้น'!E421/30,1))&lt;0.3333,ROUNDDOWN('10หลักสูตรระยะสั้น'!E421/30,0),ROUNDUP('10หลักสูตรระยะสั้น'!E421/30,0))))</f>
        <v>0</v>
      </c>
      <c r="F421" s="60">
        <f>IF('10หลักสูตรระยะสั้น'!F421&lt;15,0,IF('10หลักสูตรระยะสั้น'!F421&lt;30,1,IF((MOD('10หลักสูตรระยะสั้น'!F421/30,1))&lt;0.3333,ROUNDDOWN('10หลักสูตรระยะสั้น'!F421/30,0),ROUNDUP('10หลักสูตรระยะสั้น'!F421/30,0))))</f>
        <v>0</v>
      </c>
      <c r="G421" s="60">
        <f>IF('10หลักสูตรระยะสั้น'!G421&lt;15,0,IF('10หลักสูตรระยะสั้น'!G421&lt;30,1,IF((MOD('10หลักสูตรระยะสั้น'!G421/30,1))&lt;0.3333,ROUNDDOWN('10หลักสูตรระยะสั้น'!G421/30,0),ROUNDUP('10หลักสูตรระยะสั้น'!G421/30,0))))</f>
        <v>0</v>
      </c>
      <c r="H421" s="60">
        <f>IF('10หลักสูตรระยะสั้น'!H421&lt;15,0,IF('10หลักสูตรระยะสั้น'!H421&lt;30,1,IF((MOD('10หลักสูตรระยะสั้น'!H421/30,1))&lt;0.3333,ROUNDDOWN('10หลักสูตรระยะสั้น'!H421/30,0),ROUNDUP('10หลักสูตรระยะสั้น'!H421/30,0))))</f>
        <v>0</v>
      </c>
      <c r="I421" s="60">
        <f>IF('10หลักสูตรระยะสั้น'!I421&lt;15,0,IF('10หลักสูตรระยะสั้น'!I421&lt;30,1,IF((MOD('10หลักสูตรระยะสั้น'!I421/30,1))&lt;0.3333,ROUNDDOWN('10หลักสูตรระยะสั้น'!I421/30,0),ROUNDUP('10หลักสูตรระยะสั้น'!I421/30,0))))</f>
        <v>0</v>
      </c>
      <c r="J421" s="60">
        <f>IF('10หลักสูตรระยะสั้น'!J421&lt;15,0,IF('10หลักสูตรระยะสั้น'!J421&lt;30,1,IF((MOD('10หลักสูตรระยะสั้น'!J421/30,1))&lt;0.3333,ROUNDDOWN('10หลักสูตรระยะสั้น'!J421/30,0),ROUNDUP('10หลักสูตรระยะสั้น'!J421/30,0))))</f>
        <v>0</v>
      </c>
      <c r="K421" s="60">
        <f>IF('10หลักสูตรระยะสั้น'!K421&lt;15,0,IF('10หลักสูตรระยะสั้น'!K421&lt;30,1,IF((MOD('10หลักสูตรระยะสั้น'!K421/30,1))&lt;0.3333,ROUNDDOWN('10หลักสูตรระยะสั้น'!K421/30,0),ROUNDUP('10หลักสูตรระยะสั้น'!K421/30,0))))</f>
        <v>0</v>
      </c>
      <c r="L421" s="60">
        <f>IF('10หลักสูตรระยะสั้น'!L421&lt;15,0,IF('10หลักสูตรระยะสั้น'!L421&lt;30,1,IF((MOD('10หลักสูตรระยะสั้น'!L421/30,1))&lt;0.3333,ROUNDDOWN('10หลักสูตรระยะสั้น'!L421/30,0),ROUNDUP('10หลักสูตรระยะสั้น'!L421/30,0))))</f>
        <v>0</v>
      </c>
      <c r="M421" s="60">
        <f>IF('10หลักสูตรระยะสั้น'!M421&lt;15,0,IF('10หลักสูตรระยะสั้น'!M421&lt;30,1,IF((MOD('10หลักสูตรระยะสั้น'!M421/30,1))&lt;0.3333,ROUNDDOWN('10หลักสูตรระยะสั้น'!M421/30,0),ROUNDUP('10หลักสูตรระยะสั้น'!M421/30,0))))</f>
        <v>0</v>
      </c>
      <c r="N421" s="60">
        <f>IF('10หลักสูตรระยะสั้น'!N421&lt;15,0,IF('10หลักสูตรระยะสั้น'!N421&lt;30,1,IF((MOD('10หลักสูตรระยะสั้น'!N421/30,1))&lt;0.3333,ROUNDDOWN('10หลักสูตรระยะสั้น'!N421/30,0),ROUNDUP('10หลักสูตรระยะสั้น'!N421/30,0))))</f>
        <v>0</v>
      </c>
      <c r="O421" s="60">
        <f>IF('10หลักสูตรระยะสั้น'!O421&lt;15,0,IF('10หลักสูตรระยะสั้น'!O421&lt;30,1,IF((MOD('10หลักสูตรระยะสั้น'!O421/30,1))&lt;0.3333,ROUNDDOWN('10หลักสูตรระยะสั้น'!O421/30,0),ROUNDUP('10หลักสูตรระยะสั้น'!O421/30,0))))</f>
        <v>0</v>
      </c>
      <c r="P421" s="60">
        <f>IF('10หลักสูตรระยะสั้น'!P421&lt;15,0,IF('10หลักสูตรระยะสั้น'!P421&lt;30,1,IF((MOD('10หลักสูตรระยะสั้น'!P421/30,1))&lt;0.3333,ROUNDDOWN('10หลักสูตรระยะสั้น'!P421/30,0),ROUNDUP('10หลักสูตรระยะสั้น'!P421/30,0))))</f>
        <v>0</v>
      </c>
      <c r="Q421" s="60">
        <f>IF('10หลักสูตรระยะสั้น'!Q421&lt;15,0,IF('10หลักสูตรระยะสั้น'!Q421&lt;30,1,IF((MOD('10หลักสูตรระยะสั้น'!Q421/30,1))&lt;0.3333,ROUNDDOWN('10หลักสูตรระยะสั้น'!Q421/30,0),ROUNDUP('10หลักสูตรระยะสั้น'!Q421/30,0))))</f>
        <v>0</v>
      </c>
      <c r="R421" s="60">
        <f>IF('10หลักสูตรระยะสั้น'!R421&lt;15,0,IF('10หลักสูตรระยะสั้น'!R421&lt;30,1,IF((MOD('10หลักสูตรระยะสั้น'!R421/30,1))&lt;0.3333,ROUNDDOWN('10หลักสูตรระยะสั้น'!R421/30,0),ROUNDUP('10หลักสูตรระยะสั้น'!R421/30,0))))</f>
        <v>0</v>
      </c>
      <c r="S421" s="60">
        <f>IF('10หลักสูตรระยะสั้น'!S421&lt;15,0,IF('10หลักสูตรระยะสั้น'!S421&lt;30,1,IF((MOD('10หลักสูตรระยะสั้น'!S421/30,1))&lt;0.3333,ROUNDDOWN('10หลักสูตรระยะสั้น'!S421/30,0),ROUNDUP('10หลักสูตรระยะสั้น'!S421/30,0))))</f>
        <v>0</v>
      </c>
      <c r="T421" s="60">
        <f>IF('10หลักสูตรระยะสั้น'!T421&lt;15,0,IF('10หลักสูตรระยะสั้น'!T421&lt;30,1,IF((MOD('10หลักสูตรระยะสั้น'!T421/30,1))&lt;0.3333,ROUNDDOWN('10หลักสูตรระยะสั้น'!T421/30,0),ROUNDUP('10หลักสูตรระยะสั้น'!T421/30,0))))</f>
        <v>0</v>
      </c>
      <c r="U421" s="60">
        <f>IF('10หลักสูตรระยะสั้น'!U421&lt;15,0,IF('10หลักสูตรระยะสั้น'!U421&lt;30,1,IF((MOD('10หลักสูตรระยะสั้น'!U421/30,1))&lt;0.3333,ROUNDDOWN('10หลักสูตรระยะสั้น'!U421/30,0),ROUNDUP('10หลักสูตรระยะสั้น'!U421/30,0))))</f>
        <v>0</v>
      </c>
      <c r="V421" s="60">
        <f>IF('10หลักสูตรระยะสั้น'!V421&lt;15,0,IF('10หลักสูตรระยะสั้น'!V421&lt;30,1,IF((MOD('10หลักสูตรระยะสั้น'!V421/30,1))&lt;0.3333,ROUNDDOWN('10หลักสูตรระยะสั้น'!V421/30,0),ROUNDUP('10หลักสูตรระยะสั้น'!V421/30,0))))</f>
        <v>0</v>
      </c>
      <c r="W421" s="60">
        <f>IF('10หลักสูตรระยะสั้น'!W421&lt;15,0,IF('10หลักสูตรระยะสั้น'!W421&lt;30,1,IF((MOD('10หลักสูตรระยะสั้น'!W421/30,1))&lt;0.3333,ROUNDDOWN('10หลักสูตรระยะสั้น'!W421/30,0),ROUNDUP('10หลักสูตรระยะสั้น'!W421/30,0))))</f>
        <v>0</v>
      </c>
      <c r="X421" s="60">
        <f>IF('10หลักสูตรระยะสั้น'!X421&lt;15,0,IF('10หลักสูตรระยะสั้น'!X421&lt;30,1,IF((MOD('10หลักสูตรระยะสั้น'!X421/30,1))&lt;0.3333,ROUNDDOWN('10หลักสูตรระยะสั้น'!X421/30,0),ROUNDUP('10หลักสูตรระยะสั้น'!X421/30,0))))</f>
        <v>0</v>
      </c>
      <c r="Y421" s="60">
        <f>IF('10หลักสูตรระยะสั้น'!Y421&lt;15,0,IF('10หลักสูตรระยะสั้น'!Y421&lt;30,1,IF((MOD('10หลักสูตรระยะสั้น'!Y421/30,1))&lt;0.3333,ROUNDDOWN('10หลักสูตรระยะสั้น'!Y421/30,0),ROUNDUP('10หลักสูตรระยะสั้น'!Y421/30,0))))</f>
        <v>0</v>
      </c>
      <c r="Z421" s="60">
        <f>IF('10หลักสูตรระยะสั้น'!Z421&lt;15,0,IF('10หลักสูตรระยะสั้น'!Z421&lt;30,1,IF((MOD('10หลักสูตรระยะสั้น'!Z421/30,1))&lt;0.3333,ROUNDDOWN('10หลักสูตรระยะสั้น'!Z421/30,0),ROUNDUP('10หลักสูตรระยะสั้น'!Z421/30,0))))</f>
        <v>0</v>
      </c>
      <c r="AA421" s="60">
        <f>IF('10หลักสูตรระยะสั้น'!AA421&lt;15,0,IF('10หลักสูตรระยะสั้น'!AA421&lt;30,1,IF((MOD('10หลักสูตรระยะสั้น'!AA421/30,1))&lt;0.3333,ROUNDDOWN('10หลักสูตรระยะสั้น'!AA421/30,0),ROUNDUP('10หลักสูตรระยะสั้น'!AA421/30,0))))</f>
        <v>0</v>
      </c>
      <c r="AB421" s="60">
        <f>IF('10หลักสูตรระยะสั้น'!AB421&lt;15,0,IF('10หลักสูตรระยะสั้น'!AB421&lt;30,1,IF((MOD('10หลักสูตรระยะสั้น'!AB421/30,1))&lt;0.3333,ROUNDDOWN('10หลักสูตรระยะสั้น'!AB421/30,0),ROUNDUP('10หลักสูตรระยะสั้น'!AB421/30,0))))</f>
        <v>0</v>
      </c>
      <c r="AC421" s="60">
        <f>IF('10หลักสูตรระยะสั้น'!AC421&lt;15,0,IF('10หลักสูตรระยะสั้น'!AC421&lt;30,1,IF((MOD('10หลักสูตรระยะสั้น'!AC421/30,1))&lt;0.3333,ROUNDDOWN('10หลักสูตรระยะสั้น'!AC421/30,0),ROUNDUP('10หลักสูตรระยะสั้น'!AC421/30,0))))</f>
        <v>0</v>
      </c>
      <c r="AD421" s="5">
        <f t="shared" si="12"/>
        <v>0</v>
      </c>
      <c r="AE421" s="5">
        <f t="shared" si="13"/>
        <v>0</v>
      </c>
    </row>
    <row r="422" spans="2:31" x14ac:dyDescent="0.55000000000000004">
      <c r="B422" s="5">
        <v>418</v>
      </c>
      <c r="C422" s="5">
        <f>'10หลักสูตรระยะสั้น'!C422</f>
        <v>0</v>
      </c>
      <c r="D422" s="5">
        <f>'10หลักสูตรระยะสั้น'!D422</f>
        <v>0</v>
      </c>
      <c r="E422" s="60">
        <f>IF('10หลักสูตรระยะสั้น'!E422&lt;15,0,IF('10หลักสูตรระยะสั้น'!E422&lt;30,1,IF((MOD('10หลักสูตรระยะสั้น'!E422/30,1))&lt;0.3333,ROUNDDOWN('10หลักสูตรระยะสั้น'!E422/30,0),ROUNDUP('10หลักสูตรระยะสั้น'!E422/30,0))))</f>
        <v>0</v>
      </c>
      <c r="F422" s="60">
        <f>IF('10หลักสูตรระยะสั้น'!F422&lt;15,0,IF('10หลักสูตรระยะสั้น'!F422&lt;30,1,IF((MOD('10หลักสูตรระยะสั้น'!F422/30,1))&lt;0.3333,ROUNDDOWN('10หลักสูตรระยะสั้น'!F422/30,0),ROUNDUP('10หลักสูตรระยะสั้น'!F422/30,0))))</f>
        <v>0</v>
      </c>
      <c r="G422" s="60">
        <f>IF('10หลักสูตรระยะสั้น'!G422&lt;15,0,IF('10หลักสูตรระยะสั้น'!G422&lt;30,1,IF((MOD('10หลักสูตรระยะสั้น'!G422/30,1))&lt;0.3333,ROUNDDOWN('10หลักสูตรระยะสั้น'!G422/30,0),ROUNDUP('10หลักสูตรระยะสั้น'!G422/30,0))))</f>
        <v>0</v>
      </c>
      <c r="H422" s="60">
        <f>IF('10หลักสูตรระยะสั้น'!H422&lt;15,0,IF('10หลักสูตรระยะสั้น'!H422&lt;30,1,IF((MOD('10หลักสูตรระยะสั้น'!H422/30,1))&lt;0.3333,ROUNDDOWN('10หลักสูตรระยะสั้น'!H422/30,0),ROUNDUP('10หลักสูตรระยะสั้น'!H422/30,0))))</f>
        <v>0</v>
      </c>
      <c r="I422" s="60">
        <f>IF('10หลักสูตรระยะสั้น'!I422&lt;15,0,IF('10หลักสูตรระยะสั้น'!I422&lt;30,1,IF((MOD('10หลักสูตรระยะสั้น'!I422/30,1))&lt;0.3333,ROUNDDOWN('10หลักสูตรระยะสั้น'!I422/30,0),ROUNDUP('10หลักสูตรระยะสั้น'!I422/30,0))))</f>
        <v>0</v>
      </c>
      <c r="J422" s="60">
        <f>IF('10หลักสูตรระยะสั้น'!J422&lt;15,0,IF('10หลักสูตรระยะสั้น'!J422&lt;30,1,IF((MOD('10หลักสูตรระยะสั้น'!J422/30,1))&lt;0.3333,ROUNDDOWN('10หลักสูตรระยะสั้น'!J422/30,0),ROUNDUP('10หลักสูตรระยะสั้น'!J422/30,0))))</f>
        <v>0</v>
      </c>
      <c r="K422" s="60">
        <f>IF('10หลักสูตรระยะสั้น'!K422&lt;15,0,IF('10หลักสูตรระยะสั้น'!K422&lt;30,1,IF((MOD('10หลักสูตรระยะสั้น'!K422/30,1))&lt;0.3333,ROUNDDOWN('10หลักสูตรระยะสั้น'!K422/30,0),ROUNDUP('10หลักสูตรระยะสั้น'!K422/30,0))))</f>
        <v>0</v>
      </c>
      <c r="L422" s="60">
        <f>IF('10หลักสูตรระยะสั้น'!L422&lt;15,0,IF('10หลักสูตรระยะสั้น'!L422&lt;30,1,IF((MOD('10หลักสูตรระยะสั้น'!L422/30,1))&lt;0.3333,ROUNDDOWN('10หลักสูตรระยะสั้น'!L422/30,0),ROUNDUP('10หลักสูตรระยะสั้น'!L422/30,0))))</f>
        <v>0</v>
      </c>
      <c r="M422" s="60">
        <f>IF('10หลักสูตรระยะสั้น'!M422&lt;15,0,IF('10หลักสูตรระยะสั้น'!M422&lt;30,1,IF((MOD('10หลักสูตรระยะสั้น'!M422/30,1))&lt;0.3333,ROUNDDOWN('10หลักสูตรระยะสั้น'!M422/30,0),ROUNDUP('10หลักสูตรระยะสั้น'!M422/30,0))))</f>
        <v>0</v>
      </c>
      <c r="N422" s="60">
        <f>IF('10หลักสูตรระยะสั้น'!N422&lt;15,0,IF('10หลักสูตรระยะสั้น'!N422&lt;30,1,IF((MOD('10หลักสูตรระยะสั้น'!N422/30,1))&lt;0.3333,ROUNDDOWN('10หลักสูตรระยะสั้น'!N422/30,0),ROUNDUP('10หลักสูตรระยะสั้น'!N422/30,0))))</f>
        <v>0</v>
      </c>
      <c r="O422" s="60">
        <f>IF('10หลักสูตรระยะสั้น'!O422&lt;15,0,IF('10หลักสูตรระยะสั้น'!O422&lt;30,1,IF((MOD('10หลักสูตรระยะสั้น'!O422/30,1))&lt;0.3333,ROUNDDOWN('10หลักสูตรระยะสั้น'!O422/30,0),ROUNDUP('10หลักสูตรระยะสั้น'!O422/30,0))))</f>
        <v>0</v>
      </c>
      <c r="P422" s="60">
        <f>IF('10หลักสูตรระยะสั้น'!P422&lt;15,0,IF('10หลักสูตรระยะสั้น'!P422&lt;30,1,IF((MOD('10หลักสูตรระยะสั้น'!P422/30,1))&lt;0.3333,ROUNDDOWN('10หลักสูตรระยะสั้น'!P422/30,0),ROUNDUP('10หลักสูตรระยะสั้น'!P422/30,0))))</f>
        <v>0</v>
      </c>
      <c r="Q422" s="60">
        <f>IF('10หลักสูตรระยะสั้น'!Q422&lt;15,0,IF('10หลักสูตรระยะสั้น'!Q422&lt;30,1,IF((MOD('10หลักสูตรระยะสั้น'!Q422/30,1))&lt;0.3333,ROUNDDOWN('10หลักสูตรระยะสั้น'!Q422/30,0),ROUNDUP('10หลักสูตรระยะสั้น'!Q422/30,0))))</f>
        <v>0</v>
      </c>
      <c r="R422" s="60">
        <f>IF('10หลักสูตรระยะสั้น'!R422&lt;15,0,IF('10หลักสูตรระยะสั้น'!R422&lt;30,1,IF((MOD('10หลักสูตรระยะสั้น'!R422/30,1))&lt;0.3333,ROUNDDOWN('10หลักสูตรระยะสั้น'!R422/30,0),ROUNDUP('10หลักสูตรระยะสั้น'!R422/30,0))))</f>
        <v>0</v>
      </c>
      <c r="S422" s="60">
        <f>IF('10หลักสูตรระยะสั้น'!S422&lt;15,0,IF('10หลักสูตรระยะสั้น'!S422&lt;30,1,IF((MOD('10หลักสูตรระยะสั้น'!S422/30,1))&lt;0.3333,ROUNDDOWN('10หลักสูตรระยะสั้น'!S422/30,0),ROUNDUP('10หลักสูตรระยะสั้น'!S422/30,0))))</f>
        <v>0</v>
      </c>
      <c r="T422" s="60">
        <f>IF('10หลักสูตรระยะสั้น'!T422&lt;15,0,IF('10หลักสูตรระยะสั้น'!T422&lt;30,1,IF((MOD('10หลักสูตรระยะสั้น'!T422/30,1))&lt;0.3333,ROUNDDOWN('10หลักสูตรระยะสั้น'!T422/30,0),ROUNDUP('10หลักสูตรระยะสั้น'!T422/30,0))))</f>
        <v>0</v>
      </c>
      <c r="U422" s="60">
        <f>IF('10หลักสูตรระยะสั้น'!U422&lt;15,0,IF('10หลักสูตรระยะสั้น'!U422&lt;30,1,IF((MOD('10หลักสูตรระยะสั้น'!U422/30,1))&lt;0.3333,ROUNDDOWN('10หลักสูตรระยะสั้น'!U422/30,0),ROUNDUP('10หลักสูตรระยะสั้น'!U422/30,0))))</f>
        <v>0</v>
      </c>
      <c r="V422" s="60">
        <f>IF('10หลักสูตรระยะสั้น'!V422&lt;15,0,IF('10หลักสูตรระยะสั้น'!V422&lt;30,1,IF((MOD('10หลักสูตรระยะสั้น'!V422/30,1))&lt;0.3333,ROUNDDOWN('10หลักสูตรระยะสั้น'!V422/30,0),ROUNDUP('10หลักสูตรระยะสั้น'!V422/30,0))))</f>
        <v>0</v>
      </c>
      <c r="W422" s="60">
        <f>IF('10หลักสูตรระยะสั้น'!W422&lt;15,0,IF('10หลักสูตรระยะสั้น'!W422&lt;30,1,IF((MOD('10หลักสูตรระยะสั้น'!W422/30,1))&lt;0.3333,ROUNDDOWN('10หลักสูตรระยะสั้น'!W422/30,0),ROUNDUP('10หลักสูตรระยะสั้น'!W422/30,0))))</f>
        <v>0</v>
      </c>
      <c r="X422" s="60">
        <f>IF('10หลักสูตรระยะสั้น'!X422&lt;15,0,IF('10หลักสูตรระยะสั้น'!X422&lt;30,1,IF((MOD('10หลักสูตรระยะสั้น'!X422/30,1))&lt;0.3333,ROUNDDOWN('10หลักสูตรระยะสั้น'!X422/30,0),ROUNDUP('10หลักสูตรระยะสั้น'!X422/30,0))))</f>
        <v>0</v>
      </c>
      <c r="Y422" s="60">
        <f>IF('10หลักสูตรระยะสั้น'!Y422&lt;15,0,IF('10หลักสูตรระยะสั้น'!Y422&lt;30,1,IF((MOD('10หลักสูตรระยะสั้น'!Y422/30,1))&lt;0.3333,ROUNDDOWN('10หลักสูตรระยะสั้น'!Y422/30,0),ROUNDUP('10หลักสูตรระยะสั้น'!Y422/30,0))))</f>
        <v>0</v>
      </c>
      <c r="Z422" s="60">
        <f>IF('10หลักสูตรระยะสั้น'!Z422&lt;15,0,IF('10หลักสูตรระยะสั้น'!Z422&lt;30,1,IF((MOD('10หลักสูตรระยะสั้น'!Z422/30,1))&lt;0.3333,ROUNDDOWN('10หลักสูตรระยะสั้น'!Z422/30,0),ROUNDUP('10หลักสูตรระยะสั้น'!Z422/30,0))))</f>
        <v>0</v>
      </c>
      <c r="AA422" s="60">
        <f>IF('10หลักสูตรระยะสั้น'!AA422&lt;15,0,IF('10หลักสูตรระยะสั้น'!AA422&lt;30,1,IF((MOD('10หลักสูตรระยะสั้น'!AA422/30,1))&lt;0.3333,ROUNDDOWN('10หลักสูตรระยะสั้น'!AA422/30,0),ROUNDUP('10หลักสูตรระยะสั้น'!AA422/30,0))))</f>
        <v>0</v>
      </c>
      <c r="AB422" s="60">
        <f>IF('10หลักสูตรระยะสั้น'!AB422&lt;15,0,IF('10หลักสูตรระยะสั้น'!AB422&lt;30,1,IF((MOD('10หลักสูตรระยะสั้น'!AB422/30,1))&lt;0.3333,ROUNDDOWN('10หลักสูตรระยะสั้น'!AB422/30,0),ROUNDUP('10หลักสูตรระยะสั้น'!AB422/30,0))))</f>
        <v>0</v>
      </c>
      <c r="AC422" s="60">
        <f>IF('10หลักสูตรระยะสั้น'!AC422&lt;15,0,IF('10หลักสูตรระยะสั้น'!AC422&lt;30,1,IF((MOD('10หลักสูตรระยะสั้น'!AC422/30,1))&lt;0.3333,ROUNDDOWN('10หลักสูตรระยะสั้น'!AC422/30,0),ROUNDUP('10หลักสูตรระยะสั้น'!AC422/30,0))))</f>
        <v>0</v>
      </c>
      <c r="AD422" s="5">
        <f t="shared" si="12"/>
        <v>0</v>
      </c>
      <c r="AE422" s="5">
        <f t="shared" si="13"/>
        <v>0</v>
      </c>
    </row>
    <row r="423" spans="2:31" x14ac:dyDescent="0.55000000000000004">
      <c r="B423" s="5">
        <v>419</v>
      </c>
      <c r="C423" s="5">
        <f>'10หลักสูตรระยะสั้น'!C423</f>
        <v>0</v>
      </c>
      <c r="D423" s="5">
        <f>'10หลักสูตรระยะสั้น'!D423</f>
        <v>0</v>
      </c>
      <c r="E423" s="60">
        <f>IF('10หลักสูตรระยะสั้น'!E423&lt;15,0,IF('10หลักสูตรระยะสั้น'!E423&lt;30,1,IF((MOD('10หลักสูตรระยะสั้น'!E423/30,1))&lt;0.3333,ROUNDDOWN('10หลักสูตรระยะสั้น'!E423/30,0),ROUNDUP('10หลักสูตรระยะสั้น'!E423/30,0))))</f>
        <v>0</v>
      </c>
      <c r="F423" s="60">
        <f>IF('10หลักสูตรระยะสั้น'!F423&lt;15,0,IF('10หลักสูตรระยะสั้น'!F423&lt;30,1,IF((MOD('10หลักสูตรระยะสั้น'!F423/30,1))&lt;0.3333,ROUNDDOWN('10หลักสูตรระยะสั้น'!F423/30,0),ROUNDUP('10หลักสูตรระยะสั้น'!F423/30,0))))</f>
        <v>0</v>
      </c>
      <c r="G423" s="60">
        <f>IF('10หลักสูตรระยะสั้น'!G423&lt;15,0,IF('10หลักสูตรระยะสั้น'!G423&lt;30,1,IF((MOD('10หลักสูตรระยะสั้น'!G423/30,1))&lt;0.3333,ROUNDDOWN('10หลักสูตรระยะสั้น'!G423/30,0),ROUNDUP('10หลักสูตรระยะสั้น'!G423/30,0))))</f>
        <v>0</v>
      </c>
      <c r="H423" s="60">
        <f>IF('10หลักสูตรระยะสั้น'!H423&lt;15,0,IF('10หลักสูตรระยะสั้น'!H423&lt;30,1,IF((MOD('10หลักสูตรระยะสั้น'!H423/30,1))&lt;0.3333,ROUNDDOWN('10หลักสูตรระยะสั้น'!H423/30,0),ROUNDUP('10หลักสูตรระยะสั้น'!H423/30,0))))</f>
        <v>0</v>
      </c>
      <c r="I423" s="60">
        <f>IF('10หลักสูตรระยะสั้น'!I423&lt;15,0,IF('10หลักสูตรระยะสั้น'!I423&lt;30,1,IF((MOD('10หลักสูตรระยะสั้น'!I423/30,1))&lt;0.3333,ROUNDDOWN('10หลักสูตรระยะสั้น'!I423/30,0),ROUNDUP('10หลักสูตรระยะสั้น'!I423/30,0))))</f>
        <v>0</v>
      </c>
      <c r="J423" s="60">
        <f>IF('10หลักสูตรระยะสั้น'!J423&lt;15,0,IF('10หลักสูตรระยะสั้น'!J423&lt;30,1,IF((MOD('10หลักสูตรระยะสั้น'!J423/30,1))&lt;0.3333,ROUNDDOWN('10หลักสูตรระยะสั้น'!J423/30,0),ROUNDUP('10หลักสูตรระยะสั้น'!J423/30,0))))</f>
        <v>0</v>
      </c>
      <c r="K423" s="60">
        <f>IF('10หลักสูตรระยะสั้น'!K423&lt;15,0,IF('10หลักสูตรระยะสั้น'!K423&lt;30,1,IF((MOD('10หลักสูตรระยะสั้น'!K423/30,1))&lt;0.3333,ROUNDDOWN('10หลักสูตรระยะสั้น'!K423/30,0),ROUNDUP('10หลักสูตรระยะสั้น'!K423/30,0))))</f>
        <v>0</v>
      </c>
      <c r="L423" s="60">
        <f>IF('10หลักสูตรระยะสั้น'!L423&lt;15,0,IF('10หลักสูตรระยะสั้น'!L423&lt;30,1,IF((MOD('10หลักสูตรระยะสั้น'!L423/30,1))&lt;0.3333,ROUNDDOWN('10หลักสูตรระยะสั้น'!L423/30,0),ROUNDUP('10หลักสูตรระยะสั้น'!L423/30,0))))</f>
        <v>0</v>
      </c>
      <c r="M423" s="60">
        <f>IF('10หลักสูตรระยะสั้น'!M423&lt;15,0,IF('10หลักสูตรระยะสั้น'!M423&lt;30,1,IF((MOD('10หลักสูตรระยะสั้น'!M423/30,1))&lt;0.3333,ROUNDDOWN('10หลักสูตรระยะสั้น'!M423/30,0),ROUNDUP('10หลักสูตรระยะสั้น'!M423/30,0))))</f>
        <v>0</v>
      </c>
      <c r="N423" s="60">
        <f>IF('10หลักสูตรระยะสั้น'!N423&lt;15,0,IF('10หลักสูตรระยะสั้น'!N423&lt;30,1,IF((MOD('10หลักสูตรระยะสั้น'!N423/30,1))&lt;0.3333,ROUNDDOWN('10หลักสูตรระยะสั้น'!N423/30,0),ROUNDUP('10หลักสูตรระยะสั้น'!N423/30,0))))</f>
        <v>0</v>
      </c>
      <c r="O423" s="60">
        <f>IF('10หลักสูตรระยะสั้น'!O423&lt;15,0,IF('10หลักสูตรระยะสั้น'!O423&lt;30,1,IF((MOD('10หลักสูตรระยะสั้น'!O423/30,1))&lt;0.3333,ROUNDDOWN('10หลักสูตรระยะสั้น'!O423/30,0),ROUNDUP('10หลักสูตรระยะสั้น'!O423/30,0))))</f>
        <v>0</v>
      </c>
      <c r="P423" s="60">
        <f>IF('10หลักสูตรระยะสั้น'!P423&lt;15,0,IF('10หลักสูตรระยะสั้น'!P423&lt;30,1,IF((MOD('10หลักสูตรระยะสั้น'!P423/30,1))&lt;0.3333,ROUNDDOWN('10หลักสูตรระยะสั้น'!P423/30,0),ROUNDUP('10หลักสูตรระยะสั้น'!P423/30,0))))</f>
        <v>0</v>
      </c>
      <c r="Q423" s="60">
        <f>IF('10หลักสูตรระยะสั้น'!Q423&lt;15,0,IF('10หลักสูตรระยะสั้น'!Q423&lt;30,1,IF((MOD('10หลักสูตรระยะสั้น'!Q423/30,1))&lt;0.3333,ROUNDDOWN('10หลักสูตรระยะสั้น'!Q423/30,0),ROUNDUP('10หลักสูตรระยะสั้น'!Q423/30,0))))</f>
        <v>0</v>
      </c>
      <c r="R423" s="60">
        <f>IF('10หลักสูตรระยะสั้น'!R423&lt;15,0,IF('10หลักสูตรระยะสั้น'!R423&lt;30,1,IF((MOD('10หลักสูตรระยะสั้น'!R423/30,1))&lt;0.3333,ROUNDDOWN('10หลักสูตรระยะสั้น'!R423/30,0),ROUNDUP('10หลักสูตรระยะสั้น'!R423/30,0))))</f>
        <v>0</v>
      </c>
      <c r="S423" s="60">
        <f>IF('10หลักสูตรระยะสั้น'!S423&lt;15,0,IF('10หลักสูตรระยะสั้น'!S423&lt;30,1,IF((MOD('10หลักสูตรระยะสั้น'!S423/30,1))&lt;0.3333,ROUNDDOWN('10หลักสูตรระยะสั้น'!S423/30,0),ROUNDUP('10หลักสูตรระยะสั้น'!S423/30,0))))</f>
        <v>0</v>
      </c>
      <c r="T423" s="60">
        <f>IF('10หลักสูตรระยะสั้น'!T423&lt;15,0,IF('10หลักสูตรระยะสั้น'!T423&lt;30,1,IF((MOD('10หลักสูตรระยะสั้น'!T423/30,1))&lt;0.3333,ROUNDDOWN('10หลักสูตรระยะสั้น'!T423/30,0),ROUNDUP('10หลักสูตรระยะสั้น'!T423/30,0))))</f>
        <v>0</v>
      </c>
      <c r="U423" s="60">
        <f>IF('10หลักสูตรระยะสั้น'!U423&lt;15,0,IF('10หลักสูตรระยะสั้น'!U423&lt;30,1,IF((MOD('10หลักสูตรระยะสั้น'!U423/30,1))&lt;0.3333,ROUNDDOWN('10หลักสูตรระยะสั้น'!U423/30,0),ROUNDUP('10หลักสูตรระยะสั้น'!U423/30,0))))</f>
        <v>0</v>
      </c>
      <c r="V423" s="60">
        <f>IF('10หลักสูตรระยะสั้น'!V423&lt;15,0,IF('10หลักสูตรระยะสั้น'!V423&lt;30,1,IF((MOD('10หลักสูตรระยะสั้น'!V423/30,1))&lt;0.3333,ROUNDDOWN('10หลักสูตรระยะสั้น'!V423/30,0),ROUNDUP('10หลักสูตรระยะสั้น'!V423/30,0))))</f>
        <v>0</v>
      </c>
      <c r="W423" s="60">
        <f>IF('10หลักสูตรระยะสั้น'!W423&lt;15,0,IF('10หลักสูตรระยะสั้น'!W423&lt;30,1,IF((MOD('10หลักสูตรระยะสั้น'!W423/30,1))&lt;0.3333,ROUNDDOWN('10หลักสูตรระยะสั้น'!W423/30,0),ROUNDUP('10หลักสูตรระยะสั้น'!W423/30,0))))</f>
        <v>0</v>
      </c>
      <c r="X423" s="60">
        <f>IF('10หลักสูตรระยะสั้น'!X423&lt;15,0,IF('10หลักสูตรระยะสั้น'!X423&lt;30,1,IF((MOD('10หลักสูตรระยะสั้น'!X423/30,1))&lt;0.3333,ROUNDDOWN('10หลักสูตรระยะสั้น'!X423/30,0),ROUNDUP('10หลักสูตรระยะสั้น'!X423/30,0))))</f>
        <v>0</v>
      </c>
      <c r="Y423" s="60">
        <f>IF('10หลักสูตรระยะสั้น'!Y423&lt;15,0,IF('10หลักสูตรระยะสั้น'!Y423&lt;30,1,IF((MOD('10หลักสูตรระยะสั้น'!Y423/30,1))&lt;0.3333,ROUNDDOWN('10หลักสูตรระยะสั้น'!Y423/30,0),ROUNDUP('10หลักสูตรระยะสั้น'!Y423/30,0))))</f>
        <v>0</v>
      </c>
      <c r="Z423" s="60">
        <f>IF('10หลักสูตรระยะสั้น'!Z423&lt;15,0,IF('10หลักสูตรระยะสั้น'!Z423&lt;30,1,IF((MOD('10หลักสูตรระยะสั้น'!Z423/30,1))&lt;0.3333,ROUNDDOWN('10หลักสูตรระยะสั้น'!Z423/30,0),ROUNDUP('10หลักสูตรระยะสั้น'!Z423/30,0))))</f>
        <v>0</v>
      </c>
      <c r="AA423" s="60">
        <f>IF('10หลักสูตรระยะสั้น'!AA423&lt;15,0,IF('10หลักสูตรระยะสั้น'!AA423&lt;30,1,IF((MOD('10หลักสูตรระยะสั้น'!AA423/30,1))&lt;0.3333,ROUNDDOWN('10หลักสูตรระยะสั้น'!AA423/30,0),ROUNDUP('10หลักสูตรระยะสั้น'!AA423/30,0))))</f>
        <v>0</v>
      </c>
      <c r="AB423" s="60">
        <f>IF('10หลักสูตรระยะสั้น'!AB423&lt;15,0,IF('10หลักสูตรระยะสั้น'!AB423&lt;30,1,IF((MOD('10หลักสูตรระยะสั้น'!AB423/30,1))&lt;0.3333,ROUNDDOWN('10หลักสูตรระยะสั้น'!AB423/30,0),ROUNDUP('10หลักสูตรระยะสั้น'!AB423/30,0))))</f>
        <v>0</v>
      </c>
      <c r="AC423" s="60">
        <f>IF('10หลักสูตรระยะสั้น'!AC423&lt;15,0,IF('10หลักสูตรระยะสั้น'!AC423&lt;30,1,IF((MOD('10หลักสูตรระยะสั้น'!AC423/30,1))&lt;0.3333,ROUNDDOWN('10หลักสูตรระยะสั้น'!AC423/30,0),ROUNDUP('10หลักสูตรระยะสั้น'!AC423/30,0))))</f>
        <v>0</v>
      </c>
      <c r="AD423" s="5">
        <f t="shared" si="12"/>
        <v>0</v>
      </c>
      <c r="AE423" s="5">
        <f t="shared" si="13"/>
        <v>0</v>
      </c>
    </row>
    <row r="424" spans="2:31" x14ac:dyDescent="0.55000000000000004">
      <c r="B424" s="5">
        <v>420</v>
      </c>
      <c r="C424" s="5">
        <f>'10หลักสูตรระยะสั้น'!C424</f>
        <v>0</v>
      </c>
      <c r="D424" s="5">
        <f>'10หลักสูตรระยะสั้น'!D424</f>
        <v>0</v>
      </c>
      <c r="E424" s="60">
        <f>IF('10หลักสูตรระยะสั้น'!E424&lt;15,0,IF('10หลักสูตรระยะสั้น'!E424&lt;30,1,IF((MOD('10หลักสูตรระยะสั้น'!E424/30,1))&lt;0.3333,ROUNDDOWN('10หลักสูตรระยะสั้น'!E424/30,0),ROUNDUP('10หลักสูตรระยะสั้น'!E424/30,0))))</f>
        <v>0</v>
      </c>
      <c r="F424" s="60">
        <f>IF('10หลักสูตรระยะสั้น'!F424&lt;15,0,IF('10หลักสูตรระยะสั้น'!F424&lt;30,1,IF((MOD('10หลักสูตรระยะสั้น'!F424/30,1))&lt;0.3333,ROUNDDOWN('10หลักสูตรระยะสั้น'!F424/30,0),ROUNDUP('10หลักสูตรระยะสั้น'!F424/30,0))))</f>
        <v>0</v>
      </c>
      <c r="G424" s="60">
        <f>IF('10หลักสูตรระยะสั้น'!G424&lt;15,0,IF('10หลักสูตรระยะสั้น'!G424&lt;30,1,IF((MOD('10หลักสูตรระยะสั้น'!G424/30,1))&lt;0.3333,ROUNDDOWN('10หลักสูตรระยะสั้น'!G424/30,0),ROUNDUP('10หลักสูตรระยะสั้น'!G424/30,0))))</f>
        <v>0</v>
      </c>
      <c r="H424" s="60">
        <f>IF('10หลักสูตรระยะสั้น'!H424&lt;15,0,IF('10หลักสูตรระยะสั้น'!H424&lt;30,1,IF((MOD('10หลักสูตรระยะสั้น'!H424/30,1))&lt;0.3333,ROUNDDOWN('10หลักสูตรระยะสั้น'!H424/30,0),ROUNDUP('10หลักสูตรระยะสั้น'!H424/30,0))))</f>
        <v>0</v>
      </c>
      <c r="I424" s="60">
        <f>IF('10หลักสูตรระยะสั้น'!I424&lt;15,0,IF('10หลักสูตรระยะสั้น'!I424&lt;30,1,IF((MOD('10หลักสูตรระยะสั้น'!I424/30,1))&lt;0.3333,ROUNDDOWN('10หลักสูตรระยะสั้น'!I424/30,0),ROUNDUP('10หลักสูตรระยะสั้น'!I424/30,0))))</f>
        <v>0</v>
      </c>
      <c r="J424" s="60">
        <f>IF('10หลักสูตรระยะสั้น'!J424&lt;15,0,IF('10หลักสูตรระยะสั้น'!J424&lt;30,1,IF((MOD('10หลักสูตรระยะสั้น'!J424/30,1))&lt;0.3333,ROUNDDOWN('10หลักสูตรระยะสั้น'!J424/30,0),ROUNDUP('10หลักสูตรระยะสั้น'!J424/30,0))))</f>
        <v>0</v>
      </c>
      <c r="K424" s="60">
        <f>IF('10หลักสูตรระยะสั้น'!K424&lt;15,0,IF('10หลักสูตรระยะสั้น'!K424&lt;30,1,IF((MOD('10หลักสูตรระยะสั้น'!K424/30,1))&lt;0.3333,ROUNDDOWN('10หลักสูตรระยะสั้น'!K424/30,0),ROUNDUP('10หลักสูตรระยะสั้น'!K424/30,0))))</f>
        <v>0</v>
      </c>
      <c r="L424" s="60">
        <f>IF('10หลักสูตรระยะสั้น'!L424&lt;15,0,IF('10หลักสูตรระยะสั้น'!L424&lt;30,1,IF((MOD('10หลักสูตรระยะสั้น'!L424/30,1))&lt;0.3333,ROUNDDOWN('10หลักสูตรระยะสั้น'!L424/30,0),ROUNDUP('10หลักสูตรระยะสั้น'!L424/30,0))))</f>
        <v>0</v>
      </c>
      <c r="M424" s="60">
        <f>IF('10หลักสูตรระยะสั้น'!M424&lt;15,0,IF('10หลักสูตรระยะสั้น'!M424&lt;30,1,IF((MOD('10หลักสูตรระยะสั้น'!M424/30,1))&lt;0.3333,ROUNDDOWN('10หลักสูตรระยะสั้น'!M424/30,0),ROUNDUP('10หลักสูตรระยะสั้น'!M424/30,0))))</f>
        <v>0</v>
      </c>
      <c r="N424" s="60">
        <f>IF('10หลักสูตรระยะสั้น'!N424&lt;15,0,IF('10หลักสูตรระยะสั้น'!N424&lt;30,1,IF((MOD('10หลักสูตรระยะสั้น'!N424/30,1))&lt;0.3333,ROUNDDOWN('10หลักสูตรระยะสั้น'!N424/30,0),ROUNDUP('10หลักสูตรระยะสั้น'!N424/30,0))))</f>
        <v>0</v>
      </c>
      <c r="O424" s="60">
        <f>IF('10หลักสูตรระยะสั้น'!O424&lt;15,0,IF('10หลักสูตรระยะสั้น'!O424&lt;30,1,IF((MOD('10หลักสูตรระยะสั้น'!O424/30,1))&lt;0.3333,ROUNDDOWN('10หลักสูตรระยะสั้น'!O424/30,0),ROUNDUP('10หลักสูตรระยะสั้น'!O424/30,0))))</f>
        <v>0</v>
      </c>
      <c r="P424" s="60">
        <f>IF('10หลักสูตรระยะสั้น'!P424&lt;15,0,IF('10หลักสูตรระยะสั้น'!P424&lt;30,1,IF((MOD('10หลักสูตรระยะสั้น'!P424/30,1))&lt;0.3333,ROUNDDOWN('10หลักสูตรระยะสั้น'!P424/30,0),ROUNDUP('10หลักสูตรระยะสั้น'!P424/30,0))))</f>
        <v>0</v>
      </c>
      <c r="Q424" s="60">
        <f>IF('10หลักสูตรระยะสั้น'!Q424&lt;15,0,IF('10หลักสูตรระยะสั้น'!Q424&lt;30,1,IF((MOD('10หลักสูตรระยะสั้น'!Q424/30,1))&lt;0.3333,ROUNDDOWN('10หลักสูตรระยะสั้น'!Q424/30,0),ROUNDUP('10หลักสูตรระยะสั้น'!Q424/30,0))))</f>
        <v>0</v>
      </c>
      <c r="R424" s="60">
        <f>IF('10หลักสูตรระยะสั้น'!R424&lt;15,0,IF('10หลักสูตรระยะสั้น'!R424&lt;30,1,IF((MOD('10หลักสูตรระยะสั้น'!R424/30,1))&lt;0.3333,ROUNDDOWN('10หลักสูตรระยะสั้น'!R424/30,0),ROUNDUP('10หลักสูตรระยะสั้น'!R424/30,0))))</f>
        <v>0</v>
      </c>
      <c r="S424" s="60">
        <f>IF('10หลักสูตรระยะสั้น'!S424&lt;15,0,IF('10หลักสูตรระยะสั้น'!S424&lt;30,1,IF((MOD('10หลักสูตรระยะสั้น'!S424/30,1))&lt;0.3333,ROUNDDOWN('10หลักสูตรระยะสั้น'!S424/30,0),ROUNDUP('10หลักสูตรระยะสั้น'!S424/30,0))))</f>
        <v>0</v>
      </c>
      <c r="T424" s="60">
        <f>IF('10หลักสูตรระยะสั้น'!T424&lt;15,0,IF('10หลักสูตรระยะสั้น'!T424&lt;30,1,IF((MOD('10หลักสูตรระยะสั้น'!T424/30,1))&lt;0.3333,ROUNDDOWN('10หลักสูตรระยะสั้น'!T424/30,0),ROUNDUP('10หลักสูตรระยะสั้น'!T424/30,0))))</f>
        <v>0</v>
      </c>
      <c r="U424" s="60">
        <f>IF('10หลักสูตรระยะสั้น'!U424&lt;15,0,IF('10หลักสูตรระยะสั้น'!U424&lt;30,1,IF((MOD('10หลักสูตรระยะสั้น'!U424/30,1))&lt;0.3333,ROUNDDOWN('10หลักสูตรระยะสั้น'!U424/30,0),ROUNDUP('10หลักสูตรระยะสั้น'!U424/30,0))))</f>
        <v>0</v>
      </c>
      <c r="V424" s="60">
        <f>IF('10หลักสูตรระยะสั้น'!V424&lt;15,0,IF('10หลักสูตรระยะสั้น'!V424&lt;30,1,IF((MOD('10หลักสูตรระยะสั้น'!V424/30,1))&lt;0.3333,ROUNDDOWN('10หลักสูตรระยะสั้น'!V424/30,0),ROUNDUP('10หลักสูตรระยะสั้น'!V424/30,0))))</f>
        <v>0</v>
      </c>
      <c r="W424" s="60">
        <f>IF('10หลักสูตรระยะสั้น'!W424&lt;15,0,IF('10หลักสูตรระยะสั้น'!W424&lt;30,1,IF((MOD('10หลักสูตรระยะสั้น'!W424/30,1))&lt;0.3333,ROUNDDOWN('10หลักสูตรระยะสั้น'!W424/30,0),ROUNDUP('10หลักสูตรระยะสั้น'!W424/30,0))))</f>
        <v>0</v>
      </c>
      <c r="X424" s="60">
        <f>IF('10หลักสูตรระยะสั้น'!X424&lt;15,0,IF('10หลักสูตรระยะสั้น'!X424&lt;30,1,IF((MOD('10หลักสูตรระยะสั้น'!X424/30,1))&lt;0.3333,ROUNDDOWN('10หลักสูตรระยะสั้น'!X424/30,0),ROUNDUP('10หลักสูตรระยะสั้น'!X424/30,0))))</f>
        <v>0</v>
      </c>
      <c r="Y424" s="60">
        <f>IF('10หลักสูตรระยะสั้น'!Y424&lt;15,0,IF('10หลักสูตรระยะสั้น'!Y424&lt;30,1,IF((MOD('10หลักสูตรระยะสั้น'!Y424/30,1))&lt;0.3333,ROUNDDOWN('10หลักสูตรระยะสั้น'!Y424/30,0),ROUNDUP('10หลักสูตรระยะสั้น'!Y424/30,0))))</f>
        <v>0</v>
      </c>
      <c r="Z424" s="60">
        <f>IF('10หลักสูตรระยะสั้น'!Z424&lt;15,0,IF('10หลักสูตรระยะสั้น'!Z424&lt;30,1,IF((MOD('10หลักสูตรระยะสั้น'!Z424/30,1))&lt;0.3333,ROUNDDOWN('10หลักสูตรระยะสั้น'!Z424/30,0),ROUNDUP('10หลักสูตรระยะสั้น'!Z424/30,0))))</f>
        <v>0</v>
      </c>
      <c r="AA424" s="60">
        <f>IF('10หลักสูตรระยะสั้น'!AA424&lt;15,0,IF('10หลักสูตรระยะสั้น'!AA424&lt;30,1,IF((MOD('10หลักสูตรระยะสั้น'!AA424/30,1))&lt;0.3333,ROUNDDOWN('10หลักสูตรระยะสั้น'!AA424/30,0),ROUNDUP('10หลักสูตรระยะสั้น'!AA424/30,0))))</f>
        <v>0</v>
      </c>
      <c r="AB424" s="60">
        <f>IF('10หลักสูตรระยะสั้น'!AB424&lt;15,0,IF('10หลักสูตรระยะสั้น'!AB424&lt;30,1,IF((MOD('10หลักสูตรระยะสั้น'!AB424/30,1))&lt;0.3333,ROUNDDOWN('10หลักสูตรระยะสั้น'!AB424/30,0),ROUNDUP('10หลักสูตรระยะสั้น'!AB424/30,0))))</f>
        <v>0</v>
      </c>
      <c r="AC424" s="60">
        <f>IF('10หลักสูตรระยะสั้น'!AC424&lt;15,0,IF('10หลักสูตรระยะสั้น'!AC424&lt;30,1,IF((MOD('10หลักสูตรระยะสั้น'!AC424/30,1))&lt;0.3333,ROUNDDOWN('10หลักสูตรระยะสั้น'!AC424/30,0),ROUNDUP('10หลักสูตรระยะสั้น'!AC424/30,0))))</f>
        <v>0</v>
      </c>
      <c r="AD424" s="5">
        <f t="shared" si="12"/>
        <v>0</v>
      </c>
      <c r="AE424" s="5">
        <f t="shared" si="13"/>
        <v>0</v>
      </c>
    </row>
    <row r="425" spans="2:31" x14ac:dyDescent="0.55000000000000004">
      <c r="B425" s="5">
        <v>421</v>
      </c>
      <c r="C425" s="5">
        <f>'10หลักสูตรระยะสั้น'!C425</f>
        <v>0</v>
      </c>
      <c r="D425" s="5">
        <f>'10หลักสูตรระยะสั้น'!D425</f>
        <v>0</v>
      </c>
      <c r="E425" s="60">
        <f>IF('10หลักสูตรระยะสั้น'!E425&lt;15,0,IF('10หลักสูตรระยะสั้น'!E425&lt;30,1,IF((MOD('10หลักสูตรระยะสั้น'!E425/30,1))&lt;0.3333,ROUNDDOWN('10หลักสูตรระยะสั้น'!E425/30,0),ROUNDUP('10หลักสูตรระยะสั้น'!E425/30,0))))</f>
        <v>0</v>
      </c>
      <c r="F425" s="60">
        <f>IF('10หลักสูตรระยะสั้น'!F425&lt;15,0,IF('10หลักสูตรระยะสั้น'!F425&lt;30,1,IF((MOD('10หลักสูตรระยะสั้น'!F425/30,1))&lt;0.3333,ROUNDDOWN('10หลักสูตรระยะสั้น'!F425/30,0),ROUNDUP('10หลักสูตรระยะสั้น'!F425/30,0))))</f>
        <v>0</v>
      </c>
      <c r="G425" s="60">
        <f>IF('10หลักสูตรระยะสั้น'!G425&lt;15,0,IF('10หลักสูตรระยะสั้น'!G425&lt;30,1,IF((MOD('10หลักสูตรระยะสั้น'!G425/30,1))&lt;0.3333,ROUNDDOWN('10หลักสูตรระยะสั้น'!G425/30,0),ROUNDUP('10หลักสูตรระยะสั้น'!G425/30,0))))</f>
        <v>0</v>
      </c>
      <c r="H425" s="60">
        <f>IF('10หลักสูตรระยะสั้น'!H425&lt;15,0,IF('10หลักสูตรระยะสั้น'!H425&lt;30,1,IF((MOD('10หลักสูตรระยะสั้น'!H425/30,1))&lt;0.3333,ROUNDDOWN('10หลักสูตรระยะสั้น'!H425/30,0),ROUNDUP('10หลักสูตรระยะสั้น'!H425/30,0))))</f>
        <v>0</v>
      </c>
      <c r="I425" s="60">
        <f>IF('10หลักสูตรระยะสั้น'!I425&lt;15,0,IF('10หลักสูตรระยะสั้น'!I425&lt;30,1,IF((MOD('10หลักสูตรระยะสั้น'!I425/30,1))&lt;0.3333,ROUNDDOWN('10หลักสูตรระยะสั้น'!I425/30,0),ROUNDUP('10หลักสูตรระยะสั้น'!I425/30,0))))</f>
        <v>0</v>
      </c>
      <c r="J425" s="60">
        <f>IF('10หลักสูตรระยะสั้น'!J425&lt;15,0,IF('10หลักสูตรระยะสั้น'!J425&lt;30,1,IF((MOD('10หลักสูตรระยะสั้น'!J425/30,1))&lt;0.3333,ROUNDDOWN('10หลักสูตรระยะสั้น'!J425/30,0),ROUNDUP('10หลักสูตรระยะสั้น'!J425/30,0))))</f>
        <v>0</v>
      </c>
      <c r="K425" s="60">
        <f>IF('10หลักสูตรระยะสั้น'!K425&lt;15,0,IF('10หลักสูตรระยะสั้น'!K425&lt;30,1,IF((MOD('10หลักสูตรระยะสั้น'!K425/30,1))&lt;0.3333,ROUNDDOWN('10หลักสูตรระยะสั้น'!K425/30,0),ROUNDUP('10หลักสูตรระยะสั้น'!K425/30,0))))</f>
        <v>0</v>
      </c>
      <c r="L425" s="60">
        <f>IF('10หลักสูตรระยะสั้น'!L425&lt;15,0,IF('10หลักสูตรระยะสั้น'!L425&lt;30,1,IF((MOD('10หลักสูตรระยะสั้น'!L425/30,1))&lt;0.3333,ROUNDDOWN('10หลักสูตรระยะสั้น'!L425/30,0),ROUNDUP('10หลักสูตรระยะสั้น'!L425/30,0))))</f>
        <v>0</v>
      </c>
      <c r="M425" s="60">
        <f>IF('10หลักสูตรระยะสั้น'!M425&lt;15,0,IF('10หลักสูตรระยะสั้น'!M425&lt;30,1,IF((MOD('10หลักสูตรระยะสั้น'!M425/30,1))&lt;0.3333,ROUNDDOWN('10หลักสูตรระยะสั้น'!M425/30,0),ROUNDUP('10หลักสูตรระยะสั้น'!M425/30,0))))</f>
        <v>0</v>
      </c>
      <c r="N425" s="60">
        <f>IF('10หลักสูตรระยะสั้น'!N425&lt;15,0,IF('10หลักสูตรระยะสั้น'!N425&lt;30,1,IF((MOD('10หลักสูตรระยะสั้น'!N425/30,1))&lt;0.3333,ROUNDDOWN('10หลักสูตรระยะสั้น'!N425/30,0),ROUNDUP('10หลักสูตรระยะสั้น'!N425/30,0))))</f>
        <v>0</v>
      </c>
      <c r="O425" s="60">
        <f>IF('10หลักสูตรระยะสั้น'!O425&lt;15,0,IF('10หลักสูตรระยะสั้น'!O425&lt;30,1,IF((MOD('10หลักสูตรระยะสั้น'!O425/30,1))&lt;0.3333,ROUNDDOWN('10หลักสูตรระยะสั้น'!O425/30,0),ROUNDUP('10หลักสูตรระยะสั้น'!O425/30,0))))</f>
        <v>0</v>
      </c>
      <c r="P425" s="60">
        <f>IF('10หลักสูตรระยะสั้น'!P425&lt;15,0,IF('10หลักสูตรระยะสั้น'!P425&lt;30,1,IF((MOD('10หลักสูตรระยะสั้น'!P425/30,1))&lt;0.3333,ROUNDDOWN('10หลักสูตรระยะสั้น'!P425/30,0),ROUNDUP('10หลักสูตรระยะสั้น'!P425/30,0))))</f>
        <v>0</v>
      </c>
      <c r="Q425" s="60">
        <f>IF('10หลักสูตรระยะสั้น'!Q425&lt;15,0,IF('10หลักสูตรระยะสั้น'!Q425&lt;30,1,IF((MOD('10หลักสูตรระยะสั้น'!Q425/30,1))&lt;0.3333,ROUNDDOWN('10หลักสูตรระยะสั้น'!Q425/30,0),ROUNDUP('10หลักสูตรระยะสั้น'!Q425/30,0))))</f>
        <v>0</v>
      </c>
      <c r="R425" s="60">
        <f>IF('10หลักสูตรระยะสั้น'!R425&lt;15,0,IF('10หลักสูตรระยะสั้น'!R425&lt;30,1,IF((MOD('10หลักสูตรระยะสั้น'!R425/30,1))&lt;0.3333,ROUNDDOWN('10หลักสูตรระยะสั้น'!R425/30,0),ROUNDUP('10หลักสูตรระยะสั้น'!R425/30,0))))</f>
        <v>0</v>
      </c>
      <c r="S425" s="60">
        <f>IF('10หลักสูตรระยะสั้น'!S425&lt;15,0,IF('10หลักสูตรระยะสั้น'!S425&lt;30,1,IF((MOD('10หลักสูตรระยะสั้น'!S425/30,1))&lt;0.3333,ROUNDDOWN('10หลักสูตรระยะสั้น'!S425/30,0),ROUNDUP('10หลักสูตรระยะสั้น'!S425/30,0))))</f>
        <v>0</v>
      </c>
      <c r="T425" s="60">
        <f>IF('10หลักสูตรระยะสั้น'!T425&lt;15,0,IF('10หลักสูตรระยะสั้น'!T425&lt;30,1,IF((MOD('10หลักสูตรระยะสั้น'!T425/30,1))&lt;0.3333,ROUNDDOWN('10หลักสูตรระยะสั้น'!T425/30,0),ROUNDUP('10หลักสูตรระยะสั้น'!T425/30,0))))</f>
        <v>0</v>
      </c>
      <c r="U425" s="60">
        <f>IF('10หลักสูตรระยะสั้น'!U425&lt;15,0,IF('10หลักสูตรระยะสั้น'!U425&lt;30,1,IF((MOD('10หลักสูตรระยะสั้น'!U425/30,1))&lt;0.3333,ROUNDDOWN('10หลักสูตรระยะสั้น'!U425/30,0),ROUNDUP('10หลักสูตรระยะสั้น'!U425/30,0))))</f>
        <v>0</v>
      </c>
      <c r="V425" s="60">
        <f>IF('10หลักสูตรระยะสั้น'!V425&lt;15,0,IF('10หลักสูตรระยะสั้น'!V425&lt;30,1,IF((MOD('10หลักสูตรระยะสั้น'!V425/30,1))&lt;0.3333,ROUNDDOWN('10หลักสูตรระยะสั้น'!V425/30,0),ROUNDUP('10หลักสูตรระยะสั้น'!V425/30,0))))</f>
        <v>0</v>
      </c>
      <c r="W425" s="60">
        <f>IF('10หลักสูตรระยะสั้น'!W425&lt;15,0,IF('10หลักสูตรระยะสั้น'!W425&lt;30,1,IF((MOD('10หลักสูตรระยะสั้น'!W425/30,1))&lt;0.3333,ROUNDDOWN('10หลักสูตรระยะสั้น'!W425/30,0),ROUNDUP('10หลักสูตรระยะสั้น'!W425/30,0))))</f>
        <v>0</v>
      </c>
      <c r="X425" s="60">
        <f>IF('10หลักสูตรระยะสั้น'!X425&lt;15,0,IF('10หลักสูตรระยะสั้น'!X425&lt;30,1,IF((MOD('10หลักสูตรระยะสั้น'!X425/30,1))&lt;0.3333,ROUNDDOWN('10หลักสูตรระยะสั้น'!X425/30,0),ROUNDUP('10หลักสูตรระยะสั้น'!X425/30,0))))</f>
        <v>0</v>
      </c>
      <c r="Y425" s="60">
        <f>IF('10หลักสูตรระยะสั้น'!Y425&lt;15,0,IF('10หลักสูตรระยะสั้น'!Y425&lt;30,1,IF((MOD('10หลักสูตรระยะสั้น'!Y425/30,1))&lt;0.3333,ROUNDDOWN('10หลักสูตรระยะสั้น'!Y425/30,0),ROUNDUP('10หลักสูตรระยะสั้น'!Y425/30,0))))</f>
        <v>0</v>
      </c>
      <c r="Z425" s="60">
        <f>IF('10หลักสูตรระยะสั้น'!Z425&lt;15,0,IF('10หลักสูตรระยะสั้น'!Z425&lt;30,1,IF((MOD('10หลักสูตรระยะสั้น'!Z425/30,1))&lt;0.3333,ROUNDDOWN('10หลักสูตรระยะสั้น'!Z425/30,0),ROUNDUP('10หลักสูตรระยะสั้น'!Z425/30,0))))</f>
        <v>0</v>
      </c>
      <c r="AA425" s="60">
        <f>IF('10หลักสูตรระยะสั้น'!AA425&lt;15,0,IF('10หลักสูตรระยะสั้น'!AA425&lt;30,1,IF((MOD('10หลักสูตรระยะสั้น'!AA425/30,1))&lt;0.3333,ROUNDDOWN('10หลักสูตรระยะสั้น'!AA425/30,0),ROUNDUP('10หลักสูตรระยะสั้น'!AA425/30,0))))</f>
        <v>0</v>
      </c>
      <c r="AB425" s="60">
        <f>IF('10หลักสูตรระยะสั้น'!AB425&lt;15,0,IF('10หลักสูตรระยะสั้น'!AB425&lt;30,1,IF((MOD('10หลักสูตรระยะสั้น'!AB425/30,1))&lt;0.3333,ROUNDDOWN('10หลักสูตรระยะสั้น'!AB425/30,0),ROUNDUP('10หลักสูตรระยะสั้น'!AB425/30,0))))</f>
        <v>0</v>
      </c>
      <c r="AC425" s="60">
        <f>IF('10หลักสูตรระยะสั้น'!AC425&lt;15,0,IF('10หลักสูตรระยะสั้น'!AC425&lt;30,1,IF((MOD('10หลักสูตรระยะสั้น'!AC425/30,1))&lt;0.3333,ROUNDDOWN('10หลักสูตรระยะสั้น'!AC425/30,0),ROUNDUP('10หลักสูตรระยะสั้น'!AC425/30,0))))</f>
        <v>0</v>
      </c>
      <c r="AD425" s="5">
        <f t="shared" si="12"/>
        <v>0</v>
      </c>
      <c r="AE425" s="5">
        <f t="shared" si="13"/>
        <v>0</v>
      </c>
    </row>
    <row r="426" spans="2:31" x14ac:dyDescent="0.55000000000000004">
      <c r="B426" s="5">
        <v>422</v>
      </c>
      <c r="C426" s="5">
        <f>'10หลักสูตรระยะสั้น'!C426</f>
        <v>0</v>
      </c>
      <c r="D426" s="5">
        <f>'10หลักสูตรระยะสั้น'!D426</f>
        <v>0</v>
      </c>
      <c r="E426" s="60">
        <f>IF('10หลักสูตรระยะสั้น'!E426&lt;15,0,IF('10หลักสูตรระยะสั้น'!E426&lt;30,1,IF((MOD('10หลักสูตรระยะสั้น'!E426/30,1))&lt;0.3333,ROUNDDOWN('10หลักสูตรระยะสั้น'!E426/30,0),ROUNDUP('10หลักสูตรระยะสั้น'!E426/30,0))))</f>
        <v>0</v>
      </c>
      <c r="F426" s="60">
        <f>IF('10หลักสูตรระยะสั้น'!F426&lt;15,0,IF('10หลักสูตรระยะสั้น'!F426&lt;30,1,IF((MOD('10หลักสูตรระยะสั้น'!F426/30,1))&lt;0.3333,ROUNDDOWN('10หลักสูตรระยะสั้น'!F426/30,0),ROUNDUP('10หลักสูตรระยะสั้น'!F426/30,0))))</f>
        <v>0</v>
      </c>
      <c r="G426" s="60">
        <f>IF('10หลักสูตรระยะสั้น'!G426&lt;15,0,IF('10หลักสูตรระยะสั้น'!G426&lt;30,1,IF((MOD('10หลักสูตรระยะสั้น'!G426/30,1))&lt;0.3333,ROUNDDOWN('10หลักสูตรระยะสั้น'!G426/30,0),ROUNDUP('10หลักสูตรระยะสั้น'!G426/30,0))))</f>
        <v>0</v>
      </c>
      <c r="H426" s="60">
        <f>IF('10หลักสูตรระยะสั้น'!H426&lt;15,0,IF('10หลักสูตรระยะสั้น'!H426&lt;30,1,IF((MOD('10หลักสูตรระยะสั้น'!H426/30,1))&lt;0.3333,ROUNDDOWN('10หลักสูตรระยะสั้น'!H426/30,0),ROUNDUP('10หลักสูตรระยะสั้น'!H426/30,0))))</f>
        <v>0</v>
      </c>
      <c r="I426" s="60">
        <f>IF('10หลักสูตรระยะสั้น'!I426&lt;15,0,IF('10หลักสูตรระยะสั้น'!I426&lt;30,1,IF((MOD('10หลักสูตรระยะสั้น'!I426/30,1))&lt;0.3333,ROUNDDOWN('10หลักสูตรระยะสั้น'!I426/30,0),ROUNDUP('10หลักสูตรระยะสั้น'!I426/30,0))))</f>
        <v>0</v>
      </c>
      <c r="J426" s="60">
        <f>IF('10หลักสูตรระยะสั้น'!J426&lt;15,0,IF('10หลักสูตรระยะสั้น'!J426&lt;30,1,IF((MOD('10หลักสูตรระยะสั้น'!J426/30,1))&lt;0.3333,ROUNDDOWN('10หลักสูตรระยะสั้น'!J426/30,0),ROUNDUP('10หลักสูตรระยะสั้น'!J426/30,0))))</f>
        <v>0</v>
      </c>
      <c r="K426" s="60">
        <f>IF('10หลักสูตรระยะสั้น'!K426&lt;15,0,IF('10หลักสูตรระยะสั้น'!K426&lt;30,1,IF((MOD('10หลักสูตรระยะสั้น'!K426/30,1))&lt;0.3333,ROUNDDOWN('10หลักสูตรระยะสั้น'!K426/30,0),ROUNDUP('10หลักสูตรระยะสั้น'!K426/30,0))))</f>
        <v>0</v>
      </c>
      <c r="L426" s="60">
        <f>IF('10หลักสูตรระยะสั้น'!L426&lt;15,0,IF('10หลักสูตรระยะสั้น'!L426&lt;30,1,IF((MOD('10หลักสูตรระยะสั้น'!L426/30,1))&lt;0.3333,ROUNDDOWN('10หลักสูตรระยะสั้น'!L426/30,0),ROUNDUP('10หลักสูตรระยะสั้น'!L426/30,0))))</f>
        <v>0</v>
      </c>
      <c r="M426" s="60">
        <f>IF('10หลักสูตรระยะสั้น'!M426&lt;15,0,IF('10หลักสูตรระยะสั้น'!M426&lt;30,1,IF((MOD('10หลักสูตรระยะสั้น'!M426/30,1))&lt;0.3333,ROUNDDOWN('10หลักสูตรระยะสั้น'!M426/30,0),ROUNDUP('10หลักสูตรระยะสั้น'!M426/30,0))))</f>
        <v>0</v>
      </c>
      <c r="N426" s="60">
        <f>IF('10หลักสูตรระยะสั้น'!N426&lt;15,0,IF('10หลักสูตรระยะสั้น'!N426&lt;30,1,IF((MOD('10หลักสูตรระยะสั้น'!N426/30,1))&lt;0.3333,ROUNDDOWN('10หลักสูตรระยะสั้น'!N426/30,0),ROUNDUP('10หลักสูตรระยะสั้น'!N426/30,0))))</f>
        <v>0</v>
      </c>
      <c r="O426" s="60">
        <f>IF('10หลักสูตรระยะสั้น'!O426&lt;15,0,IF('10หลักสูตรระยะสั้น'!O426&lt;30,1,IF((MOD('10หลักสูตรระยะสั้น'!O426/30,1))&lt;0.3333,ROUNDDOWN('10หลักสูตรระยะสั้น'!O426/30,0),ROUNDUP('10หลักสูตรระยะสั้น'!O426/30,0))))</f>
        <v>0</v>
      </c>
      <c r="P426" s="60">
        <f>IF('10หลักสูตรระยะสั้น'!P426&lt;15,0,IF('10หลักสูตรระยะสั้น'!P426&lt;30,1,IF((MOD('10หลักสูตรระยะสั้น'!P426/30,1))&lt;0.3333,ROUNDDOWN('10หลักสูตรระยะสั้น'!P426/30,0),ROUNDUP('10หลักสูตรระยะสั้น'!P426/30,0))))</f>
        <v>0</v>
      </c>
      <c r="Q426" s="60">
        <f>IF('10หลักสูตรระยะสั้น'!Q426&lt;15,0,IF('10หลักสูตรระยะสั้น'!Q426&lt;30,1,IF((MOD('10หลักสูตรระยะสั้น'!Q426/30,1))&lt;0.3333,ROUNDDOWN('10หลักสูตรระยะสั้น'!Q426/30,0),ROUNDUP('10หลักสูตรระยะสั้น'!Q426/30,0))))</f>
        <v>0</v>
      </c>
      <c r="R426" s="60">
        <f>IF('10หลักสูตรระยะสั้น'!R426&lt;15,0,IF('10หลักสูตรระยะสั้น'!R426&lt;30,1,IF((MOD('10หลักสูตรระยะสั้น'!R426/30,1))&lt;0.3333,ROUNDDOWN('10หลักสูตรระยะสั้น'!R426/30,0),ROUNDUP('10หลักสูตรระยะสั้น'!R426/30,0))))</f>
        <v>0</v>
      </c>
      <c r="S426" s="60">
        <f>IF('10หลักสูตรระยะสั้น'!S426&lt;15,0,IF('10หลักสูตรระยะสั้น'!S426&lt;30,1,IF((MOD('10หลักสูตรระยะสั้น'!S426/30,1))&lt;0.3333,ROUNDDOWN('10หลักสูตรระยะสั้น'!S426/30,0),ROUNDUP('10หลักสูตรระยะสั้น'!S426/30,0))))</f>
        <v>0</v>
      </c>
      <c r="T426" s="60">
        <f>IF('10หลักสูตรระยะสั้น'!T426&lt;15,0,IF('10หลักสูตรระยะสั้น'!T426&lt;30,1,IF((MOD('10หลักสูตรระยะสั้น'!T426/30,1))&lt;0.3333,ROUNDDOWN('10หลักสูตรระยะสั้น'!T426/30,0),ROUNDUP('10หลักสูตรระยะสั้น'!T426/30,0))))</f>
        <v>0</v>
      </c>
      <c r="U426" s="60">
        <f>IF('10หลักสูตรระยะสั้น'!U426&lt;15,0,IF('10หลักสูตรระยะสั้น'!U426&lt;30,1,IF((MOD('10หลักสูตรระยะสั้น'!U426/30,1))&lt;0.3333,ROUNDDOWN('10หลักสูตรระยะสั้น'!U426/30,0),ROUNDUP('10หลักสูตรระยะสั้น'!U426/30,0))))</f>
        <v>0</v>
      </c>
      <c r="V426" s="60">
        <f>IF('10หลักสูตรระยะสั้น'!V426&lt;15,0,IF('10หลักสูตรระยะสั้น'!V426&lt;30,1,IF((MOD('10หลักสูตรระยะสั้น'!V426/30,1))&lt;0.3333,ROUNDDOWN('10หลักสูตรระยะสั้น'!V426/30,0),ROUNDUP('10หลักสูตรระยะสั้น'!V426/30,0))))</f>
        <v>0</v>
      </c>
      <c r="W426" s="60">
        <f>IF('10หลักสูตรระยะสั้น'!W426&lt;15,0,IF('10หลักสูตรระยะสั้น'!W426&lt;30,1,IF((MOD('10หลักสูตรระยะสั้น'!W426/30,1))&lt;0.3333,ROUNDDOWN('10หลักสูตรระยะสั้น'!W426/30,0),ROUNDUP('10หลักสูตรระยะสั้น'!W426/30,0))))</f>
        <v>0</v>
      </c>
      <c r="X426" s="60">
        <f>IF('10หลักสูตรระยะสั้น'!X426&lt;15,0,IF('10หลักสูตรระยะสั้น'!X426&lt;30,1,IF((MOD('10หลักสูตรระยะสั้น'!X426/30,1))&lt;0.3333,ROUNDDOWN('10หลักสูตรระยะสั้น'!X426/30,0),ROUNDUP('10หลักสูตรระยะสั้น'!X426/30,0))))</f>
        <v>0</v>
      </c>
      <c r="Y426" s="60">
        <f>IF('10หลักสูตรระยะสั้น'!Y426&lt;15,0,IF('10หลักสูตรระยะสั้น'!Y426&lt;30,1,IF((MOD('10หลักสูตรระยะสั้น'!Y426/30,1))&lt;0.3333,ROUNDDOWN('10หลักสูตรระยะสั้น'!Y426/30,0),ROUNDUP('10หลักสูตรระยะสั้น'!Y426/30,0))))</f>
        <v>0</v>
      </c>
      <c r="Z426" s="60">
        <f>IF('10หลักสูตรระยะสั้น'!Z426&lt;15,0,IF('10หลักสูตรระยะสั้น'!Z426&lt;30,1,IF((MOD('10หลักสูตรระยะสั้น'!Z426/30,1))&lt;0.3333,ROUNDDOWN('10หลักสูตรระยะสั้น'!Z426/30,0),ROUNDUP('10หลักสูตรระยะสั้น'!Z426/30,0))))</f>
        <v>0</v>
      </c>
      <c r="AA426" s="60">
        <f>IF('10หลักสูตรระยะสั้น'!AA426&lt;15,0,IF('10หลักสูตรระยะสั้น'!AA426&lt;30,1,IF((MOD('10หลักสูตรระยะสั้น'!AA426/30,1))&lt;0.3333,ROUNDDOWN('10หลักสูตรระยะสั้น'!AA426/30,0),ROUNDUP('10หลักสูตรระยะสั้น'!AA426/30,0))))</f>
        <v>0</v>
      </c>
      <c r="AB426" s="60">
        <f>IF('10หลักสูตรระยะสั้น'!AB426&lt;15,0,IF('10หลักสูตรระยะสั้น'!AB426&lt;30,1,IF((MOD('10หลักสูตรระยะสั้น'!AB426/30,1))&lt;0.3333,ROUNDDOWN('10หลักสูตรระยะสั้น'!AB426/30,0),ROUNDUP('10หลักสูตรระยะสั้น'!AB426/30,0))))</f>
        <v>0</v>
      </c>
      <c r="AC426" s="60">
        <f>IF('10หลักสูตรระยะสั้น'!AC426&lt;15,0,IF('10หลักสูตรระยะสั้น'!AC426&lt;30,1,IF((MOD('10หลักสูตรระยะสั้น'!AC426/30,1))&lt;0.3333,ROUNDDOWN('10หลักสูตรระยะสั้น'!AC426/30,0),ROUNDUP('10หลักสูตรระยะสั้น'!AC426/30,0))))</f>
        <v>0</v>
      </c>
      <c r="AD426" s="5">
        <f t="shared" si="12"/>
        <v>0</v>
      </c>
      <c r="AE426" s="5">
        <f t="shared" si="13"/>
        <v>0</v>
      </c>
    </row>
    <row r="427" spans="2:31" x14ac:dyDescent="0.55000000000000004">
      <c r="B427" s="5">
        <v>423</v>
      </c>
      <c r="C427" s="5">
        <f>'10หลักสูตรระยะสั้น'!C427</f>
        <v>0</v>
      </c>
      <c r="D427" s="5">
        <f>'10หลักสูตรระยะสั้น'!D427</f>
        <v>0</v>
      </c>
      <c r="E427" s="60">
        <f>IF('10หลักสูตรระยะสั้น'!E427&lt;15,0,IF('10หลักสูตรระยะสั้น'!E427&lt;30,1,IF((MOD('10หลักสูตรระยะสั้น'!E427/30,1))&lt;0.3333,ROUNDDOWN('10หลักสูตรระยะสั้น'!E427/30,0),ROUNDUP('10หลักสูตรระยะสั้น'!E427/30,0))))</f>
        <v>0</v>
      </c>
      <c r="F427" s="60">
        <f>IF('10หลักสูตรระยะสั้น'!F427&lt;15,0,IF('10หลักสูตรระยะสั้น'!F427&lt;30,1,IF((MOD('10หลักสูตรระยะสั้น'!F427/30,1))&lt;0.3333,ROUNDDOWN('10หลักสูตรระยะสั้น'!F427/30,0),ROUNDUP('10หลักสูตรระยะสั้น'!F427/30,0))))</f>
        <v>0</v>
      </c>
      <c r="G427" s="60">
        <f>IF('10หลักสูตรระยะสั้น'!G427&lt;15,0,IF('10หลักสูตรระยะสั้น'!G427&lt;30,1,IF((MOD('10หลักสูตรระยะสั้น'!G427/30,1))&lt;0.3333,ROUNDDOWN('10หลักสูตรระยะสั้น'!G427/30,0),ROUNDUP('10หลักสูตรระยะสั้น'!G427/30,0))))</f>
        <v>0</v>
      </c>
      <c r="H427" s="60">
        <f>IF('10หลักสูตรระยะสั้น'!H427&lt;15,0,IF('10หลักสูตรระยะสั้น'!H427&lt;30,1,IF((MOD('10หลักสูตรระยะสั้น'!H427/30,1))&lt;0.3333,ROUNDDOWN('10หลักสูตรระยะสั้น'!H427/30,0),ROUNDUP('10หลักสูตรระยะสั้น'!H427/30,0))))</f>
        <v>0</v>
      </c>
      <c r="I427" s="60">
        <f>IF('10หลักสูตรระยะสั้น'!I427&lt;15,0,IF('10หลักสูตรระยะสั้น'!I427&lt;30,1,IF((MOD('10หลักสูตรระยะสั้น'!I427/30,1))&lt;0.3333,ROUNDDOWN('10หลักสูตรระยะสั้น'!I427/30,0),ROUNDUP('10หลักสูตรระยะสั้น'!I427/30,0))))</f>
        <v>0</v>
      </c>
      <c r="J427" s="60">
        <f>IF('10หลักสูตรระยะสั้น'!J427&lt;15,0,IF('10หลักสูตรระยะสั้น'!J427&lt;30,1,IF((MOD('10หลักสูตรระยะสั้น'!J427/30,1))&lt;0.3333,ROUNDDOWN('10หลักสูตรระยะสั้น'!J427/30,0),ROUNDUP('10หลักสูตรระยะสั้น'!J427/30,0))))</f>
        <v>0</v>
      </c>
      <c r="K427" s="60">
        <f>IF('10หลักสูตรระยะสั้น'!K427&lt;15,0,IF('10หลักสูตรระยะสั้น'!K427&lt;30,1,IF((MOD('10หลักสูตรระยะสั้น'!K427/30,1))&lt;0.3333,ROUNDDOWN('10หลักสูตรระยะสั้น'!K427/30,0),ROUNDUP('10หลักสูตรระยะสั้น'!K427/30,0))))</f>
        <v>0</v>
      </c>
      <c r="L427" s="60">
        <f>IF('10หลักสูตรระยะสั้น'!L427&lt;15,0,IF('10หลักสูตรระยะสั้น'!L427&lt;30,1,IF((MOD('10หลักสูตรระยะสั้น'!L427/30,1))&lt;0.3333,ROUNDDOWN('10หลักสูตรระยะสั้น'!L427/30,0),ROUNDUP('10หลักสูตรระยะสั้น'!L427/30,0))))</f>
        <v>0</v>
      </c>
      <c r="M427" s="60">
        <f>IF('10หลักสูตรระยะสั้น'!M427&lt;15,0,IF('10หลักสูตรระยะสั้น'!M427&lt;30,1,IF((MOD('10หลักสูตรระยะสั้น'!M427/30,1))&lt;0.3333,ROUNDDOWN('10หลักสูตรระยะสั้น'!M427/30,0),ROUNDUP('10หลักสูตรระยะสั้น'!M427/30,0))))</f>
        <v>0</v>
      </c>
      <c r="N427" s="60">
        <f>IF('10หลักสูตรระยะสั้น'!N427&lt;15,0,IF('10หลักสูตรระยะสั้น'!N427&lt;30,1,IF((MOD('10หลักสูตรระยะสั้น'!N427/30,1))&lt;0.3333,ROUNDDOWN('10หลักสูตรระยะสั้น'!N427/30,0),ROUNDUP('10หลักสูตรระยะสั้น'!N427/30,0))))</f>
        <v>0</v>
      </c>
      <c r="O427" s="60">
        <f>IF('10หลักสูตรระยะสั้น'!O427&lt;15,0,IF('10หลักสูตรระยะสั้น'!O427&lt;30,1,IF((MOD('10หลักสูตรระยะสั้น'!O427/30,1))&lt;0.3333,ROUNDDOWN('10หลักสูตรระยะสั้น'!O427/30,0),ROUNDUP('10หลักสูตรระยะสั้น'!O427/30,0))))</f>
        <v>0</v>
      </c>
      <c r="P427" s="60">
        <f>IF('10หลักสูตรระยะสั้น'!P427&lt;15,0,IF('10หลักสูตรระยะสั้น'!P427&lt;30,1,IF((MOD('10หลักสูตรระยะสั้น'!P427/30,1))&lt;0.3333,ROUNDDOWN('10หลักสูตรระยะสั้น'!P427/30,0),ROUNDUP('10หลักสูตรระยะสั้น'!P427/30,0))))</f>
        <v>0</v>
      </c>
      <c r="Q427" s="60">
        <f>IF('10หลักสูตรระยะสั้น'!Q427&lt;15,0,IF('10หลักสูตรระยะสั้น'!Q427&lt;30,1,IF((MOD('10หลักสูตรระยะสั้น'!Q427/30,1))&lt;0.3333,ROUNDDOWN('10หลักสูตรระยะสั้น'!Q427/30,0),ROUNDUP('10หลักสูตรระยะสั้น'!Q427/30,0))))</f>
        <v>0</v>
      </c>
      <c r="R427" s="60">
        <f>IF('10หลักสูตรระยะสั้น'!R427&lt;15,0,IF('10หลักสูตรระยะสั้น'!R427&lt;30,1,IF((MOD('10หลักสูตรระยะสั้น'!R427/30,1))&lt;0.3333,ROUNDDOWN('10หลักสูตรระยะสั้น'!R427/30,0),ROUNDUP('10หลักสูตรระยะสั้น'!R427/30,0))))</f>
        <v>0</v>
      </c>
      <c r="S427" s="60">
        <f>IF('10หลักสูตรระยะสั้น'!S427&lt;15,0,IF('10หลักสูตรระยะสั้น'!S427&lt;30,1,IF((MOD('10หลักสูตรระยะสั้น'!S427/30,1))&lt;0.3333,ROUNDDOWN('10หลักสูตรระยะสั้น'!S427/30,0),ROUNDUP('10หลักสูตรระยะสั้น'!S427/30,0))))</f>
        <v>0</v>
      </c>
      <c r="T427" s="60">
        <f>IF('10หลักสูตรระยะสั้น'!T427&lt;15,0,IF('10หลักสูตรระยะสั้น'!T427&lt;30,1,IF((MOD('10หลักสูตรระยะสั้น'!T427/30,1))&lt;0.3333,ROUNDDOWN('10หลักสูตรระยะสั้น'!T427/30,0),ROUNDUP('10หลักสูตรระยะสั้น'!T427/30,0))))</f>
        <v>0</v>
      </c>
      <c r="U427" s="60">
        <f>IF('10หลักสูตรระยะสั้น'!U427&lt;15,0,IF('10หลักสูตรระยะสั้น'!U427&lt;30,1,IF((MOD('10หลักสูตรระยะสั้น'!U427/30,1))&lt;0.3333,ROUNDDOWN('10หลักสูตรระยะสั้น'!U427/30,0),ROUNDUP('10หลักสูตรระยะสั้น'!U427/30,0))))</f>
        <v>0</v>
      </c>
      <c r="V427" s="60">
        <f>IF('10หลักสูตรระยะสั้น'!V427&lt;15,0,IF('10หลักสูตรระยะสั้น'!V427&lt;30,1,IF((MOD('10หลักสูตรระยะสั้น'!V427/30,1))&lt;0.3333,ROUNDDOWN('10หลักสูตรระยะสั้น'!V427/30,0),ROUNDUP('10หลักสูตรระยะสั้น'!V427/30,0))))</f>
        <v>0</v>
      </c>
      <c r="W427" s="60">
        <f>IF('10หลักสูตรระยะสั้น'!W427&lt;15,0,IF('10หลักสูตรระยะสั้น'!W427&lt;30,1,IF((MOD('10หลักสูตรระยะสั้น'!W427/30,1))&lt;0.3333,ROUNDDOWN('10หลักสูตรระยะสั้น'!W427/30,0),ROUNDUP('10หลักสูตรระยะสั้น'!W427/30,0))))</f>
        <v>0</v>
      </c>
      <c r="X427" s="60">
        <f>IF('10หลักสูตรระยะสั้น'!X427&lt;15,0,IF('10หลักสูตรระยะสั้น'!X427&lt;30,1,IF((MOD('10หลักสูตรระยะสั้น'!X427/30,1))&lt;0.3333,ROUNDDOWN('10หลักสูตรระยะสั้น'!X427/30,0),ROUNDUP('10หลักสูตรระยะสั้น'!X427/30,0))))</f>
        <v>0</v>
      </c>
      <c r="Y427" s="60">
        <f>IF('10หลักสูตรระยะสั้น'!Y427&lt;15,0,IF('10หลักสูตรระยะสั้น'!Y427&lt;30,1,IF((MOD('10หลักสูตรระยะสั้น'!Y427/30,1))&lt;0.3333,ROUNDDOWN('10หลักสูตรระยะสั้น'!Y427/30,0),ROUNDUP('10หลักสูตรระยะสั้น'!Y427/30,0))))</f>
        <v>0</v>
      </c>
      <c r="Z427" s="60">
        <f>IF('10หลักสูตรระยะสั้น'!Z427&lt;15,0,IF('10หลักสูตรระยะสั้น'!Z427&lt;30,1,IF((MOD('10หลักสูตรระยะสั้น'!Z427/30,1))&lt;0.3333,ROUNDDOWN('10หลักสูตรระยะสั้น'!Z427/30,0),ROUNDUP('10หลักสูตรระยะสั้น'!Z427/30,0))))</f>
        <v>0</v>
      </c>
      <c r="AA427" s="60">
        <f>IF('10หลักสูตรระยะสั้น'!AA427&lt;15,0,IF('10หลักสูตรระยะสั้น'!AA427&lt;30,1,IF((MOD('10หลักสูตรระยะสั้น'!AA427/30,1))&lt;0.3333,ROUNDDOWN('10หลักสูตรระยะสั้น'!AA427/30,0),ROUNDUP('10หลักสูตรระยะสั้น'!AA427/30,0))))</f>
        <v>0</v>
      </c>
      <c r="AB427" s="60">
        <f>IF('10หลักสูตรระยะสั้น'!AB427&lt;15,0,IF('10หลักสูตรระยะสั้น'!AB427&lt;30,1,IF((MOD('10หลักสูตรระยะสั้น'!AB427/30,1))&lt;0.3333,ROUNDDOWN('10หลักสูตรระยะสั้น'!AB427/30,0),ROUNDUP('10หลักสูตรระยะสั้น'!AB427/30,0))))</f>
        <v>0</v>
      </c>
      <c r="AC427" s="60">
        <f>IF('10หลักสูตรระยะสั้น'!AC427&lt;15,0,IF('10หลักสูตรระยะสั้น'!AC427&lt;30,1,IF((MOD('10หลักสูตรระยะสั้น'!AC427/30,1))&lt;0.3333,ROUNDDOWN('10หลักสูตรระยะสั้น'!AC427/30,0),ROUNDUP('10หลักสูตรระยะสั้น'!AC427/30,0))))</f>
        <v>0</v>
      </c>
      <c r="AD427" s="5">
        <f t="shared" si="12"/>
        <v>0</v>
      </c>
      <c r="AE427" s="5">
        <f t="shared" si="13"/>
        <v>0</v>
      </c>
    </row>
    <row r="428" spans="2:31" x14ac:dyDescent="0.55000000000000004">
      <c r="B428" s="5">
        <v>424</v>
      </c>
      <c r="C428" s="5">
        <f>'10หลักสูตรระยะสั้น'!C428</f>
        <v>0</v>
      </c>
      <c r="D428" s="5">
        <f>'10หลักสูตรระยะสั้น'!D428</f>
        <v>0</v>
      </c>
      <c r="E428" s="60">
        <f>IF('10หลักสูตรระยะสั้น'!E428&lt;15,0,IF('10หลักสูตรระยะสั้น'!E428&lt;30,1,IF((MOD('10หลักสูตรระยะสั้น'!E428/30,1))&lt;0.3333,ROUNDDOWN('10หลักสูตรระยะสั้น'!E428/30,0),ROUNDUP('10หลักสูตรระยะสั้น'!E428/30,0))))</f>
        <v>0</v>
      </c>
      <c r="F428" s="60">
        <f>IF('10หลักสูตรระยะสั้น'!F428&lt;15,0,IF('10หลักสูตรระยะสั้น'!F428&lt;30,1,IF((MOD('10หลักสูตรระยะสั้น'!F428/30,1))&lt;0.3333,ROUNDDOWN('10หลักสูตรระยะสั้น'!F428/30,0),ROUNDUP('10หลักสูตรระยะสั้น'!F428/30,0))))</f>
        <v>0</v>
      </c>
      <c r="G428" s="60">
        <f>IF('10หลักสูตรระยะสั้น'!G428&lt;15,0,IF('10หลักสูตรระยะสั้น'!G428&lt;30,1,IF((MOD('10หลักสูตรระยะสั้น'!G428/30,1))&lt;0.3333,ROUNDDOWN('10หลักสูตรระยะสั้น'!G428/30,0),ROUNDUP('10หลักสูตรระยะสั้น'!G428/30,0))))</f>
        <v>0</v>
      </c>
      <c r="H428" s="60">
        <f>IF('10หลักสูตรระยะสั้น'!H428&lt;15,0,IF('10หลักสูตรระยะสั้น'!H428&lt;30,1,IF((MOD('10หลักสูตรระยะสั้น'!H428/30,1))&lt;0.3333,ROUNDDOWN('10หลักสูตรระยะสั้น'!H428/30,0),ROUNDUP('10หลักสูตรระยะสั้น'!H428/30,0))))</f>
        <v>0</v>
      </c>
      <c r="I428" s="60">
        <f>IF('10หลักสูตรระยะสั้น'!I428&lt;15,0,IF('10หลักสูตรระยะสั้น'!I428&lt;30,1,IF((MOD('10หลักสูตรระยะสั้น'!I428/30,1))&lt;0.3333,ROUNDDOWN('10หลักสูตรระยะสั้น'!I428/30,0),ROUNDUP('10หลักสูตรระยะสั้น'!I428/30,0))))</f>
        <v>0</v>
      </c>
      <c r="J428" s="60">
        <f>IF('10หลักสูตรระยะสั้น'!J428&lt;15,0,IF('10หลักสูตรระยะสั้น'!J428&lt;30,1,IF((MOD('10หลักสูตรระยะสั้น'!J428/30,1))&lt;0.3333,ROUNDDOWN('10หลักสูตรระยะสั้น'!J428/30,0),ROUNDUP('10หลักสูตรระยะสั้น'!J428/30,0))))</f>
        <v>0</v>
      </c>
      <c r="K428" s="60">
        <f>IF('10หลักสูตรระยะสั้น'!K428&lt;15,0,IF('10หลักสูตรระยะสั้น'!K428&lt;30,1,IF((MOD('10หลักสูตรระยะสั้น'!K428/30,1))&lt;0.3333,ROUNDDOWN('10หลักสูตรระยะสั้น'!K428/30,0),ROUNDUP('10หลักสูตรระยะสั้น'!K428/30,0))))</f>
        <v>0</v>
      </c>
      <c r="L428" s="60">
        <f>IF('10หลักสูตรระยะสั้น'!L428&lt;15,0,IF('10หลักสูตรระยะสั้น'!L428&lt;30,1,IF((MOD('10หลักสูตรระยะสั้น'!L428/30,1))&lt;0.3333,ROUNDDOWN('10หลักสูตรระยะสั้น'!L428/30,0),ROUNDUP('10หลักสูตรระยะสั้น'!L428/30,0))))</f>
        <v>0</v>
      </c>
      <c r="M428" s="60">
        <f>IF('10หลักสูตรระยะสั้น'!M428&lt;15,0,IF('10หลักสูตรระยะสั้น'!M428&lt;30,1,IF((MOD('10หลักสูตรระยะสั้น'!M428/30,1))&lt;0.3333,ROUNDDOWN('10หลักสูตรระยะสั้น'!M428/30,0),ROUNDUP('10หลักสูตรระยะสั้น'!M428/30,0))))</f>
        <v>0</v>
      </c>
      <c r="N428" s="60">
        <f>IF('10หลักสูตรระยะสั้น'!N428&lt;15,0,IF('10หลักสูตรระยะสั้น'!N428&lt;30,1,IF((MOD('10หลักสูตรระยะสั้น'!N428/30,1))&lt;0.3333,ROUNDDOWN('10หลักสูตรระยะสั้น'!N428/30,0),ROUNDUP('10หลักสูตรระยะสั้น'!N428/30,0))))</f>
        <v>0</v>
      </c>
      <c r="O428" s="60">
        <f>IF('10หลักสูตรระยะสั้น'!O428&lt;15,0,IF('10หลักสูตรระยะสั้น'!O428&lt;30,1,IF((MOD('10หลักสูตรระยะสั้น'!O428/30,1))&lt;0.3333,ROUNDDOWN('10หลักสูตรระยะสั้น'!O428/30,0),ROUNDUP('10หลักสูตรระยะสั้น'!O428/30,0))))</f>
        <v>0</v>
      </c>
      <c r="P428" s="60">
        <f>IF('10หลักสูตรระยะสั้น'!P428&lt;15,0,IF('10หลักสูตรระยะสั้น'!P428&lt;30,1,IF((MOD('10หลักสูตรระยะสั้น'!P428/30,1))&lt;0.3333,ROUNDDOWN('10หลักสูตรระยะสั้น'!P428/30,0),ROUNDUP('10หลักสูตรระยะสั้น'!P428/30,0))))</f>
        <v>0</v>
      </c>
      <c r="Q428" s="60">
        <f>IF('10หลักสูตรระยะสั้น'!Q428&lt;15,0,IF('10หลักสูตรระยะสั้น'!Q428&lt;30,1,IF((MOD('10หลักสูตรระยะสั้น'!Q428/30,1))&lt;0.3333,ROUNDDOWN('10หลักสูตรระยะสั้น'!Q428/30,0),ROUNDUP('10หลักสูตรระยะสั้น'!Q428/30,0))))</f>
        <v>0</v>
      </c>
      <c r="R428" s="60">
        <f>IF('10หลักสูตรระยะสั้น'!R428&lt;15,0,IF('10หลักสูตรระยะสั้น'!R428&lt;30,1,IF((MOD('10หลักสูตรระยะสั้น'!R428/30,1))&lt;0.3333,ROUNDDOWN('10หลักสูตรระยะสั้น'!R428/30,0),ROUNDUP('10หลักสูตรระยะสั้น'!R428/30,0))))</f>
        <v>0</v>
      </c>
      <c r="S428" s="60">
        <f>IF('10หลักสูตรระยะสั้น'!S428&lt;15,0,IF('10หลักสูตรระยะสั้น'!S428&lt;30,1,IF((MOD('10หลักสูตรระยะสั้น'!S428/30,1))&lt;0.3333,ROUNDDOWN('10หลักสูตรระยะสั้น'!S428/30,0),ROUNDUP('10หลักสูตรระยะสั้น'!S428/30,0))))</f>
        <v>0</v>
      </c>
      <c r="T428" s="60">
        <f>IF('10หลักสูตรระยะสั้น'!T428&lt;15,0,IF('10หลักสูตรระยะสั้น'!T428&lt;30,1,IF((MOD('10หลักสูตรระยะสั้น'!T428/30,1))&lt;0.3333,ROUNDDOWN('10หลักสูตรระยะสั้น'!T428/30,0),ROUNDUP('10หลักสูตรระยะสั้น'!T428/30,0))))</f>
        <v>0</v>
      </c>
      <c r="U428" s="60">
        <f>IF('10หลักสูตรระยะสั้น'!U428&lt;15,0,IF('10หลักสูตรระยะสั้น'!U428&lt;30,1,IF((MOD('10หลักสูตรระยะสั้น'!U428/30,1))&lt;0.3333,ROUNDDOWN('10หลักสูตรระยะสั้น'!U428/30,0),ROUNDUP('10หลักสูตรระยะสั้น'!U428/30,0))))</f>
        <v>0</v>
      </c>
      <c r="V428" s="60">
        <f>IF('10หลักสูตรระยะสั้น'!V428&lt;15,0,IF('10หลักสูตรระยะสั้น'!V428&lt;30,1,IF((MOD('10หลักสูตรระยะสั้น'!V428/30,1))&lt;0.3333,ROUNDDOWN('10หลักสูตรระยะสั้น'!V428/30,0),ROUNDUP('10หลักสูตรระยะสั้น'!V428/30,0))))</f>
        <v>0</v>
      </c>
      <c r="W428" s="60">
        <f>IF('10หลักสูตรระยะสั้น'!W428&lt;15,0,IF('10หลักสูตรระยะสั้น'!W428&lt;30,1,IF((MOD('10หลักสูตรระยะสั้น'!W428/30,1))&lt;0.3333,ROUNDDOWN('10หลักสูตรระยะสั้น'!W428/30,0),ROUNDUP('10หลักสูตรระยะสั้น'!W428/30,0))))</f>
        <v>0</v>
      </c>
      <c r="X428" s="60">
        <f>IF('10หลักสูตรระยะสั้น'!X428&lt;15,0,IF('10หลักสูตรระยะสั้น'!X428&lt;30,1,IF((MOD('10หลักสูตรระยะสั้น'!X428/30,1))&lt;0.3333,ROUNDDOWN('10หลักสูตรระยะสั้น'!X428/30,0),ROUNDUP('10หลักสูตรระยะสั้น'!X428/30,0))))</f>
        <v>0</v>
      </c>
      <c r="Y428" s="60">
        <f>IF('10หลักสูตรระยะสั้น'!Y428&lt;15,0,IF('10หลักสูตรระยะสั้น'!Y428&lt;30,1,IF((MOD('10หลักสูตรระยะสั้น'!Y428/30,1))&lt;0.3333,ROUNDDOWN('10หลักสูตรระยะสั้น'!Y428/30,0),ROUNDUP('10หลักสูตรระยะสั้น'!Y428/30,0))))</f>
        <v>0</v>
      </c>
      <c r="Z428" s="60">
        <f>IF('10หลักสูตรระยะสั้น'!Z428&lt;15,0,IF('10หลักสูตรระยะสั้น'!Z428&lt;30,1,IF((MOD('10หลักสูตรระยะสั้น'!Z428/30,1))&lt;0.3333,ROUNDDOWN('10หลักสูตรระยะสั้น'!Z428/30,0),ROUNDUP('10หลักสูตรระยะสั้น'!Z428/30,0))))</f>
        <v>0</v>
      </c>
      <c r="AA428" s="60">
        <f>IF('10หลักสูตรระยะสั้น'!AA428&lt;15,0,IF('10หลักสูตรระยะสั้น'!AA428&lt;30,1,IF((MOD('10หลักสูตรระยะสั้น'!AA428/30,1))&lt;0.3333,ROUNDDOWN('10หลักสูตรระยะสั้น'!AA428/30,0),ROUNDUP('10หลักสูตรระยะสั้น'!AA428/30,0))))</f>
        <v>0</v>
      </c>
      <c r="AB428" s="60">
        <f>IF('10หลักสูตรระยะสั้น'!AB428&lt;15,0,IF('10หลักสูตรระยะสั้น'!AB428&lt;30,1,IF((MOD('10หลักสูตรระยะสั้น'!AB428/30,1))&lt;0.3333,ROUNDDOWN('10หลักสูตรระยะสั้น'!AB428/30,0),ROUNDUP('10หลักสูตรระยะสั้น'!AB428/30,0))))</f>
        <v>0</v>
      </c>
      <c r="AC428" s="60">
        <f>IF('10หลักสูตรระยะสั้น'!AC428&lt;15,0,IF('10หลักสูตรระยะสั้น'!AC428&lt;30,1,IF((MOD('10หลักสูตรระยะสั้น'!AC428/30,1))&lt;0.3333,ROUNDDOWN('10หลักสูตรระยะสั้น'!AC428/30,0),ROUNDUP('10หลักสูตรระยะสั้น'!AC428/30,0))))</f>
        <v>0</v>
      </c>
      <c r="AD428" s="5">
        <f t="shared" si="12"/>
        <v>0</v>
      </c>
      <c r="AE428" s="5">
        <f t="shared" si="13"/>
        <v>0</v>
      </c>
    </row>
    <row r="429" spans="2:31" x14ac:dyDescent="0.55000000000000004">
      <c r="B429" s="5">
        <v>425</v>
      </c>
      <c r="C429" s="5">
        <f>'10หลักสูตรระยะสั้น'!C429</f>
        <v>0</v>
      </c>
      <c r="D429" s="5">
        <f>'10หลักสูตรระยะสั้น'!D429</f>
        <v>0</v>
      </c>
      <c r="E429" s="60">
        <f>IF('10หลักสูตรระยะสั้น'!E429&lt;15,0,IF('10หลักสูตรระยะสั้น'!E429&lt;30,1,IF((MOD('10หลักสูตรระยะสั้น'!E429/30,1))&lt;0.3333,ROUNDDOWN('10หลักสูตรระยะสั้น'!E429/30,0),ROUNDUP('10หลักสูตรระยะสั้น'!E429/30,0))))</f>
        <v>0</v>
      </c>
      <c r="F429" s="60">
        <f>IF('10หลักสูตรระยะสั้น'!F429&lt;15,0,IF('10หลักสูตรระยะสั้น'!F429&lt;30,1,IF((MOD('10หลักสูตรระยะสั้น'!F429/30,1))&lt;0.3333,ROUNDDOWN('10หลักสูตรระยะสั้น'!F429/30,0),ROUNDUP('10หลักสูตรระยะสั้น'!F429/30,0))))</f>
        <v>0</v>
      </c>
      <c r="G429" s="60">
        <f>IF('10หลักสูตรระยะสั้น'!G429&lt;15,0,IF('10หลักสูตรระยะสั้น'!G429&lt;30,1,IF((MOD('10หลักสูตรระยะสั้น'!G429/30,1))&lt;0.3333,ROUNDDOWN('10หลักสูตรระยะสั้น'!G429/30,0),ROUNDUP('10หลักสูตรระยะสั้น'!G429/30,0))))</f>
        <v>0</v>
      </c>
      <c r="H429" s="60">
        <f>IF('10หลักสูตรระยะสั้น'!H429&lt;15,0,IF('10หลักสูตรระยะสั้น'!H429&lt;30,1,IF((MOD('10หลักสูตรระยะสั้น'!H429/30,1))&lt;0.3333,ROUNDDOWN('10หลักสูตรระยะสั้น'!H429/30,0),ROUNDUP('10หลักสูตรระยะสั้น'!H429/30,0))))</f>
        <v>0</v>
      </c>
      <c r="I429" s="60">
        <f>IF('10หลักสูตรระยะสั้น'!I429&lt;15,0,IF('10หลักสูตรระยะสั้น'!I429&lt;30,1,IF((MOD('10หลักสูตรระยะสั้น'!I429/30,1))&lt;0.3333,ROUNDDOWN('10หลักสูตรระยะสั้น'!I429/30,0),ROUNDUP('10หลักสูตรระยะสั้น'!I429/30,0))))</f>
        <v>0</v>
      </c>
      <c r="J429" s="60">
        <f>IF('10หลักสูตรระยะสั้น'!J429&lt;15,0,IF('10หลักสูตรระยะสั้น'!J429&lt;30,1,IF((MOD('10หลักสูตรระยะสั้น'!J429/30,1))&lt;0.3333,ROUNDDOWN('10หลักสูตรระยะสั้น'!J429/30,0),ROUNDUP('10หลักสูตรระยะสั้น'!J429/30,0))))</f>
        <v>0</v>
      </c>
      <c r="K429" s="60">
        <f>IF('10หลักสูตรระยะสั้น'!K429&lt;15,0,IF('10หลักสูตรระยะสั้น'!K429&lt;30,1,IF((MOD('10หลักสูตรระยะสั้น'!K429/30,1))&lt;0.3333,ROUNDDOWN('10หลักสูตรระยะสั้น'!K429/30,0),ROUNDUP('10หลักสูตรระยะสั้น'!K429/30,0))))</f>
        <v>0</v>
      </c>
      <c r="L429" s="60">
        <f>IF('10หลักสูตรระยะสั้น'!L429&lt;15,0,IF('10หลักสูตรระยะสั้น'!L429&lt;30,1,IF((MOD('10หลักสูตรระยะสั้น'!L429/30,1))&lt;0.3333,ROUNDDOWN('10หลักสูตรระยะสั้น'!L429/30,0),ROUNDUP('10หลักสูตรระยะสั้น'!L429/30,0))))</f>
        <v>0</v>
      </c>
      <c r="M429" s="60">
        <f>IF('10หลักสูตรระยะสั้น'!M429&lt;15,0,IF('10หลักสูตรระยะสั้น'!M429&lt;30,1,IF((MOD('10หลักสูตรระยะสั้น'!M429/30,1))&lt;0.3333,ROUNDDOWN('10หลักสูตรระยะสั้น'!M429/30,0),ROUNDUP('10หลักสูตรระยะสั้น'!M429/30,0))))</f>
        <v>0</v>
      </c>
      <c r="N429" s="60">
        <f>IF('10หลักสูตรระยะสั้น'!N429&lt;15,0,IF('10หลักสูตรระยะสั้น'!N429&lt;30,1,IF((MOD('10หลักสูตรระยะสั้น'!N429/30,1))&lt;0.3333,ROUNDDOWN('10หลักสูตรระยะสั้น'!N429/30,0),ROUNDUP('10หลักสูตรระยะสั้น'!N429/30,0))))</f>
        <v>0</v>
      </c>
      <c r="O429" s="60">
        <f>IF('10หลักสูตรระยะสั้น'!O429&lt;15,0,IF('10หลักสูตรระยะสั้น'!O429&lt;30,1,IF((MOD('10หลักสูตรระยะสั้น'!O429/30,1))&lt;0.3333,ROUNDDOWN('10หลักสูตรระยะสั้น'!O429/30,0),ROUNDUP('10หลักสูตรระยะสั้น'!O429/30,0))))</f>
        <v>0</v>
      </c>
      <c r="P429" s="60">
        <f>IF('10หลักสูตรระยะสั้น'!P429&lt;15,0,IF('10หลักสูตรระยะสั้น'!P429&lt;30,1,IF((MOD('10หลักสูตรระยะสั้น'!P429/30,1))&lt;0.3333,ROUNDDOWN('10หลักสูตรระยะสั้น'!P429/30,0),ROUNDUP('10หลักสูตรระยะสั้น'!P429/30,0))))</f>
        <v>0</v>
      </c>
      <c r="Q429" s="60">
        <f>IF('10หลักสูตรระยะสั้น'!Q429&lt;15,0,IF('10หลักสูตรระยะสั้น'!Q429&lt;30,1,IF((MOD('10หลักสูตรระยะสั้น'!Q429/30,1))&lt;0.3333,ROUNDDOWN('10หลักสูตรระยะสั้น'!Q429/30,0),ROUNDUP('10หลักสูตรระยะสั้น'!Q429/30,0))))</f>
        <v>0</v>
      </c>
      <c r="R429" s="60">
        <f>IF('10หลักสูตรระยะสั้น'!R429&lt;15,0,IF('10หลักสูตรระยะสั้น'!R429&lt;30,1,IF((MOD('10หลักสูตรระยะสั้น'!R429/30,1))&lt;0.3333,ROUNDDOWN('10หลักสูตรระยะสั้น'!R429/30,0),ROUNDUP('10หลักสูตรระยะสั้น'!R429/30,0))))</f>
        <v>0</v>
      </c>
      <c r="S429" s="60">
        <f>IF('10หลักสูตรระยะสั้น'!S429&lt;15,0,IF('10หลักสูตรระยะสั้น'!S429&lt;30,1,IF((MOD('10หลักสูตรระยะสั้น'!S429/30,1))&lt;0.3333,ROUNDDOWN('10หลักสูตรระยะสั้น'!S429/30,0),ROUNDUP('10หลักสูตรระยะสั้น'!S429/30,0))))</f>
        <v>0</v>
      </c>
      <c r="T429" s="60">
        <f>IF('10หลักสูตรระยะสั้น'!T429&lt;15,0,IF('10หลักสูตรระยะสั้น'!T429&lt;30,1,IF((MOD('10หลักสูตรระยะสั้น'!T429/30,1))&lt;0.3333,ROUNDDOWN('10หลักสูตรระยะสั้น'!T429/30,0),ROUNDUP('10หลักสูตรระยะสั้น'!T429/30,0))))</f>
        <v>0</v>
      </c>
      <c r="U429" s="60">
        <f>IF('10หลักสูตรระยะสั้น'!U429&lt;15,0,IF('10หลักสูตรระยะสั้น'!U429&lt;30,1,IF((MOD('10หลักสูตรระยะสั้น'!U429/30,1))&lt;0.3333,ROUNDDOWN('10หลักสูตรระยะสั้น'!U429/30,0),ROUNDUP('10หลักสูตรระยะสั้น'!U429/30,0))))</f>
        <v>0</v>
      </c>
      <c r="V429" s="60">
        <f>IF('10หลักสูตรระยะสั้น'!V429&lt;15,0,IF('10หลักสูตรระยะสั้น'!V429&lt;30,1,IF((MOD('10หลักสูตรระยะสั้น'!V429/30,1))&lt;0.3333,ROUNDDOWN('10หลักสูตรระยะสั้น'!V429/30,0),ROUNDUP('10หลักสูตรระยะสั้น'!V429/30,0))))</f>
        <v>0</v>
      </c>
      <c r="W429" s="60">
        <f>IF('10หลักสูตรระยะสั้น'!W429&lt;15,0,IF('10หลักสูตรระยะสั้น'!W429&lt;30,1,IF((MOD('10หลักสูตรระยะสั้น'!W429/30,1))&lt;0.3333,ROUNDDOWN('10หลักสูตรระยะสั้น'!W429/30,0),ROUNDUP('10หลักสูตรระยะสั้น'!W429/30,0))))</f>
        <v>0</v>
      </c>
      <c r="X429" s="60">
        <f>IF('10หลักสูตรระยะสั้น'!X429&lt;15,0,IF('10หลักสูตรระยะสั้น'!X429&lt;30,1,IF((MOD('10หลักสูตรระยะสั้น'!X429/30,1))&lt;0.3333,ROUNDDOWN('10หลักสูตรระยะสั้น'!X429/30,0),ROUNDUP('10หลักสูตรระยะสั้น'!X429/30,0))))</f>
        <v>0</v>
      </c>
      <c r="Y429" s="60">
        <f>IF('10หลักสูตรระยะสั้น'!Y429&lt;15,0,IF('10หลักสูตรระยะสั้น'!Y429&lt;30,1,IF((MOD('10หลักสูตรระยะสั้น'!Y429/30,1))&lt;0.3333,ROUNDDOWN('10หลักสูตรระยะสั้น'!Y429/30,0),ROUNDUP('10หลักสูตรระยะสั้น'!Y429/30,0))))</f>
        <v>0</v>
      </c>
      <c r="Z429" s="60">
        <f>IF('10หลักสูตรระยะสั้น'!Z429&lt;15,0,IF('10หลักสูตรระยะสั้น'!Z429&lt;30,1,IF((MOD('10หลักสูตรระยะสั้น'!Z429/30,1))&lt;0.3333,ROUNDDOWN('10หลักสูตรระยะสั้น'!Z429/30,0),ROUNDUP('10หลักสูตรระยะสั้น'!Z429/30,0))))</f>
        <v>0</v>
      </c>
      <c r="AA429" s="60">
        <f>IF('10หลักสูตรระยะสั้น'!AA429&lt;15,0,IF('10หลักสูตรระยะสั้น'!AA429&lt;30,1,IF((MOD('10หลักสูตรระยะสั้น'!AA429/30,1))&lt;0.3333,ROUNDDOWN('10หลักสูตรระยะสั้น'!AA429/30,0),ROUNDUP('10หลักสูตรระยะสั้น'!AA429/30,0))))</f>
        <v>0</v>
      </c>
      <c r="AB429" s="60">
        <f>IF('10หลักสูตรระยะสั้น'!AB429&lt;15,0,IF('10หลักสูตรระยะสั้น'!AB429&lt;30,1,IF((MOD('10หลักสูตรระยะสั้น'!AB429/30,1))&lt;0.3333,ROUNDDOWN('10หลักสูตรระยะสั้น'!AB429/30,0),ROUNDUP('10หลักสูตรระยะสั้น'!AB429/30,0))))</f>
        <v>0</v>
      </c>
      <c r="AC429" s="60">
        <f>IF('10หลักสูตรระยะสั้น'!AC429&lt;15,0,IF('10หลักสูตรระยะสั้น'!AC429&lt;30,1,IF((MOD('10หลักสูตรระยะสั้น'!AC429/30,1))&lt;0.3333,ROUNDDOWN('10หลักสูตรระยะสั้น'!AC429/30,0),ROUNDUP('10หลักสูตรระยะสั้น'!AC429/30,0))))</f>
        <v>0</v>
      </c>
      <c r="AD429" s="5">
        <f t="shared" si="12"/>
        <v>0</v>
      </c>
      <c r="AE429" s="5">
        <f t="shared" si="13"/>
        <v>0</v>
      </c>
    </row>
    <row r="430" spans="2:31" x14ac:dyDescent="0.55000000000000004">
      <c r="B430" s="5">
        <v>426</v>
      </c>
      <c r="C430" s="5">
        <f>'10หลักสูตรระยะสั้น'!C430</f>
        <v>0</v>
      </c>
      <c r="D430" s="5">
        <f>'10หลักสูตรระยะสั้น'!D430</f>
        <v>0</v>
      </c>
      <c r="E430" s="60">
        <f>IF('10หลักสูตรระยะสั้น'!E430&lt;15,0,IF('10หลักสูตรระยะสั้น'!E430&lt;30,1,IF((MOD('10หลักสูตรระยะสั้น'!E430/30,1))&lt;0.3333,ROUNDDOWN('10หลักสูตรระยะสั้น'!E430/30,0),ROUNDUP('10หลักสูตรระยะสั้น'!E430/30,0))))</f>
        <v>0</v>
      </c>
      <c r="F430" s="60">
        <f>IF('10หลักสูตรระยะสั้น'!F430&lt;15,0,IF('10หลักสูตรระยะสั้น'!F430&lt;30,1,IF((MOD('10หลักสูตรระยะสั้น'!F430/30,1))&lt;0.3333,ROUNDDOWN('10หลักสูตรระยะสั้น'!F430/30,0),ROUNDUP('10หลักสูตรระยะสั้น'!F430/30,0))))</f>
        <v>0</v>
      </c>
      <c r="G430" s="60">
        <f>IF('10หลักสูตรระยะสั้น'!G430&lt;15,0,IF('10หลักสูตรระยะสั้น'!G430&lt;30,1,IF((MOD('10หลักสูตรระยะสั้น'!G430/30,1))&lt;0.3333,ROUNDDOWN('10หลักสูตรระยะสั้น'!G430/30,0),ROUNDUP('10หลักสูตรระยะสั้น'!G430/30,0))))</f>
        <v>0</v>
      </c>
      <c r="H430" s="60">
        <f>IF('10หลักสูตรระยะสั้น'!H430&lt;15,0,IF('10หลักสูตรระยะสั้น'!H430&lt;30,1,IF((MOD('10หลักสูตรระยะสั้น'!H430/30,1))&lt;0.3333,ROUNDDOWN('10หลักสูตรระยะสั้น'!H430/30,0),ROUNDUP('10หลักสูตรระยะสั้น'!H430/30,0))))</f>
        <v>0</v>
      </c>
      <c r="I430" s="60">
        <f>IF('10หลักสูตรระยะสั้น'!I430&lt;15,0,IF('10หลักสูตรระยะสั้น'!I430&lt;30,1,IF((MOD('10หลักสูตรระยะสั้น'!I430/30,1))&lt;0.3333,ROUNDDOWN('10หลักสูตรระยะสั้น'!I430/30,0),ROUNDUP('10หลักสูตรระยะสั้น'!I430/30,0))))</f>
        <v>0</v>
      </c>
      <c r="J430" s="60">
        <f>IF('10หลักสูตรระยะสั้น'!J430&lt;15,0,IF('10หลักสูตรระยะสั้น'!J430&lt;30,1,IF((MOD('10หลักสูตรระยะสั้น'!J430/30,1))&lt;0.3333,ROUNDDOWN('10หลักสูตรระยะสั้น'!J430/30,0),ROUNDUP('10หลักสูตรระยะสั้น'!J430/30,0))))</f>
        <v>0</v>
      </c>
      <c r="K430" s="60">
        <f>IF('10หลักสูตรระยะสั้น'!K430&lt;15,0,IF('10หลักสูตรระยะสั้น'!K430&lt;30,1,IF((MOD('10หลักสูตรระยะสั้น'!K430/30,1))&lt;0.3333,ROUNDDOWN('10หลักสูตรระยะสั้น'!K430/30,0),ROUNDUP('10หลักสูตรระยะสั้น'!K430/30,0))))</f>
        <v>0</v>
      </c>
      <c r="L430" s="60">
        <f>IF('10หลักสูตรระยะสั้น'!L430&lt;15,0,IF('10หลักสูตรระยะสั้น'!L430&lt;30,1,IF((MOD('10หลักสูตรระยะสั้น'!L430/30,1))&lt;0.3333,ROUNDDOWN('10หลักสูตรระยะสั้น'!L430/30,0),ROUNDUP('10หลักสูตรระยะสั้น'!L430/30,0))))</f>
        <v>0</v>
      </c>
      <c r="M430" s="60">
        <f>IF('10หลักสูตรระยะสั้น'!M430&lt;15,0,IF('10หลักสูตรระยะสั้น'!M430&lt;30,1,IF((MOD('10หลักสูตรระยะสั้น'!M430/30,1))&lt;0.3333,ROUNDDOWN('10หลักสูตรระยะสั้น'!M430/30,0),ROUNDUP('10หลักสูตรระยะสั้น'!M430/30,0))))</f>
        <v>0</v>
      </c>
      <c r="N430" s="60">
        <f>IF('10หลักสูตรระยะสั้น'!N430&lt;15,0,IF('10หลักสูตรระยะสั้น'!N430&lt;30,1,IF((MOD('10หลักสูตรระยะสั้น'!N430/30,1))&lt;0.3333,ROUNDDOWN('10หลักสูตรระยะสั้น'!N430/30,0),ROUNDUP('10หลักสูตรระยะสั้น'!N430/30,0))))</f>
        <v>0</v>
      </c>
      <c r="O430" s="60">
        <f>IF('10หลักสูตรระยะสั้น'!O430&lt;15,0,IF('10หลักสูตรระยะสั้น'!O430&lt;30,1,IF((MOD('10หลักสูตรระยะสั้น'!O430/30,1))&lt;0.3333,ROUNDDOWN('10หลักสูตรระยะสั้น'!O430/30,0),ROUNDUP('10หลักสูตรระยะสั้น'!O430/30,0))))</f>
        <v>0</v>
      </c>
      <c r="P430" s="60">
        <f>IF('10หลักสูตรระยะสั้น'!P430&lt;15,0,IF('10หลักสูตรระยะสั้น'!P430&lt;30,1,IF((MOD('10หลักสูตรระยะสั้น'!P430/30,1))&lt;0.3333,ROUNDDOWN('10หลักสูตรระยะสั้น'!P430/30,0),ROUNDUP('10หลักสูตรระยะสั้น'!P430/30,0))))</f>
        <v>0</v>
      </c>
      <c r="Q430" s="60">
        <f>IF('10หลักสูตรระยะสั้น'!Q430&lt;15,0,IF('10หลักสูตรระยะสั้น'!Q430&lt;30,1,IF((MOD('10หลักสูตรระยะสั้น'!Q430/30,1))&lt;0.3333,ROUNDDOWN('10หลักสูตรระยะสั้น'!Q430/30,0),ROUNDUP('10หลักสูตรระยะสั้น'!Q430/30,0))))</f>
        <v>0</v>
      </c>
      <c r="R430" s="60">
        <f>IF('10หลักสูตรระยะสั้น'!R430&lt;15,0,IF('10หลักสูตรระยะสั้น'!R430&lt;30,1,IF((MOD('10หลักสูตรระยะสั้น'!R430/30,1))&lt;0.3333,ROUNDDOWN('10หลักสูตรระยะสั้น'!R430/30,0),ROUNDUP('10หลักสูตรระยะสั้น'!R430/30,0))))</f>
        <v>0</v>
      </c>
      <c r="S430" s="60">
        <f>IF('10หลักสูตรระยะสั้น'!S430&lt;15,0,IF('10หลักสูตรระยะสั้น'!S430&lt;30,1,IF((MOD('10หลักสูตรระยะสั้น'!S430/30,1))&lt;0.3333,ROUNDDOWN('10หลักสูตรระยะสั้น'!S430/30,0),ROUNDUP('10หลักสูตรระยะสั้น'!S430/30,0))))</f>
        <v>0</v>
      </c>
      <c r="T430" s="60">
        <f>IF('10หลักสูตรระยะสั้น'!T430&lt;15,0,IF('10หลักสูตรระยะสั้น'!T430&lt;30,1,IF((MOD('10หลักสูตรระยะสั้น'!T430/30,1))&lt;0.3333,ROUNDDOWN('10หลักสูตรระยะสั้น'!T430/30,0),ROUNDUP('10หลักสูตรระยะสั้น'!T430/30,0))))</f>
        <v>0</v>
      </c>
      <c r="U430" s="60">
        <f>IF('10หลักสูตรระยะสั้น'!U430&lt;15,0,IF('10หลักสูตรระยะสั้น'!U430&lt;30,1,IF((MOD('10หลักสูตรระยะสั้น'!U430/30,1))&lt;0.3333,ROUNDDOWN('10หลักสูตรระยะสั้น'!U430/30,0),ROUNDUP('10หลักสูตรระยะสั้น'!U430/30,0))))</f>
        <v>0</v>
      </c>
      <c r="V430" s="60">
        <f>IF('10หลักสูตรระยะสั้น'!V430&lt;15,0,IF('10หลักสูตรระยะสั้น'!V430&lt;30,1,IF((MOD('10หลักสูตรระยะสั้น'!V430/30,1))&lt;0.3333,ROUNDDOWN('10หลักสูตรระยะสั้น'!V430/30,0),ROUNDUP('10หลักสูตรระยะสั้น'!V430/30,0))))</f>
        <v>0</v>
      </c>
      <c r="W430" s="60">
        <f>IF('10หลักสูตรระยะสั้น'!W430&lt;15,0,IF('10หลักสูตรระยะสั้น'!W430&lt;30,1,IF((MOD('10หลักสูตรระยะสั้น'!W430/30,1))&lt;0.3333,ROUNDDOWN('10หลักสูตรระยะสั้น'!W430/30,0),ROUNDUP('10หลักสูตรระยะสั้น'!W430/30,0))))</f>
        <v>0</v>
      </c>
      <c r="X430" s="60">
        <f>IF('10หลักสูตรระยะสั้น'!X430&lt;15,0,IF('10หลักสูตรระยะสั้น'!X430&lt;30,1,IF((MOD('10หลักสูตรระยะสั้น'!X430/30,1))&lt;0.3333,ROUNDDOWN('10หลักสูตรระยะสั้น'!X430/30,0),ROUNDUP('10หลักสูตรระยะสั้น'!X430/30,0))))</f>
        <v>0</v>
      </c>
      <c r="Y430" s="60">
        <f>IF('10หลักสูตรระยะสั้น'!Y430&lt;15,0,IF('10หลักสูตรระยะสั้น'!Y430&lt;30,1,IF((MOD('10หลักสูตรระยะสั้น'!Y430/30,1))&lt;0.3333,ROUNDDOWN('10หลักสูตรระยะสั้น'!Y430/30,0),ROUNDUP('10หลักสูตรระยะสั้น'!Y430/30,0))))</f>
        <v>0</v>
      </c>
      <c r="Z430" s="60">
        <f>IF('10หลักสูตรระยะสั้น'!Z430&lt;15,0,IF('10หลักสูตรระยะสั้น'!Z430&lt;30,1,IF((MOD('10หลักสูตรระยะสั้น'!Z430/30,1))&lt;0.3333,ROUNDDOWN('10หลักสูตรระยะสั้น'!Z430/30,0),ROUNDUP('10หลักสูตรระยะสั้น'!Z430/30,0))))</f>
        <v>0</v>
      </c>
      <c r="AA430" s="60">
        <f>IF('10หลักสูตรระยะสั้น'!AA430&lt;15,0,IF('10หลักสูตรระยะสั้น'!AA430&lt;30,1,IF((MOD('10หลักสูตรระยะสั้น'!AA430/30,1))&lt;0.3333,ROUNDDOWN('10หลักสูตรระยะสั้น'!AA430/30,0),ROUNDUP('10หลักสูตรระยะสั้น'!AA430/30,0))))</f>
        <v>0</v>
      </c>
      <c r="AB430" s="60">
        <f>IF('10หลักสูตรระยะสั้น'!AB430&lt;15,0,IF('10หลักสูตรระยะสั้น'!AB430&lt;30,1,IF((MOD('10หลักสูตรระยะสั้น'!AB430/30,1))&lt;0.3333,ROUNDDOWN('10หลักสูตรระยะสั้น'!AB430/30,0),ROUNDUP('10หลักสูตรระยะสั้น'!AB430/30,0))))</f>
        <v>0</v>
      </c>
      <c r="AC430" s="60">
        <f>IF('10หลักสูตรระยะสั้น'!AC430&lt;15,0,IF('10หลักสูตรระยะสั้น'!AC430&lt;30,1,IF((MOD('10หลักสูตรระยะสั้น'!AC430/30,1))&lt;0.3333,ROUNDDOWN('10หลักสูตรระยะสั้น'!AC430/30,0),ROUNDUP('10หลักสูตรระยะสั้น'!AC430/30,0))))</f>
        <v>0</v>
      </c>
      <c r="AD430" s="5">
        <f t="shared" si="12"/>
        <v>0</v>
      </c>
      <c r="AE430" s="5">
        <f t="shared" si="13"/>
        <v>0</v>
      </c>
    </row>
    <row r="431" spans="2:31" x14ac:dyDescent="0.55000000000000004">
      <c r="B431" s="5">
        <v>427</v>
      </c>
      <c r="C431" s="5">
        <f>'10หลักสูตรระยะสั้น'!C431</f>
        <v>0</v>
      </c>
      <c r="D431" s="5">
        <f>'10หลักสูตรระยะสั้น'!D431</f>
        <v>0</v>
      </c>
      <c r="E431" s="60">
        <f>IF('10หลักสูตรระยะสั้น'!E431&lt;15,0,IF('10หลักสูตรระยะสั้น'!E431&lt;30,1,IF((MOD('10หลักสูตรระยะสั้น'!E431/30,1))&lt;0.3333,ROUNDDOWN('10หลักสูตรระยะสั้น'!E431/30,0),ROUNDUP('10หลักสูตรระยะสั้น'!E431/30,0))))</f>
        <v>0</v>
      </c>
      <c r="F431" s="60">
        <f>IF('10หลักสูตรระยะสั้น'!F431&lt;15,0,IF('10หลักสูตรระยะสั้น'!F431&lt;30,1,IF((MOD('10หลักสูตรระยะสั้น'!F431/30,1))&lt;0.3333,ROUNDDOWN('10หลักสูตรระยะสั้น'!F431/30,0),ROUNDUP('10หลักสูตรระยะสั้น'!F431/30,0))))</f>
        <v>0</v>
      </c>
      <c r="G431" s="60">
        <f>IF('10หลักสูตรระยะสั้น'!G431&lt;15,0,IF('10หลักสูตรระยะสั้น'!G431&lt;30,1,IF((MOD('10หลักสูตรระยะสั้น'!G431/30,1))&lt;0.3333,ROUNDDOWN('10หลักสูตรระยะสั้น'!G431/30,0),ROUNDUP('10หลักสูตรระยะสั้น'!G431/30,0))))</f>
        <v>0</v>
      </c>
      <c r="H431" s="60">
        <f>IF('10หลักสูตรระยะสั้น'!H431&lt;15,0,IF('10หลักสูตรระยะสั้น'!H431&lt;30,1,IF((MOD('10หลักสูตรระยะสั้น'!H431/30,1))&lt;0.3333,ROUNDDOWN('10หลักสูตรระยะสั้น'!H431/30,0),ROUNDUP('10หลักสูตรระยะสั้น'!H431/30,0))))</f>
        <v>0</v>
      </c>
      <c r="I431" s="60">
        <f>IF('10หลักสูตรระยะสั้น'!I431&lt;15,0,IF('10หลักสูตรระยะสั้น'!I431&lt;30,1,IF((MOD('10หลักสูตรระยะสั้น'!I431/30,1))&lt;0.3333,ROUNDDOWN('10หลักสูตรระยะสั้น'!I431/30,0),ROUNDUP('10หลักสูตรระยะสั้น'!I431/30,0))))</f>
        <v>0</v>
      </c>
      <c r="J431" s="60">
        <f>IF('10หลักสูตรระยะสั้น'!J431&lt;15,0,IF('10หลักสูตรระยะสั้น'!J431&lt;30,1,IF((MOD('10หลักสูตรระยะสั้น'!J431/30,1))&lt;0.3333,ROUNDDOWN('10หลักสูตรระยะสั้น'!J431/30,0),ROUNDUP('10หลักสูตรระยะสั้น'!J431/30,0))))</f>
        <v>0</v>
      </c>
      <c r="K431" s="60">
        <f>IF('10หลักสูตรระยะสั้น'!K431&lt;15,0,IF('10หลักสูตรระยะสั้น'!K431&lt;30,1,IF((MOD('10หลักสูตรระยะสั้น'!K431/30,1))&lt;0.3333,ROUNDDOWN('10หลักสูตรระยะสั้น'!K431/30,0),ROUNDUP('10หลักสูตรระยะสั้น'!K431/30,0))))</f>
        <v>0</v>
      </c>
      <c r="L431" s="60">
        <f>IF('10หลักสูตรระยะสั้น'!L431&lt;15,0,IF('10หลักสูตรระยะสั้น'!L431&lt;30,1,IF((MOD('10หลักสูตรระยะสั้น'!L431/30,1))&lt;0.3333,ROUNDDOWN('10หลักสูตรระยะสั้น'!L431/30,0),ROUNDUP('10หลักสูตรระยะสั้น'!L431/30,0))))</f>
        <v>0</v>
      </c>
      <c r="M431" s="60">
        <f>IF('10หลักสูตรระยะสั้น'!M431&lt;15,0,IF('10หลักสูตรระยะสั้น'!M431&lt;30,1,IF((MOD('10หลักสูตรระยะสั้น'!M431/30,1))&lt;0.3333,ROUNDDOWN('10หลักสูตรระยะสั้น'!M431/30,0),ROUNDUP('10หลักสูตรระยะสั้น'!M431/30,0))))</f>
        <v>0</v>
      </c>
      <c r="N431" s="60">
        <f>IF('10หลักสูตรระยะสั้น'!N431&lt;15,0,IF('10หลักสูตรระยะสั้น'!N431&lt;30,1,IF((MOD('10หลักสูตรระยะสั้น'!N431/30,1))&lt;0.3333,ROUNDDOWN('10หลักสูตรระยะสั้น'!N431/30,0),ROUNDUP('10หลักสูตรระยะสั้น'!N431/30,0))))</f>
        <v>0</v>
      </c>
      <c r="O431" s="60">
        <f>IF('10หลักสูตรระยะสั้น'!O431&lt;15,0,IF('10หลักสูตรระยะสั้น'!O431&lt;30,1,IF((MOD('10หลักสูตรระยะสั้น'!O431/30,1))&lt;0.3333,ROUNDDOWN('10หลักสูตรระยะสั้น'!O431/30,0),ROUNDUP('10หลักสูตรระยะสั้น'!O431/30,0))))</f>
        <v>0</v>
      </c>
      <c r="P431" s="60">
        <f>IF('10หลักสูตรระยะสั้น'!P431&lt;15,0,IF('10หลักสูตรระยะสั้น'!P431&lt;30,1,IF((MOD('10หลักสูตรระยะสั้น'!P431/30,1))&lt;0.3333,ROUNDDOWN('10หลักสูตรระยะสั้น'!P431/30,0),ROUNDUP('10หลักสูตรระยะสั้น'!P431/30,0))))</f>
        <v>0</v>
      </c>
      <c r="Q431" s="60">
        <f>IF('10หลักสูตรระยะสั้น'!Q431&lt;15,0,IF('10หลักสูตรระยะสั้น'!Q431&lt;30,1,IF((MOD('10หลักสูตรระยะสั้น'!Q431/30,1))&lt;0.3333,ROUNDDOWN('10หลักสูตรระยะสั้น'!Q431/30,0),ROUNDUP('10หลักสูตรระยะสั้น'!Q431/30,0))))</f>
        <v>0</v>
      </c>
      <c r="R431" s="60">
        <f>IF('10หลักสูตรระยะสั้น'!R431&lt;15,0,IF('10หลักสูตรระยะสั้น'!R431&lt;30,1,IF((MOD('10หลักสูตรระยะสั้น'!R431/30,1))&lt;0.3333,ROUNDDOWN('10หลักสูตรระยะสั้น'!R431/30,0),ROUNDUP('10หลักสูตรระยะสั้น'!R431/30,0))))</f>
        <v>0</v>
      </c>
      <c r="S431" s="60">
        <f>IF('10หลักสูตรระยะสั้น'!S431&lt;15,0,IF('10หลักสูตรระยะสั้น'!S431&lt;30,1,IF((MOD('10หลักสูตรระยะสั้น'!S431/30,1))&lt;0.3333,ROUNDDOWN('10หลักสูตรระยะสั้น'!S431/30,0),ROUNDUP('10หลักสูตรระยะสั้น'!S431/30,0))))</f>
        <v>0</v>
      </c>
      <c r="T431" s="60">
        <f>IF('10หลักสูตรระยะสั้น'!T431&lt;15,0,IF('10หลักสูตรระยะสั้น'!T431&lt;30,1,IF((MOD('10หลักสูตรระยะสั้น'!T431/30,1))&lt;0.3333,ROUNDDOWN('10หลักสูตรระยะสั้น'!T431/30,0),ROUNDUP('10หลักสูตรระยะสั้น'!T431/30,0))))</f>
        <v>0</v>
      </c>
      <c r="U431" s="60">
        <f>IF('10หลักสูตรระยะสั้น'!U431&lt;15,0,IF('10หลักสูตรระยะสั้น'!U431&lt;30,1,IF((MOD('10หลักสูตรระยะสั้น'!U431/30,1))&lt;0.3333,ROUNDDOWN('10หลักสูตรระยะสั้น'!U431/30,0),ROUNDUP('10หลักสูตรระยะสั้น'!U431/30,0))))</f>
        <v>0</v>
      </c>
      <c r="V431" s="60">
        <f>IF('10หลักสูตรระยะสั้น'!V431&lt;15,0,IF('10หลักสูตรระยะสั้น'!V431&lt;30,1,IF((MOD('10หลักสูตรระยะสั้น'!V431/30,1))&lt;0.3333,ROUNDDOWN('10หลักสูตรระยะสั้น'!V431/30,0),ROUNDUP('10หลักสูตรระยะสั้น'!V431/30,0))))</f>
        <v>0</v>
      </c>
      <c r="W431" s="60">
        <f>IF('10หลักสูตรระยะสั้น'!W431&lt;15,0,IF('10หลักสูตรระยะสั้น'!W431&lt;30,1,IF((MOD('10หลักสูตรระยะสั้น'!W431/30,1))&lt;0.3333,ROUNDDOWN('10หลักสูตรระยะสั้น'!W431/30,0),ROUNDUP('10หลักสูตรระยะสั้น'!W431/30,0))))</f>
        <v>0</v>
      </c>
      <c r="X431" s="60">
        <f>IF('10หลักสูตรระยะสั้น'!X431&lt;15,0,IF('10หลักสูตรระยะสั้น'!X431&lt;30,1,IF((MOD('10หลักสูตรระยะสั้น'!X431/30,1))&lt;0.3333,ROUNDDOWN('10หลักสูตรระยะสั้น'!X431/30,0),ROUNDUP('10หลักสูตรระยะสั้น'!X431/30,0))))</f>
        <v>0</v>
      </c>
      <c r="Y431" s="60">
        <f>IF('10หลักสูตรระยะสั้น'!Y431&lt;15,0,IF('10หลักสูตรระยะสั้น'!Y431&lt;30,1,IF((MOD('10หลักสูตรระยะสั้น'!Y431/30,1))&lt;0.3333,ROUNDDOWN('10หลักสูตรระยะสั้น'!Y431/30,0),ROUNDUP('10หลักสูตรระยะสั้น'!Y431/30,0))))</f>
        <v>0</v>
      </c>
      <c r="Z431" s="60">
        <f>IF('10หลักสูตรระยะสั้น'!Z431&lt;15,0,IF('10หลักสูตรระยะสั้น'!Z431&lt;30,1,IF((MOD('10หลักสูตรระยะสั้น'!Z431/30,1))&lt;0.3333,ROUNDDOWN('10หลักสูตรระยะสั้น'!Z431/30,0),ROUNDUP('10หลักสูตรระยะสั้น'!Z431/30,0))))</f>
        <v>0</v>
      </c>
      <c r="AA431" s="60">
        <f>IF('10หลักสูตรระยะสั้น'!AA431&lt;15,0,IF('10หลักสูตรระยะสั้น'!AA431&lt;30,1,IF((MOD('10หลักสูตรระยะสั้น'!AA431/30,1))&lt;0.3333,ROUNDDOWN('10หลักสูตรระยะสั้น'!AA431/30,0),ROUNDUP('10หลักสูตรระยะสั้น'!AA431/30,0))))</f>
        <v>0</v>
      </c>
      <c r="AB431" s="60">
        <f>IF('10หลักสูตรระยะสั้น'!AB431&lt;15,0,IF('10หลักสูตรระยะสั้น'!AB431&lt;30,1,IF((MOD('10หลักสูตรระยะสั้น'!AB431/30,1))&lt;0.3333,ROUNDDOWN('10หลักสูตรระยะสั้น'!AB431/30,0),ROUNDUP('10หลักสูตรระยะสั้น'!AB431/30,0))))</f>
        <v>0</v>
      </c>
      <c r="AC431" s="60">
        <f>IF('10หลักสูตรระยะสั้น'!AC431&lt;15,0,IF('10หลักสูตรระยะสั้น'!AC431&lt;30,1,IF((MOD('10หลักสูตรระยะสั้น'!AC431/30,1))&lt;0.3333,ROUNDDOWN('10หลักสูตรระยะสั้น'!AC431/30,0),ROUNDUP('10หลักสูตรระยะสั้น'!AC431/30,0))))</f>
        <v>0</v>
      </c>
      <c r="AD431" s="5">
        <f t="shared" si="12"/>
        <v>0</v>
      </c>
      <c r="AE431" s="5">
        <f t="shared" si="13"/>
        <v>0</v>
      </c>
    </row>
    <row r="432" spans="2:31" x14ac:dyDescent="0.55000000000000004">
      <c r="B432" s="5">
        <v>428</v>
      </c>
      <c r="C432" s="5">
        <f>'10หลักสูตรระยะสั้น'!C432</f>
        <v>0</v>
      </c>
      <c r="D432" s="5">
        <f>'10หลักสูตรระยะสั้น'!D432</f>
        <v>0</v>
      </c>
      <c r="E432" s="60">
        <f>IF('10หลักสูตรระยะสั้น'!E432&lt;15,0,IF('10หลักสูตรระยะสั้น'!E432&lt;30,1,IF((MOD('10หลักสูตรระยะสั้น'!E432/30,1))&lt;0.3333,ROUNDDOWN('10หลักสูตรระยะสั้น'!E432/30,0),ROUNDUP('10หลักสูตรระยะสั้น'!E432/30,0))))</f>
        <v>0</v>
      </c>
      <c r="F432" s="60">
        <f>IF('10หลักสูตรระยะสั้น'!F432&lt;15,0,IF('10หลักสูตรระยะสั้น'!F432&lt;30,1,IF((MOD('10หลักสูตรระยะสั้น'!F432/30,1))&lt;0.3333,ROUNDDOWN('10หลักสูตรระยะสั้น'!F432/30,0),ROUNDUP('10หลักสูตรระยะสั้น'!F432/30,0))))</f>
        <v>0</v>
      </c>
      <c r="G432" s="60">
        <f>IF('10หลักสูตรระยะสั้น'!G432&lt;15,0,IF('10หลักสูตรระยะสั้น'!G432&lt;30,1,IF((MOD('10หลักสูตรระยะสั้น'!G432/30,1))&lt;0.3333,ROUNDDOWN('10หลักสูตรระยะสั้น'!G432/30,0),ROUNDUP('10หลักสูตรระยะสั้น'!G432/30,0))))</f>
        <v>0</v>
      </c>
      <c r="H432" s="60">
        <f>IF('10หลักสูตรระยะสั้น'!H432&lt;15,0,IF('10หลักสูตรระยะสั้น'!H432&lt;30,1,IF((MOD('10หลักสูตรระยะสั้น'!H432/30,1))&lt;0.3333,ROUNDDOWN('10หลักสูตรระยะสั้น'!H432/30,0),ROUNDUP('10หลักสูตรระยะสั้น'!H432/30,0))))</f>
        <v>0</v>
      </c>
      <c r="I432" s="60">
        <f>IF('10หลักสูตรระยะสั้น'!I432&lt;15,0,IF('10หลักสูตรระยะสั้น'!I432&lt;30,1,IF((MOD('10หลักสูตรระยะสั้น'!I432/30,1))&lt;0.3333,ROUNDDOWN('10หลักสูตรระยะสั้น'!I432/30,0),ROUNDUP('10หลักสูตรระยะสั้น'!I432/30,0))))</f>
        <v>0</v>
      </c>
      <c r="J432" s="60">
        <f>IF('10หลักสูตรระยะสั้น'!J432&lt;15,0,IF('10หลักสูตรระยะสั้น'!J432&lt;30,1,IF((MOD('10หลักสูตรระยะสั้น'!J432/30,1))&lt;0.3333,ROUNDDOWN('10หลักสูตรระยะสั้น'!J432/30,0),ROUNDUP('10หลักสูตรระยะสั้น'!J432/30,0))))</f>
        <v>0</v>
      </c>
      <c r="K432" s="60">
        <f>IF('10หลักสูตรระยะสั้น'!K432&lt;15,0,IF('10หลักสูตรระยะสั้น'!K432&lt;30,1,IF((MOD('10หลักสูตรระยะสั้น'!K432/30,1))&lt;0.3333,ROUNDDOWN('10หลักสูตรระยะสั้น'!K432/30,0),ROUNDUP('10หลักสูตรระยะสั้น'!K432/30,0))))</f>
        <v>0</v>
      </c>
      <c r="L432" s="60">
        <f>IF('10หลักสูตรระยะสั้น'!L432&lt;15,0,IF('10หลักสูตรระยะสั้น'!L432&lt;30,1,IF((MOD('10หลักสูตรระยะสั้น'!L432/30,1))&lt;0.3333,ROUNDDOWN('10หลักสูตรระยะสั้น'!L432/30,0),ROUNDUP('10หลักสูตรระยะสั้น'!L432/30,0))))</f>
        <v>0</v>
      </c>
      <c r="M432" s="60">
        <f>IF('10หลักสูตรระยะสั้น'!M432&lt;15,0,IF('10หลักสูตรระยะสั้น'!M432&lt;30,1,IF((MOD('10หลักสูตรระยะสั้น'!M432/30,1))&lt;0.3333,ROUNDDOWN('10หลักสูตรระยะสั้น'!M432/30,0),ROUNDUP('10หลักสูตรระยะสั้น'!M432/30,0))))</f>
        <v>0</v>
      </c>
      <c r="N432" s="60">
        <f>IF('10หลักสูตรระยะสั้น'!N432&lt;15,0,IF('10หลักสูตรระยะสั้น'!N432&lt;30,1,IF((MOD('10หลักสูตรระยะสั้น'!N432/30,1))&lt;0.3333,ROUNDDOWN('10หลักสูตรระยะสั้น'!N432/30,0),ROUNDUP('10หลักสูตรระยะสั้น'!N432/30,0))))</f>
        <v>0</v>
      </c>
      <c r="O432" s="60">
        <f>IF('10หลักสูตรระยะสั้น'!O432&lt;15,0,IF('10หลักสูตรระยะสั้น'!O432&lt;30,1,IF((MOD('10หลักสูตรระยะสั้น'!O432/30,1))&lt;0.3333,ROUNDDOWN('10หลักสูตรระยะสั้น'!O432/30,0),ROUNDUP('10หลักสูตรระยะสั้น'!O432/30,0))))</f>
        <v>0</v>
      </c>
      <c r="P432" s="60">
        <f>IF('10หลักสูตรระยะสั้น'!P432&lt;15,0,IF('10หลักสูตรระยะสั้น'!P432&lt;30,1,IF((MOD('10หลักสูตรระยะสั้น'!P432/30,1))&lt;0.3333,ROUNDDOWN('10หลักสูตรระยะสั้น'!P432/30,0),ROUNDUP('10หลักสูตรระยะสั้น'!P432/30,0))))</f>
        <v>0</v>
      </c>
      <c r="Q432" s="60">
        <f>IF('10หลักสูตรระยะสั้น'!Q432&lt;15,0,IF('10หลักสูตรระยะสั้น'!Q432&lt;30,1,IF((MOD('10หลักสูตรระยะสั้น'!Q432/30,1))&lt;0.3333,ROUNDDOWN('10หลักสูตรระยะสั้น'!Q432/30,0),ROUNDUP('10หลักสูตรระยะสั้น'!Q432/30,0))))</f>
        <v>0</v>
      </c>
      <c r="R432" s="60">
        <f>IF('10หลักสูตรระยะสั้น'!R432&lt;15,0,IF('10หลักสูตรระยะสั้น'!R432&lt;30,1,IF((MOD('10หลักสูตรระยะสั้น'!R432/30,1))&lt;0.3333,ROUNDDOWN('10หลักสูตรระยะสั้น'!R432/30,0),ROUNDUP('10หลักสูตรระยะสั้น'!R432/30,0))))</f>
        <v>0</v>
      </c>
      <c r="S432" s="60">
        <f>IF('10หลักสูตรระยะสั้น'!S432&lt;15,0,IF('10หลักสูตรระยะสั้น'!S432&lt;30,1,IF((MOD('10หลักสูตรระยะสั้น'!S432/30,1))&lt;0.3333,ROUNDDOWN('10หลักสูตรระยะสั้น'!S432/30,0),ROUNDUP('10หลักสูตรระยะสั้น'!S432/30,0))))</f>
        <v>0</v>
      </c>
      <c r="T432" s="60">
        <f>IF('10หลักสูตรระยะสั้น'!T432&lt;15,0,IF('10หลักสูตรระยะสั้น'!T432&lt;30,1,IF((MOD('10หลักสูตรระยะสั้น'!T432/30,1))&lt;0.3333,ROUNDDOWN('10หลักสูตรระยะสั้น'!T432/30,0),ROUNDUP('10หลักสูตรระยะสั้น'!T432/30,0))))</f>
        <v>0</v>
      </c>
      <c r="U432" s="60">
        <f>IF('10หลักสูตรระยะสั้น'!U432&lt;15,0,IF('10หลักสูตรระยะสั้น'!U432&lt;30,1,IF((MOD('10หลักสูตรระยะสั้น'!U432/30,1))&lt;0.3333,ROUNDDOWN('10หลักสูตรระยะสั้น'!U432/30,0),ROUNDUP('10หลักสูตรระยะสั้น'!U432/30,0))))</f>
        <v>0</v>
      </c>
      <c r="V432" s="60">
        <f>IF('10หลักสูตรระยะสั้น'!V432&lt;15,0,IF('10หลักสูตรระยะสั้น'!V432&lt;30,1,IF((MOD('10หลักสูตรระยะสั้น'!V432/30,1))&lt;0.3333,ROUNDDOWN('10หลักสูตรระยะสั้น'!V432/30,0),ROUNDUP('10หลักสูตรระยะสั้น'!V432/30,0))))</f>
        <v>0</v>
      </c>
      <c r="W432" s="60">
        <f>IF('10หลักสูตรระยะสั้น'!W432&lt;15,0,IF('10หลักสูตรระยะสั้น'!W432&lt;30,1,IF((MOD('10หลักสูตรระยะสั้น'!W432/30,1))&lt;0.3333,ROUNDDOWN('10หลักสูตรระยะสั้น'!W432/30,0),ROUNDUP('10หลักสูตรระยะสั้น'!W432/30,0))))</f>
        <v>0</v>
      </c>
      <c r="X432" s="60">
        <f>IF('10หลักสูตรระยะสั้น'!X432&lt;15,0,IF('10หลักสูตรระยะสั้น'!X432&lt;30,1,IF((MOD('10หลักสูตรระยะสั้น'!X432/30,1))&lt;0.3333,ROUNDDOWN('10หลักสูตรระยะสั้น'!X432/30,0),ROUNDUP('10หลักสูตรระยะสั้น'!X432/30,0))))</f>
        <v>0</v>
      </c>
      <c r="Y432" s="60">
        <f>IF('10หลักสูตรระยะสั้น'!Y432&lt;15,0,IF('10หลักสูตรระยะสั้น'!Y432&lt;30,1,IF((MOD('10หลักสูตรระยะสั้น'!Y432/30,1))&lt;0.3333,ROUNDDOWN('10หลักสูตรระยะสั้น'!Y432/30,0),ROUNDUP('10หลักสูตรระยะสั้น'!Y432/30,0))))</f>
        <v>0</v>
      </c>
      <c r="Z432" s="60">
        <f>IF('10หลักสูตรระยะสั้น'!Z432&lt;15,0,IF('10หลักสูตรระยะสั้น'!Z432&lt;30,1,IF((MOD('10หลักสูตรระยะสั้น'!Z432/30,1))&lt;0.3333,ROUNDDOWN('10หลักสูตรระยะสั้น'!Z432/30,0),ROUNDUP('10หลักสูตรระยะสั้น'!Z432/30,0))))</f>
        <v>0</v>
      </c>
      <c r="AA432" s="60">
        <f>IF('10หลักสูตรระยะสั้น'!AA432&lt;15,0,IF('10หลักสูตรระยะสั้น'!AA432&lt;30,1,IF((MOD('10หลักสูตรระยะสั้น'!AA432/30,1))&lt;0.3333,ROUNDDOWN('10หลักสูตรระยะสั้น'!AA432/30,0),ROUNDUP('10หลักสูตรระยะสั้น'!AA432/30,0))))</f>
        <v>0</v>
      </c>
      <c r="AB432" s="60">
        <f>IF('10หลักสูตรระยะสั้น'!AB432&lt;15,0,IF('10หลักสูตรระยะสั้น'!AB432&lt;30,1,IF((MOD('10หลักสูตรระยะสั้น'!AB432/30,1))&lt;0.3333,ROUNDDOWN('10หลักสูตรระยะสั้น'!AB432/30,0),ROUNDUP('10หลักสูตรระยะสั้น'!AB432/30,0))))</f>
        <v>0</v>
      </c>
      <c r="AC432" s="60">
        <f>IF('10หลักสูตรระยะสั้น'!AC432&lt;15,0,IF('10หลักสูตรระยะสั้น'!AC432&lt;30,1,IF((MOD('10หลักสูตรระยะสั้น'!AC432/30,1))&lt;0.3333,ROUNDDOWN('10หลักสูตรระยะสั้น'!AC432/30,0),ROUNDUP('10หลักสูตรระยะสั้น'!AC432/30,0))))</f>
        <v>0</v>
      </c>
      <c r="AD432" s="5">
        <f t="shared" si="12"/>
        <v>0</v>
      </c>
      <c r="AE432" s="5">
        <f t="shared" si="13"/>
        <v>0</v>
      </c>
    </row>
    <row r="433" spans="2:31" x14ac:dyDescent="0.55000000000000004">
      <c r="B433" s="5">
        <v>429</v>
      </c>
      <c r="C433" s="5">
        <f>'10หลักสูตรระยะสั้น'!C433</f>
        <v>0</v>
      </c>
      <c r="D433" s="5">
        <f>'10หลักสูตรระยะสั้น'!D433</f>
        <v>0</v>
      </c>
      <c r="E433" s="60">
        <f>IF('10หลักสูตรระยะสั้น'!E433&lt;15,0,IF('10หลักสูตรระยะสั้น'!E433&lt;30,1,IF((MOD('10หลักสูตรระยะสั้น'!E433/30,1))&lt;0.3333,ROUNDDOWN('10หลักสูตรระยะสั้น'!E433/30,0),ROUNDUP('10หลักสูตรระยะสั้น'!E433/30,0))))</f>
        <v>0</v>
      </c>
      <c r="F433" s="60">
        <f>IF('10หลักสูตรระยะสั้น'!F433&lt;15,0,IF('10หลักสูตรระยะสั้น'!F433&lt;30,1,IF((MOD('10หลักสูตรระยะสั้น'!F433/30,1))&lt;0.3333,ROUNDDOWN('10หลักสูตรระยะสั้น'!F433/30,0),ROUNDUP('10หลักสูตรระยะสั้น'!F433/30,0))))</f>
        <v>0</v>
      </c>
      <c r="G433" s="60">
        <f>IF('10หลักสูตรระยะสั้น'!G433&lt;15,0,IF('10หลักสูตรระยะสั้น'!G433&lt;30,1,IF((MOD('10หลักสูตรระยะสั้น'!G433/30,1))&lt;0.3333,ROUNDDOWN('10หลักสูตรระยะสั้น'!G433/30,0),ROUNDUP('10หลักสูตรระยะสั้น'!G433/30,0))))</f>
        <v>0</v>
      </c>
      <c r="H433" s="60">
        <f>IF('10หลักสูตรระยะสั้น'!H433&lt;15,0,IF('10หลักสูตรระยะสั้น'!H433&lt;30,1,IF((MOD('10หลักสูตรระยะสั้น'!H433/30,1))&lt;0.3333,ROUNDDOWN('10หลักสูตรระยะสั้น'!H433/30,0),ROUNDUP('10หลักสูตรระยะสั้น'!H433/30,0))))</f>
        <v>0</v>
      </c>
      <c r="I433" s="60">
        <f>IF('10หลักสูตรระยะสั้น'!I433&lt;15,0,IF('10หลักสูตรระยะสั้น'!I433&lt;30,1,IF((MOD('10หลักสูตรระยะสั้น'!I433/30,1))&lt;0.3333,ROUNDDOWN('10หลักสูตรระยะสั้น'!I433/30,0),ROUNDUP('10หลักสูตรระยะสั้น'!I433/30,0))))</f>
        <v>0</v>
      </c>
      <c r="J433" s="60">
        <f>IF('10หลักสูตรระยะสั้น'!J433&lt;15,0,IF('10หลักสูตรระยะสั้น'!J433&lt;30,1,IF((MOD('10หลักสูตรระยะสั้น'!J433/30,1))&lt;0.3333,ROUNDDOWN('10หลักสูตรระยะสั้น'!J433/30,0),ROUNDUP('10หลักสูตรระยะสั้น'!J433/30,0))))</f>
        <v>0</v>
      </c>
      <c r="K433" s="60">
        <f>IF('10หลักสูตรระยะสั้น'!K433&lt;15,0,IF('10หลักสูตรระยะสั้น'!K433&lt;30,1,IF((MOD('10หลักสูตรระยะสั้น'!K433/30,1))&lt;0.3333,ROUNDDOWN('10หลักสูตรระยะสั้น'!K433/30,0),ROUNDUP('10หลักสูตรระยะสั้น'!K433/30,0))))</f>
        <v>0</v>
      </c>
      <c r="L433" s="60">
        <f>IF('10หลักสูตรระยะสั้น'!L433&lt;15,0,IF('10หลักสูตรระยะสั้น'!L433&lt;30,1,IF((MOD('10หลักสูตรระยะสั้น'!L433/30,1))&lt;0.3333,ROUNDDOWN('10หลักสูตรระยะสั้น'!L433/30,0),ROUNDUP('10หลักสูตรระยะสั้น'!L433/30,0))))</f>
        <v>0</v>
      </c>
      <c r="M433" s="60">
        <f>IF('10หลักสูตรระยะสั้น'!M433&lt;15,0,IF('10หลักสูตรระยะสั้น'!M433&lt;30,1,IF((MOD('10หลักสูตรระยะสั้น'!M433/30,1))&lt;0.3333,ROUNDDOWN('10หลักสูตรระยะสั้น'!M433/30,0),ROUNDUP('10หลักสูตรระยะสั้น'!M433/30,0))))</f>
        <v>0</v>
      </c>
      <c r="N433" s="60">
        <f>IF('10หลักสูตรระยะสั้น'!N433&lt;15,0,IF('10หลักสูตรระยะสั้น'!N433&lt;30,1,IF((MOD('10หลักสูตรระยะสั้น'!N433/30,1))&lt;0.3333,ROUNDDOWN('10หลักสูตรระยะสั้น'!N433/30,0),ROUNDUP('10หลักสูตรระยะสั้น'!N433/30,0))))</f>
        <v>0</v>
      </c>
      <c r="O433" s="60">
        <f>IF('10หลักสูตรระยะสั้น'!O433&lt;15,0,IF('10หลักสูตรระยะสั้น'!O433&lt;30,1,IF((MOD('10หลักสูตรระยะสั้น'!O433/30,1))&lt;0.3333,ROUNDDOWN('10หลักสูตรระยะสั้น'!O433/30,0),ROUNDUP('10หลักสูตรระยะสั้น'!O433/30,0))))</f>
        <v>0</v>
      </c>
      <c r="P433" s="60">
        <f>IF('10หลักสูตรระยะสั้น'!P433&lt;15,0,IF('10หลักสูตรระยะสั้น'!P433&lt;30,1,IF((MOD('10หลักสูตรระยะสั้น'!P433/30,1))&lt;0.3333,ROUNDDOWN('10หลักสูตรระยะสั้น'!P433/30,0),ROUNDUP('10หลักสูตรระยะสั้น'!P433/30,0))))</f>
        <v>0</v>
      </c>
      <c r="Q433" s="60">
        <f>IF('10หลักสูตรระยะสั้น'!Q433&lt;15,0,IF('10หลักสูตรระยะสั้น'!Q433&lt;30,1,IF((MOD('10หลักสูตรระยะสั้น'!Q433/30,1))&lt;0.3333,ROUNDDOWN('10หลักสูตรระยะสั้น'!Q433/30,0),ROUNDUP('10หลักสูตรระยะสั้น'!Q433/30,0))))</f>
        <v>0</v>
      </c>
      <c r="R433" s="60">
        <f>IF('10หลักสูตรระยะสั้น'!R433&lt;15,0,IF('10หลักสูตรระยะสั้น'!R433&lt;30,1,IF((MOD('10หลักสูตรระยะสั้น'!R433/30,1))&lt;0.3333,ROUNDDOWN('10หลักสูตรระยะสั้น'!R433/30,0),ROUNDUP('10หลักสูตรระยะสั้น'!R433/30,0))))</f>
        <v>0</v>
      </c>
      <c r="S433" s="60">
        <f>IF('10หลักสูตรระยะสั้น'!S433&lt;15,0,IF('10หลักสูตรระยะสั้น'!S433&lt;30,1,IF((MOD('10หลักสูตรระยะสั้น'!S433/30,1))&lt;0.3333,ROUNDDOWN('10หลักสูตรระยะสั้น'!S433/30,0),ROUNDUP('10หลักสูตรระยะสั้น'!S433/30,0))))</f>
        <v>0</v>
      </c>
      <c r="T433" s="60">
        <f>IF('10หลักสูตรระยะสั้น'!T433&lt;15,0,IF('10หลักสูตรระยะสั้น'!T433&lt;30,1,IF((MOD('10หลักสูตรระยะสั้น'!T433/30,1))&lt;0.3333,ROUNDDOWN('10หลักสูตรระยะสั้น'!T433/30,0),ROUNDUP('10หลักสูตรระยะสั้น'!T433/30,0))))</f>
        <v>0</v>
      </c>
      <c r="U433" s="60">
        <f>IF('10หลักสูตรระยะสั้น'!U433&lt;15,0,IF('10หลักสูตรระยะสั้น'!U433&lt;30,1,IF((MOD('10หลักสูตรระยะสั้น'!U433/30,1))&lt;0.3333,ROUNDDOWN('10หลักสูตรระยะสั้น'!U433/30,0),ROUNDUP('10หลักสูตรระยะสั้น'!U433/30,0))))</f>
        <v>0</v>
      </c>
      <c r="V433" s="60">
        <f>IF('10หลักสูตรระยะสั้น'!V433&lt;15,0,IF('10หลักสูตรระยะสั้น'!V433&lt;30,1,IF((MOD('10หลักสูตรระยะสั้น'!V433/30,1))&lt;0.3333,ROUNDDOWN('10หลักสูตรระยะสั้น'!V433/30,0),ROUNDUP('10หลักสูตรระยะสั้น'!V433/30,0))))</f>
        <v>0</v>
      </c>
      <c r="W433" s="60">
        <f>IF('10หลักสูตรระยะสั้น'!W433&lt;15,0,IF('10หลักสูตรระยะสั้น'!W433&lt;30,1,IF((MOD('10หลักสูตรระยะสั้น'!W433/30,1))&lt;0.3333,ROUNDDOWN('10หลักสูตรระยะสั้น'!W433/30,0),ROUNDUP('10หลักสูตรระยะสั้น'!W433/30,0))))</f>
        <v>0</v>
      </c>
      <c r="X433" s="60">
        <f>IF('10หลักสูตรระยะสั้น'!X433&lt;15,0,IF('10หลักสูตรระยะสั้น'!X433&lt;30,1,IF((MOD('10หลักสูตรระยะสั้น'!X433/30,1))&lt;0.3333,ROUNDDOWN('10หลักสูตรระยะสั้น'!X433/30,0),ROUNDUP('10หลักสูตรระยะสั้น'!X433/30,0))))</f>
        <v>0</v>
      </c>
      <c r="Y433" s="60">
        <f>IF('10หลักสูตรระยะสั้น'!Y433&lt;15,0,IF('10หลักสูตรระยะสั้น'!Y433&lt;30,1,IF((MOD('10หลักสูตรระยะสั้น'!Y433/30,1))&lt;0.3333,ROUNDDOWN('10หลักสูตรระยะสั้น'!Y433/30,0),ROUNDUP('10หลักสูตรระยะสั้น'!Y433/30,0))))</f>
        <v>0</v>
      </c>
      <c r="Z433" s="60">
        <f>IF('10หลักสูตรระยะสั้น'!Z433&lt;15,0,IF('10หลักสูตรระยะสั้น'!Z433&lt;30,1,IF((MOD('10หลักสูตรระยะสั้น'!Z433/30,1))&lt;0.3333,ROUNDDOWN('10หลักสูตรระยะสั้น'!Z433/30,0),ROUNDUP('10หลักสูตรระยะสั้น'!Z433/30,0))))</f>
        <v>0</v>
      </c>
      <c r="AA433" s="60">
        <f>IF('10หลักสูตรระยะสั้น'!AA433&lt;15,0,IF('10หลักสูตรระยะสั้น'!AA433&lt;30,1,IF((MOD('10หลักสูตรระยะสั้น'!AA433/30,1))&lt;0.3333,ROUNDDOWN('10หลักสูตรระยะสั้น'!AA433/30,0),ROUNDUP('10หลักสูตรระยะสั้น'!AA433/30,0))))</f>
        <v>0</v>
      </c>
      <c r="AB433" s="60">
        <f>IF('10หลักสูตรระยะสั้น'!AB433&lt;15,0,IF('10หลักสูตรระยะสั้น'!AB433&lt;30,1,IF((MOD('10หลักสูตรระยะสั้น'!AB433/30,1))&lt;0.3333,ROUNDDOWN('10หลักสูตรระยะสั้น'!AB433/30,0),ROUNDUP('10หลักสูตรระยะสั้น'!AB433/30,0))))</f>
        <v>0</v>
      </c>
      <c r="AC433" s="60">
        <f>IF('10หลักสูตรระยะสั้น'!AC433&lt;15,0,IF('10หลักสูตรระยะสั้น'!AC433&lt;30,1,IF((MOD('10หลักสูตรระยะสั้น'!AC433/30,1))&lt;0.3333,ROUNDDOWN('10หลักสูตรระยะสั้น'!AC433/30,0),ROUNDUP('10หลักสูตรระยะสั้น'!AC433/30,0))))</f>
        <v>0</v>
      </c>
      <c r="AD433" s="5">
        <f t="shared" si="12"/>
        <v>0</v>
      </c>
      <c r="AE433" s="5">
        <f t="shared" si="13"/>
        <v>0</v>
      </c>
    </row>
    <row r="434" spans="2:31" x14ac:dyDescent="0.55000000000000004">
      <c r="B434" s="5">
        <v>430</v>
      </c>
      <c r="C434" s="5">
        <f>'10หลักสูตรระยะสั้น'!C434</f>
        <v>0</v>
      </c>
      <c r="D434" s="5">
        <f>'10หลักสูตรระยะสั้น'!D434</f>
        <v>0</v>
      </c>
      <c r="E434" s="60">
        <f>IF('10หลักสูตรระยะสั้น'!E434&lt;15,0,IF('10หลักสูตรระยะสั้น'!E434&lt;30,1,IF((MOD('10หลักสูตรระยะสั้น'!E434/30,1))&lt;0.3333,ROUNDDOWN('10หลักสูตรระยะสั้น'!E434/30,0),ROUNDUP('10หลักสูตรระยะสั้น'!E434/30,0))))</f>
        <v>0</v>
      </c>
      <c r="F434" s="60">
        <f>IF('10หลักสูตรระยะสั้น'!F434&lt;15,0,IF('10หลักสูตรระยะสั้น'!F434&lt;30,1,IF((MOD('10หลักสูตรระยะสั้น'!F434/30,1))&lt;0.3333,ROUNDDOWN('10หลักสูตรระยะสั้น'!F434/30,0),ROUNDUP('10หลักสูตรระยะสั้น'!F434/30,0))))</f>
        <v>0</v>
      </c>
      <c r="G434" s="60">
        <f>IF('10หลักสูตรระยะสั้น'!G434&lt;15,0,IF('10หลักสูตรระยะสั้น'!G434&lt;30,1,IF((MOD('10หลักสูตรระยะสั้น'!G434/30,1))&lt;0.3333,ROUNDDOWN('10หลักสูตรระยะสั้น'!G434/30,0),ROUNDUP('10หลักสูตรระยะสั้น'!G434/30,0))))</f>
        <v>0</v>
      </c>
      <c r="H434" s="60">
        <f>IF('10หลักสูตรระยะสั้น'!H434&lt;15,0,IF('10หลักสูตรระยะสั้น'!H434&lt;30,1,IF((MOD('10หลักสูตรระยะสั้น'!H434/30,1))&lt;0.3333,ROUNDDOWN('10หลักสูตรระยะสั้น'!H434/30,0),ROUNDUP('10หลักสูตรระยะสั้น'!H434/30,0))))</f>
        <v>0</v>
      </c>
      <c r="I434" s="60">
        <f>IF('10หลักสูตรระยะสั้น'!I434&lt;15,0,IF('10หลักสูตรระยะสั้น'!I434&lt;30,1,IF((MOD('10หลักสูตรระยะสั้น'!I434/30,1))&lt;0.3333,ROUNDDOWN('10หลักสูตรระยะสั้น'!I434/30,0),ROUNDUP('10หลักสูตรระยะสั้น'!I434/30,0))))</f>
        <v>0</v>
      </c>
      <c r="J434" s="60">
        <f>IF('10หลักสูตรระยะสั้น'!J434&lt;15,0,IF('10หลักสูตรระยะสั้น'!J434&lt;30,1,IF((MOD('10หลักสูตรระยะสั้น'!J434/30,1))&lt;0.3333,ROUNDDOWN('10หลักสูตรระยะสั้น'!J434/30,0),ROUNDUP('10หลักสูตรระยะสั้น'!J434/30,0))))</f>
        <v>0</v>
      </c>
      <c r="K434" s="60">
        <f>IF('10หลักสูตรระยะสั้น'!K434&lt;15,0,IF('10หลักสูตรระยะสั้น'!K434&lt;30,1,IF((MOD('10หลักสูตรระยะสั้น'!K434/30,1))&lt;0.3333,ROUNDDOWN('10หลักสูตรระยะสั้น'!K434/30,0),ROUNDUP('10หลักสูตรระยะสั้น'!K434/30,0))))</f>
        <v>0</v>
      </c>
      <c r="L434" s="60">
        <f>IF('10หลักสูตรระยะสั้น'!L434&lt;15,0,IF('10หลักสูตรระยะสั้น'!L434&lt;30,1,IF((MOD('10หลักสูตรระยะสั้น'!L434/30,1))&lt;0.3333,ROUNDDOWN('10หลักสูตรระยะสั้น'!L434/30,0),ROUNDUP('10หลักสูตรระยะสั้น'!L434/30,0))))</f>
        <v>0</v>
      </c>
      <c r="M434" s="60">
        <f>IF('10หลักสูตรระยะสั้น'!M434&lt;15,0,IF('10หลักสูตรระยะสั้น'!M434&lt;30,1,IF((MOD('10หลักสูตรระยะสั้น'!M434/30,1))&lt;0.3333,ROUNDDOWN('10หลักสูตรระยะสั้น'!M434/30,0),ROUNDUP('10หลักสูตรระยะสั้น'!M434/30,0))))</f>
        <v>0</v>
      </c>
      <c r="N434" s="60">
        <f>IF('10หลักสูตรระยะสั้น'!N434&lt;15,0,IF('10หลักสูตรระยะสั้น'!N434&lt;30,1,IF((MOD('10หลักสูตรระยะสั้น'!N434/30,1))&lt;0.3333,ROUNDDOWN('10หลักสูตรระยะสั้น'!N434/30,0),ROUNDUP('10หลักสูตรระยะสั้น'!N434/30,0))))</f>
        <v>0</v>
      </c>
      <c r="O434" s="60">
        <f>IF('10หลักสูตรระยะสั้น'!O434&lt;15,0,IF('10หลักสูตรระยะสั้น'!O434&lt;30,1,IF((MOD('10หลักสูตรระยะสั้น'!O434/30,1))&lt;0.3333,ROUNDDOWN('10หลักสูตรระยะสั้น'!O434/30,0),ROUNDUP('10หลักสูตรระยะสั้น'!O434/30,0))))</f>
        <v>0</v>
      </c>
      <c r="P434" s="60">
        <f>IF('10หลักสูตรระยะสั้น'!P434&lt;15,0,IF('10หลักสูตรระยะสั้น'!P434&lt;30,1,IF((MOD('10หลักสูตรระยะสั้น'!P434/30,1))&lt;0.3333,ROUNDDOWN('10หลักสูตรระยะสั้น'!P434/30,0),ROUNDUP('10หลักสูตรระยะสั้น'!P434/30,0))))</f>
        <v>0</v>
      </c>
      <c r="Q434" s="60">
        <f>IF('10หลักสูตรระยะสั้น'!Q434&lt;15,0,IF('10หลักสูตรระยะสั้น'!Q434&lt;30,1,IF((MOD('10หลักสูตรระยะสั้น'!Q434/30,1))&lt;0.3333,ROUNDDOWN('10หลักสูตรระยะสั้น'!Q434/30,0),ROUNDUP('10หลักสูตรระยะสั้น'!Q434/30,0))))</f>
        <v>0</v>
      </c>
      <c r="R434" s="60">
        <f>IF('10หลักสูตรระยะสั้น'!R434&lt;15,0,IF('10หลักสูตรระยะสั้น'!R434&lt;30,1,IF((MOD('10หลักสูตรระยะสั้น'!R434/30,1))&lt;0.3333,ROUNDDOWN('10หลักสูตรระยะสั้น'!R434/30,0),ROUNDUP('10หลักสูตรระยะสั้น'!R434/30,0))))</f>
        <v>0</v>
      </c>
      <c r="S434" s="60">
        <f>IF('10หลักสูตรระยะสั้น'!S434&lt;15,0,IF('10หลักสูตรระยะสั้น'!S434&lt;30,1,IF((MOD('10หลักสูตรระยะสั้น'!S434/30,1))&lt;0.3333,ROUNDDOWN('10หลักสูตรระยะสั้น'!S434/30,0),ROUNDUP('10หลักสูตรระยะสั้น'!S434/30,0))))</f>
        <v>0</v>
      </c>
      <c r="T434" s="60">
        <f>IF('10หลักสูตรระยะสั้น'!T434&lt;15,0,IF('10หลักสูตรระยะสั้น'!T434&lt;30,1,IF((MOD('10หลักสูตรระยะสั้น'!T434/30,1))&lt;0.3333,ROUNDDOWN('10หลักสูตรระยะสั้น'!T434/30,0),ROUNDUP('10หลักสูตรระยะสั้น'!T434/30,0))))</f>
        <v>0</v>
      </c>
      <c r="U434" s="60">
        <f>IF('10หลักสูตรระยะสั้น'!U434&lt;15,0,IF('10หลักสูตรระยะสั้น'!U434&lt;30,1,IF((MOD('10หลักสูตรระยะสั้น'!U434/30,1))&lt;0.3333,ROUNDDOWN('10หลักสูตรระยะสั้น'!U434/30,0),ROUNDUP('10หลักสูตรระยะสั้น'!U434/30,0))))</f>
        <v>0</v>
      </c>
      <c r="V434" s="60">
        <f>IF('10หลักสูตรระยะสั้น'!V434&lt;15,0,IF('10หลักสูตรระยะสั้น'!V434&lt;30,1,IF((MOD('10หลักสูตรระยะสั้น'!V434/30,1))&lt;0.3333,ROUNDDOWN('10หลักสูตรระยะสั้น'!V434/30,0),ROUNDUP('10หลักสูตรระยะสั้น'!V434/30,0))))</f>
        <v>0</v>
      </c>
      <c r="W434" s="60">
        <f>IF('10หลักสูตรระยะสั้น'!W434&lt;15,0,IF('10หลักสูตรระยะสั้น'!W434&lt;30,1,IF((MOD('10หลักสูตรระยะสั้น'!W434/30,1))&lt;0.3333,ROUNDDOWN('10หลักสูตรระยะสั้น'!W434/30,0),ROUNDUP('10หลักสูตรระยะสั้น'!W434/30,0))))</f>
        <v>0</v>
      </c>
      <c r="X434" s="60">
        <f>IF('10หลักสูตรระยะสั้น'!X434&lt;15,0,IF('10หลักสูตรระยะสั้น'!X434&lt;30,1,IF((MOD('10หลักสูตรระยะสั้น'!X434/30,1))&lt;0.3333,ROUNDDOWN('10หลักสูตรระยะสั้น'!X434/30,0),ROUNDUP('10หลักสูตรระยะสั้น'!X434/30,0))))</f>
        <v>0</v>
      </c>
      <c r="Y434" s="60">
        <f>IF('10หลักสูตรระยะสั้น'!Y434&lt;15,0,IF('10หลักสูตรระยะสั้น'!Y434&lt;30,1,IF((MOD('10หลักสูตรระยะสั้น'!Y434/30,1))&lt;0.3333,ROUNDDOWN('10หลักสูตรระยะสั้น'!Y434/30,0),ROUNDUP('10หลักสูตรระยะสั้น'!Y434/30,0))))</f>
        <v>0</v>
      </c>
      <c r="Z434" s="60">
        <f>IF('10หลักสูตรระยะสั้น'!Z434&lt;15,0,IF('10หลักสูตรระยะสั้น'!Z434&lt;30,1,IF((MOD('10หลักสูตรระยะสั้น'!Z434/30,1))&lt;0.3333,ROUNDDOWN('10หลักสูตรระยะสั้น'!Z434/30,0),ROUNDUP('10หลักสูตรระยะสั้น'!Z434/30,0))))</f>
        <v>0</v>
      </c>
      <c r="AA434" s="60">
        <f>IF('10หลักสูตรระยะสั้น'!AA434&lt;15,0,IF('10หลักสูตรระยะสั้น'!AA434&lt;30,1,IF((MOD('10หลักสูตรระยะสั้น'!AA434/30,1))&lt;0.3333,ROUNDDOWN('10หลักสูตรระยะสั้น'!AA434/30,0),ROUNDUP('10หลักสูตรระยะสั้น'!AA434/30,0))))</f>
        <v>0</v>
      </c>
      <c r="AB434" s="60">
        <f>IF('10หลักสูตรระยะสั้น'!AB434&lt;15,0,IF('10หลักสูตรระยะสั้น'!AB434&lt;30,1,IF((MOD('10หลักสูตรระยะสั้น'!AB434/30,1))&lt;0.3333,ROUNDDOWN('10หลักสูตรระยะสั้น'!AB434/30,0),ROUNDUP('10หลักสูตรระยะสั้น'!AB434/30,0))))</f>
        <v>0</v>
      </c>
      <c r="AC434" s="60">
        <f>IF('10หลักสูตรระยะสั้น'!AC434&lt;15,0,IF('10หลักสูตรระยะสั้น'!AC434&lt;30,1,IF((MOD('10หลักสูตรระยะสั้น'!AC434/30,1))&lt;0.3333,ROUNDDOWN('10หลักสูตรระยะสั้น'!AC434/30,0),ROUNDUP('10หลักสูตรระยะสั้น'!AC434/30,0))))</f>
        <v>0</v>
      </c>
      <c r="AD434" s="5">
        <f t="shared" si="12"/>
        <v>0</v>
      </c>
      <c r="AE434" s="5">
        <f t="shared" si="13"/>
        <v>0</v>
      </c>
    </row>
    <row r="435" spans="2:31" x14ac:dyDescent="0.55000000000000004">
      <c r="B435" s="5">
        <v>431</v>
      </c>
      <c r="C435" s="5">
        <f>'10หลักสูตรระยะสั้น'!C435</f>
        <v>0</v>
      </c>
      <c r="D435" s="5">
        <f>'10หลักสูตรระยะสั้น'!D435</f>
        <v>0</v>
      </c>
      <c r="E435" s="60">
        <f>IF('10หลักสูตรระยะสั้น'!E435&lt;15,0,IF('10หลักสูตรระยะสั้น'!E435&lt;30,1,IF((MOD('10หลักสูตรระยะสั้น'!E435/30,1))&lt;0.3333,ROUNDDOWN('10หลักสูตรระยะสั้น'!E435/30,0),ROUNDUP('10หลักสูตรระยะสั้น'!E435/30,0))))</f>
        <v>0</v>
      </c>
      <c r="F435" s="60">
        <f>IF('10หลักสูตรระยะสั้น'!F435&lt;15,0,IF('10หลักสูตรระยะสั้น'!F435&lt;30,1,IF((MOD('10หลักสูตรระยะสั้น'!F435/30,1))&lt;0.3333,ROUNDDOWN('10หลักสูตรระยะสั้น'!F435/30,0),ROUNDUP('10หลักสูตรระยะสั้น'!F435/30,0))))</f>
        <v>0</v>
      </c>
      <c r="G435" s="60">
        <f>IF('10หลักสูตรระยะสั้น'!G435&lt;15,0,IF('10หลักสูตรระยะสั้น'!G435&lt;30,1,IF((MOD('10หลักสูตรระยะสั้น'!G435/30,1))&lt;0.3333,ROUNDDOWN('10หลักสูตรระยะสั้น'!G435/30,0),ROUNDUP('10หลักสูตรระยะสั้น'!G435/30,0))))</f>
        <v>0</v>
      </c>
      <c r="H435" s="60">
        <f>IF('10หลักสูตรระยะสั้น'!H435&lt;15,0,IF('10หลักสูตรระยะสั้น'!H435&lt;30,1,IF((MOD('10หลักสูตรระยะสั้น'!H435/30,1))&lt;0.3333,ROUNDDOWN('10หลักสูตรระยะสั้น'!H435/30,0),ROUNDUP('10หลักสูตรระยะสั้น'!H435/30,0))))</f>
        <v>0</v>
      </c>
      <c r="I435" s="60">
        <f>IF('10หลักสูตรระยะสั้น'!I435&lt;15,0,IF('10หลักสูตรระยะสั้น'!I435&lt;30,1,IF((MOD('10หลักสูตรระยะสั้น'!I435/30,1))&lt;0.3333,ROUNDDOWN('10หลักสูตรระยะสั้น'!I435/30,0),ROUNDUP('10หลักสูตรระยะสั้น'!I435/30,0))))</f>
        <v>0</v>
      </c>
      <c r="J435" s="60">
        <f>IF('10หลักสูตรระยะสั้น'!J435&lt;15,0,IF('10หลักสูตรระยะสั้น'!J435&lt;30,1,IF((MOD('10หลักสูตรระยะสั้น'!J435/30,1))&lt;0.3333,ROUNDDOWN('10หลักสูตรระยะสั้น'!J435/30,0),ROUNDUP('10หลักสูตรระยะสั้น'!J435/30,0))))</f>
        <v>0</v>
      </c>
      <c r="K435" s="60">
        <f>IF('10หลักสูตรระยะสั้น'!K435&lt;15,0,IF('10หลักสูตรระยะสั้น'!K435&lt;30,1,IF((MOD('10หลักสูตรระยะสั้น'!K435/30,1))&lt;0.3333,ROUNDDOWN('10หลักสูตรระยะสั้น'!K435/30,0),ROUNDUP('10หลักสูตรระยะสั้น'!K435/30,0))))</f>
        <v>0</v>
      </c>
      <c r="L435" s="60">
        <f>IF('10หลักสูตรระยะสั้น'!L435&lt;15,0,IF('10หลักสูตรระยะสั้น'!L435&lt;30,1,IF((MOD('10หลักสูตรระยะสั้น'!L435/30,1))&lt;0.3333,ROUNDDOWN('10หลักสูตรระยะสั้น'!L435/30,0),ROUNDUP('10หลักสูตรระยะสั้น'!L435/30,0))))</f>
        <v>0</v>
      </c>
      <c r="M435" s="60">
        <f>IF('10หลักสูตรระยะสั้น'!M435&lt;15,0,IF('10หลักสูตรระยะสั้น'!M435&lt;30,1,IF((MOD('10หลักสูตรระยะสั้น'!M435/30,1))&lt;0.3333,ROUNDDOWN('10หลักสูตรระยะสั้น'!M435/30,0),ROUNDUP('10หลักสูตรระยะสั้น'!M435/30,0))))</f>
        <v>0</v>
      </c>
      <c r="N435" s="60">
        <f>IF('10หลักสูตรระยะสั้น'!N435&lt;15,0,IF('10หลักสูตรระยะสั้น'!N435&lt;30,1,IF((MOD('10หลักสูตรระยะสั้น'!N435/30,1))&lt;0.3333,ROUNDDOWN('10หลักสูตรระยะสั้น'!N435/30,0),ROUNDUP('10หลักสูตรระยะสั้น'!N435/30,0))))</f>
        <v>0</v>
      </c>
      <c r="O435" s="60">
        <f>IF('10หลักสูตรระยะสั้น'!O435&lt;15,0,IF('10หลักสูตรระยะสั้น'!O435&lt;30,1,IF((MOD('10หลักสูตรระยะสั้น'!O435/30,1))&lt;0.3333,ROUNDDOWN('10หลักสูตรระยะสั้น'!O435/30,0),ROUNDUP('10หลักสูตรระยะสั้น'!O435/30,0))))</f>
        <v>0</v>
      </c>
      <c r="P435" s="60">
        <f>IF('10หลักสูตรระยะสั้น'!P435&lt;15,0,IF('10หลักสูตรระยะสั้น'!P435&lt;30,1,IF((MOD('10หลักสูตรระยะสั้น'!P435/30,1))&lt;0.3333,ROUNDDOWN('10หลักสูตรระยะสั้น'!P435/30,0),ROUNDUP('10หลักสูตรระยะสั้น'!P435/30,0))))</f>
        <v>0</v>
      </c>
      <c r="Q435" s="60">
        <f>IF('10หลักสูตรระยะสั้น'!Q435&lt;15,0,IF('10หลักสูตรระยะสั้น'!Q435&lt;30,1,IF((MOD('10หลักสูตรระยะสั้น'!Q435/30,1))&lt;0.3333,ROUNDDOWN('10หลักสูตรระยะสั้น'!Q435/30,0),ROUNDUP('10หลักสูตรระยะสั้น'!Q435/30,0))))</f>
        <v>0</v>
      </c>
      <c r="R435" s="60">
        <f>IF('10หลักสูตรระยะสั้น'!R435&lt;15,0,IF('10หลักสูตรระยะสั้น'!R435&lt;30,1,IF((MOD('10หลักสูตรระยะสั้น'!R435/30,1))&lt;0.3333,ROUNDDOWN('10หลักสูตรระยะสั้น'!R435/30,0),ROUNDUP('10หลักสูตรระยะสั้น'!R435/30,0))))</f>
        <v>0</v>
      </c>
      <c r="S435" s="60">
        <f>IF('10หลักสูตรระยะสั้น'!S435&lt;15,0,IF('10หลักสูตรระยะสั้น'!S435&lt;30,1,IF((MOD('10หลักสูตรระยะสั้น'!S435/30,1))&lt;0.3333,ROUNDDOWN('10หลักสูตรระยะสั้น'!S435/30,0),ROUNDUP('10หลักสูตรระยะสั้น'!S435/30,0))))</f>
        <v>0</v>
      </c>
      <c r="T435" s="60">
        <f>IF('10หลักสูตรระยะสั้น'!T435&lt;15,0,IF('10หลักสูตรระยะสั้น'!T435&lt;30,1,IF((MOD('10หลักสูตรระยะสั้น'!T435/30,1))&lt;0.3333,ROUNDDOWN('10หลักสูตรระยะสั้น'!T435/30,0),ROUNDUP('10หลักสูตรระยะสั้น'!T435/30,0))))</f>
        <v>0</v>
      </c>
      <c r="U435" s="60">
        <f>IF('10หลักสูตรระยะสั้น'!U435&lt;15,0,IF('10หลักสูตรระยะสั้น'!U435&lt;30,1,IF((MOD('10หลักสูตรระยะสั้น'!U435/30,1))&lt;0.3333,ROUNDDOWN('10หลักสูตรระยะสั้น'!U435/30,0),ROUNDUP('10หลักสูตรระยะสั้น'!U435/30,0))))</f>
        <v>0</v>
      </c>
      <c r="V435" s="60">
        <f>IF('10หลักสูตรระยะสั้น'!V435&lt;15,0,IF('10หลักสูตรระยะสั้น'!V435&lt;30,1,IF((MOD('10หลักสูตรระยะสั้น'!V435/30,1))&lt;0.3333,ROUNDDOWN('10หลักสูตรระยะสั้น'!V435/30,0),ROUNDUP('10หลักสูตรระยะสั้น'!V435/30,0))))</f>
        <v>0</v>
      </c>
      <c r="W435" s="60">
        <f>IF('10หลักสูตรระยะสั้น'!W435&lt;15,0,IF('10หลักสูตรระยะสั้น'!W435&lt;30,1,IF((MOD('10หลักสูตรระยะสั้น'!W435/30,1))&lt;0.3333,ROUNDDOWN('10หลักสูตรระยะสั้น'!W435/30,0),ROUNDUP('10หลักสูตรระยะสั้น'!W435/30,0))))</f>
        <v>0</v>
      </c>
      <c r="X435" s="60">
        <f>IF('10หลักสูตรระยะสั้น'!X435&lt;15,0,IF('10หลักสูตรระยะสั้น'!X435&lt;30,1,IF((MOD('10หลักสูตรระยะสั้น'!X435/30,1))&lt;0.3333,ROUNDDOWN('10หลักสูตรระยะสั้น'!X435/30,0),ROUNDUP('10หลักสูตรระยะสั้น'!X435/30,0))))</f>
        <v>0</v>
      </c>
      <c r="Y435" s="60">
        <f>IF('10หลักสูตรระยะสั้น'!Y435&lt;15,0,IF('10หลักสูตรระยะสั้น'!Y435&lt;30,1,IF((MOD('10หลักสูตรระยะสั้น'!Y435/30,1))&lt;0.3333,ROUNDDOWN('10หลักสูตรระยะสั้น'!Y435/30,0),ROUNDUP('10หลักสูตรระยะสั้น'!Y435/30,0))))</f>
        <v>0</v>
      </c>
      <c r="Z435" s="60">
        <f>IF('10หลักสูตรระยะสั้น'!Z435&lt;15,0,IF('10หลักสูตรระยะสั้น'!Z435&lt;30,1,IF((MOD('10หลักสูตรระยะสั้น'!Z435/30,1))&lt;0.3333,ROUNDDOWN('10หลักสูตรระยะสั้น'!Z435/30,0),ROUNDUP('10หลักสูตรระยะสั้น'!Z435/30,0))))</f>
        <v>0</v>
      </c>
      <c r="AA435" s="60">
        <f>IF('10หลักสูตรระยะสั้น'!AA435&lt;15,0,IF('10หลักสูตรระยะสั้น'!AA435&lt;30,1,IF((MOD('10หลักสูตรระยะสั้น'!AA435/30,1))&lt;0.3333,ROUNDDOWN('10หลักสูตรระยะสั้น'!AA435/30,0),ROUNDUP('10หลักสูตรระยะสั้น'!AA435/30,0))))</f>
        <v>0</v>
      </c>
      <c r="AB435" s="60">
        <f>IF('10หลักสูตรระยะสั้น'!AB435&lt;15,0,IF('10หลักสูตรระยะสั้น'!AB435&lt;30,1,IF((MOD('10หลักสูตรระยะสั้น'!AB435/30,1))&lt;0.3333,ROUNDDOWN('10หลักสูตรระยะสั้น'!AB435/30,0),ROUNDUP('10หลักสูตรระยะสั้น'!AB435/30,0))))</f>
        <v>0</v>
      </c>
      <c r="AC435" s="60">
        <f>IF('10หลักสูตรระยะสั้น'!AC435&lt;15,0,IF('10หลักสูตรระยะสั้น'!AC435&lt;30,1,IF((MOD('10หลักสูตรระยะสั้น'!AC435/30,1))&lt;0.3333,ROUNDDOWN('10หลักสูตรระยะสั้น'!AC435/30,0),ROUNDUP('10หลักสูตรระยะสั้น'!AC435/30,0))))</f>
        <v>0</v>
      </c>
      <c r="AD435" s="5">
        <f t="shared" si="12"/>
        <v>0</v>
      </c>
      <c r="AE435" s="5">
        <f t="shared" si="13"/>
        <v>0</v>
      </c>
    </row>
    <row r="436" spans="2:31" x14ac:dyDescent="0.55000000000000004">
      <c r="B436" s="5">
        <v>432</v>
      </c>
      <c r="C436" s="5">
        <f>'10หลักสูตรระยะสั้น'!C436</f>
        <v>0</v>
      </c>
      <c r="D436" s="5">
        <f>'10หลักสูตรระยะสั้น'!D436</f>
        <v>0</v>
      </c>
      <c r="E436" s="60">
        <f>IF('10หลักสูตรระยะสั้น'!E436&lt;15,0,IF('10หลักสูตรระยะสั้น'!E436&lt;30,1,IF((MOD('10หลักสูตรระยะสั้น'!E436/30,1))&lt;0.3333,ROUNDDOWN('10หลักสูตรระยะสั้น'!E436/30,0),ROUNDUP('10หลักสูตรระยะสั้น'!E436/30,0))))</f>
        <v>0</v>
      </c>
      <c r="F436" s="60">
        <f>IF('10หลักสูตรระยะสั้น'!F436&lt;15,0,IF('10หลักสูตรระยะสั้น'!F436&lt;30,1,IF((MOD('10หลักสูตรระยะสั้น'!F436/30,1))&lt;0.3333,ROUNDDOWN('10หลักสูตรระยะสั้น'!F436/30,0),ROUNDUP('10หลักสูตรระยะสั้น'!F436/30,0))))</f>
        <v>0</v>
      </c>
      <c r="G436" s="60">
        <f>IF('10หลักสูตรระยะสั้น'!G436&lt;15,0,IF('10หลักสูตรระยะสั้น'!G436&lt;30,1,IF((MOD('10หลักสูตรระยะสั้น'!G436/30,1))&lt;0.3333,ROUNDDOWN('10หลักสูตรระยะสั้น'!G436/30,0),ROUNDUP('10หลักสูตรระยะสั้น'!G436/30,0))))</f>
        <v>0</v>
      </c>
      <c r="H436" s="60">
        <f>IF('10หลักสูตรระยะสั้น'!H436&lt;15,0,IF('10หลักสูตรระยะสั้น'!H436&lt;30,1,IF((MOD('10หลักสูตรระยะสั้น'!H436/30,1))&lt;0.3333,ROUNDDOWN('10หลักสูตรระยะสั้น'!H436/30,0),ROUNDUP('10หลักสูตรระยะสั้น'!H436/30,0))))</f>
        <v>0</v>
      </c>
      <c r="I436" s="60">
        <f>IF('10หลักสูตรระยะสั้น'!I436&lt;15,0,IF('10หลักสูตรระยะสั้น'!I436&lt;30,1,IF((MOD('10หลักสูตรระยะสั้น'!I436/30,1))&lt;0.3333,ROUNDDOWN('10หลักสูตรระยะสั้น'!I436/30,0),ROUNDUP('10หลักสูตรระยะสั้น'!I436/30,0))))</f>
        <v>0</v>
      </c>
      <c r="J436" s="60">
        <f>IF('10หลักสูตรระยะสั้น'!J436&lt;15,0,IF('10หลักสูตรระยะสั้น'!J436&lt;30,1,IF((MOD('10หลักสูตรระยะสั้น'!J436/30,1))&lt;0.3333,ROUNDDOWN('10หลักสูตรระยะสั้น'!J436/30,0),ROUNDUP('10หลักสูตรระยะสั้น'!J436/30,0))))</f>
        <v>0</v>
      </c>
      <c r="K436" s="60">
        <f>IF('10หลักสูตรระยะสั้น'!K436&lt;15,0,IF('10หลักสูตรระยะสั้น'!K436&lt;30,1,IF((MOD('10หลักสูตรระยะสั้น'!K436/30,1))&lt;0.3333,ROUNDDOWN('10หลักสูตรระยะสั้น'!K436/30,0),ROUNDUP('10หลักสูตรระยะสั้น'!K436/30,0))))</f>
        <v>0</v>
      </c>
      <c r="L436" s="60">
        <f>IF('10หลักสูตรระยะสั้น'!L436&lt;15,0,IF('10หลักสูตรระยะสั้น'!L436&lt;30,1,IF((MOD('10หลักสูตรระยะสั้น'!L436/30,1))&lt;0.3333,ROUNDDOWN('10หลักสูตรระยะสั้น'!L436/30,0),ROUNDUP('10หลักสูตรระยะสั้น'!L436/30,0))))</f>
        <v>0</v>
      </c>
      <c r="M436" s="60">
        <f>IF('10หลักสูตรระยะสั้น'!M436&lt;15,0,IF('10หลักสูตรระยะสั้น'!M436&lt;30,1,IF((MOD('10หลักสูตรระยะสั้น'!M436/30,1))&lt;0.3333,ROUNDDOWN('10หลักสูตรระยะสั้น'!M436/30,0),ROUNDUP('10หลักสูตรระยะสั้น'!M436/30,0))))</f>
        <v>0</v>
      </c>
      <c r="N436" s="60">
        <f>IF('10หลักสูตรระยะสั้น'!N436&lt;15,0,IF('10หลักสูตรระยะสั้น'!N436&lt;30,1,IF((MOD('10หลักสูตรระยะสั้น'!N436/30,1))&lt;0.3333,ROUNDDOWN('10หลักสูตรระยะสั้น'!N436/30,0),ROUNDUP('10หลักสูตรระยะสั้น'!N436/30,0))))</f>
        <v>0</v>
      </c>
      <c r="O436" s="60">
        <f>IF('10หลักสูตรระยะสั้น'!O436&lt;15,0,IF('10หลักสูตรระยะสั้น'!O436&lt;30,1,IF((MOD('10หลักสูตรระยะสั้น'!O436/30,1))&lt;0.3333,ROUNDDOWN('10หลักสูตรระยะสั้น'!O436/30,0),ROUNDUP('10หลักสูตรระยะสั้น'!O436/30,0))))</f>
        <v>0</v>
      </c>
      <c r="P436" s="60">
        <f>IF('10หลักสูตรระยะสั้น'!P436&lt;15,0,IF('10หลักสูตรระยะสั้น'!P436&lt;30,1,IF((MOD('10หลักสูตรระยะสั้น'!P436/30,1))&lt;0.3333,ROUNDDOWN('10หลักสูตรระยะสั้น'!P436/30,0),ROUNDUP('10หลักสูตรระยะสั้น'!P436/30,0))))</f>
        <v>0</v>
      </c>
      <c r="Q436" s="60">
        <f>IF('10หลักสูตรระยะสั้น'!Q436&lt;15,0,IF('10หลักสูตรระยะสั้น'!Q436&lt;30,1,IF((MOD('10หลักสูตรระยะสั้น'!Q436/30,1))&lt;0.3333,ROUNDDOWN('10หลักสูตรระยะสั้น'!Q436/30,0),ROUNDUP('10หลักสูตรระยะสั้น'!Q436/30,0))))</f>
        <v>0</v>
      </c>
      <c r="R436" s="60">
        <f>IF('10หลักสูตรระยะสั้น'!R436&lt;15,0,IF('10หลักสูตรระยะสั้น'!R436&lt;30,1,IF((MOD('10หลักสูตรระยะสั้น'!R436/30,1))&lt;0.3333,ROUNDDOWN('10หลักสูตรระยะสั้น'!R436/30,0),ROUNDUP('10หลักสูตรระยะสั้น'!R436/30,0))))</f>
        <v>0</v>
      </c>
      <c r="S436" s="60">
        <f>IF('10หลักสูตรระยะสั้น'!S436&lt;15,0,IF('10หลักสูตรระยะสั้น'!S436&lt;30,1,IF((MOD('10หลักสูตรระยะสั้น'!S436/30,1))&lt;0.3333,ROUNDDOWN('10หลักสูตรระยะสั้น'!S436/30,0),ROUNDUP('10หลักสูตรระยะสั้น'!S436/30,0))))</f>
        <v>0</v>
      </c>
      <c r="T436" s="60">
        <f>IF('10หลักสูตรระยะสั้น'!T436&lt;15,0,IF('10หลักสูตรระยะสั้น'!T436&lt;30,1,IF((MOD('10หลักสูตรระยะสั้น'!T436/30,1))&lt;0.3333,ROUNDDOWN('10หลักสูตรระยะสั้น'!T436/30,0),ROUNDUP('10หลักสูตรระยะสั้น'!T436/30,0))))</f>
        <v>0</v>
      </c>
      <c r="U436" s="60">
        <f>IF('10หลักสูตรระยะสั้น'!U436&lt;15,0,IF('10หลักสูตรระยะสั้น'!U436&lt;30,1,IF((MOD('10หลักสูตรระยะสั้น'!U436/30,1))&lt;0.3333,ROUNDDOWN('10หลักสูตรระยะสั้น'!U436/30,0),ROUNDUP('10หลักสูตรระยะสั้น'!U436/30,0))))</f>
        <v>0</v>
      </c>
      <c r="V436" s="60">
        <f>IF('10หลักสูตรระยะสั้น'!V436&lt;15,0,IF('10หลักสูตรระยะสั้น'!V436&lt;30,1,IF((MOD('10หลักสูตรระยะสั้น'!V436/30,1))&lt;0.3333,ROUNDDOWN('10หลักสูตรระยะสั้น'!V436/30,0),ROUNDUP('10หลักสูตรระยะสั้น'!V436/30,0))))</f>
        <v>0</v>
      </c>
      <c r="W436" s="60">
        <f>IF('10หลักสูตรระยะสั้น'!W436&lt;15,0,IF('10หลักสูตรระยะสั้น'!W436&lt;30,1,IF((MOD('10หลักสูตรระยะสั้น'!W436/30,1))&lt;0.3333,ROUNDDOWN('10หลักสูตรระยะสั้น'!W436/30,0),ROUNDUP('10หลักสูตรระยะสั้น'!W436/30,0))))</f>
        <v>0</v>
      </c>
      <c r="X436" s="60">
        <f>IF('10หลักสูตรระยะสั้น'!X436&lt;15,0,IF('10หลักสูตรระยะสั้น'!X436&lt;30,1,IF((MOD('10หลักสูตรระยะสั้น'!X436/30,1))&lt;0.3333,ROUNDDOWN('10หลักสูตรระยะสั้น'!X436/30,0),ROUNDUP('10หลักสูตรระยะสั้น'!X436/30,0))))</f>
        <v>0</v>
      </c>
      <c r="Y436" s="60">
        <f>IF('10หลักสูตรระยะสั้น'!Y436&lt;15,0,IF('10หลักสูตรระยะสั้น'!Y436&lt;30,1,IF((MOD('10หลักสูตรระยะสั้น'!Y436/30,1))&lt;0.3333,ROUNDDOWN('10หลักสูตรระยะสั้น'!Y436/30,0),ROUNDUP('10หลักสูตรระยะสั้น'!Y436/30,0))))</f>
        <v>0</v>
      </c>
      <c r="Z436" s="60">
        <f>IF('10หลักสูตรระยะสั้น'!Z436&lt;15,0,IF('10หลักสูตรระยะสั้น'!Z436&lt;30,1,IF((MOD('10หลักสูตรระยะสั้น'!Z436/30,1))&lt;0.3333,ROUNDDOWN('10หลักสูตรระยะสั้น'!Z436/30,0),ROUNDUP('10หลักสูตรระยะสั้น'!Z436/30,0))))</f>
        <v>0</v>
      </c>
      <c r="AA436" s="60">
        <f>IF('10หลักสูตรระยะสั้น'!AA436&lt;15,0,IF('10หลักสูตรระยะสั้น'!AA436&lt;30,1,IF((MOD('10หลักสูตรระยะสั้น'!AA436/30,1))&lt;0.3333,ROUNDDOWN('10หลักสูตรระยะสั้น'!AA436/30,0),ROUNDUP('10หลักสูตรระยะสั้น'!AA436/30,0))))</f>
        <v>0</v>
      </c>
      <c r="AB436" s="60">
        <f>IF('10หลักสูตรระยะสั้น'!AB436&lt;15,0,IF('10หลักสูตรระยะสั้น'!AB436&lt;30,1,IF((MOD('10หลักสูตรระยะสั้น'!AB436/30,1))&lt;0.3333,ROUNDDOWN('10หลักสูตรระยะสั้น'!AB436/30,0),ROUNDUP('10หลักสูตรระยะสั้น'!AB436/30,0))))</f>
        <v>0</v>
      </c>
      <c r="AC436" s="60">
        <f>IF('10หลักสูตรระยะสั้น'!AC436&lt;15,0,IF('10หลักสูตรระยะสั้น'!AC436&lt;30,1,IF((MOD('10หลักสูตรระยะสั้น'!AC436/30,1))&lt;0.3333,ROUNDDOWN('10หลักสูตรระยะสั้น'!AC436/30,0),ROUNDUP('10หลักสูตรระยะสั้น'!AC436/30,0))))</f>
        <v>0</v>
      </c>
      <c r="AD436" s="5">
        <f t="shared" si="12"/>
        <v>0</v>
      </c>
      <c r="AE436" s="5">
        <f t="shared" si="13"/>
        <v>0</v>
      </c>
    </row>
    <row r="437" spans="2:31" x14ac:dyDescent="0.55000000000000004">
      <c r="B437" s="5">
        <v>433</v>
      </c>
      <c r="C437" s="5">
        <f>'10หลักสูตรระยะสั้น'!C437</f>
        <v>0</v>
      </c>
      <c r="D437" s="5">
        <f>'10หลักสูตรระยะสั้น'!D437</f>
        <v>0</v>
      </c>
      <c r="E437" s="60">
        <f>IF('10หลักสูตรระยะสั้น'!E437&lt;15,0,IF('10หลักสูตรระยะสั้น'!E437&lt;30,1,IF((MOD('10หลักสูตรระยะสั้น'!E437/30,1))&lt;0.3333,ROUNDDOWN('10หลักสูตรระยะสั้น'!E437/30,0),ROUNDUP('10หลักสูตรระยะสั้น'!E437/30,0))))</f>
        <v>0</v>
      </c>
      <c r="F437" s="60">
        <f>IF('10หลักสูตรระยะสั้น'!F437&lt;15,0,IF('10หลักสูตรระยะสั้น'!F437&lt;30,1,IF((MOD('10หลักสูตรระยะสั้น'!F437/30,1))&lt;0.3333,ROUNDDOWN('10หลักสูตรระยะสั้น'!F437/30,0),ROUNDUP('10หลักสูตรระยะสั้น'!F437/30,0))))</f>
        <v>0</v>
      </c>
      <c r="G437" s="60">
        <f>IF('10หลักสูตรระยะสั้น'!G437&lt;15,0,IF('10หลักสูตรระยะสั้น'!G437&lt;30,1,IF((MOD('10หลักสูตรระยะสั้น'!G437/30,1))&lt;0.3333,ROUNDDOWN('10หลักสูตรระยะสั้น'!G437/30,0),ROUNDUP('10หลักสูตรระยะสั้น'!G437/30,0))))</f>
        <v>0</v>
      </c>
      <c r="H437" s="60">
        <f>IF('10หลักสูตรระยะสั้น'!H437&lt;15,0,IF('10หลักสูตรระยะสั้น'!H437&lt;30,1,IF((MOD('10หลักสูตรระยะสั้น'!H437/30,1))&lt;0.3333,ROUNDDOWN('10หลักสูตรระยะสั้น'!H437/30,0),ROUNDUP('10หลักสูตรระยะสั้น'!H437/30,0))))</f>
        <v>0</v>
      </c>
      <c r="I437" s="60">
        <f>IF('10หลักสูตรระยะสั้น'!I437&lt;15,0,IF('10หลักสูตรระยะสั้น'!I437&lt;30,1,IF((MOD('10หลักสูตรระยะสั้น'!I437/30,1))&lt;0.3333,ROUNDDOWN('10หลักสูตรระยะสั้น'!I437/30,0),ROUNDUP('10หลักสูตรระยะสั้น'!I437/30,0))))</f>
        <v>0</v>
      </c>
      <c r="J437" s="60">
        <f>IF('10หลักสูตรระยะสั้น'!J437&lt;15,0,IF('10หลักสูตรระยะสั้น'!J437&lt;30,1,IF((MOD('10หลักสูตรระยะสั้น'!J437/30,1))&lt;0.3333,ROUNDDOWN('10หลักสูตรระยะสั้น'!J437/30,0),ROUNDUP('10หลักสูตรระยะสั้น'!J437/30,0))))</f>
        <v>0</v>
      </c>
      <c r="K437" s="60">
        <f>IF('10หลักสูตรระยะสั้น'!K437&lt;15,0,IF('10หลักสูตรระยะสั้น'!K437&lt;30,1,IF((MOD('10หลักสูตรระยะสั้น'!K437/30,1))&lt;0.3333,ROUNDDOWN('10หลักสูตรระยะสั้น'!K437/30,0),ROUNDUP('10หลักสูตรระยะสั้น'!K437/30,0))))</f>
        <v>0</v>
      </c>
      <c r="L437" s="60">
        <f>IF('10หลักสูตรระยะสั้น'!L437&lt;15,0,IF('10หลักสูตรระยะสั้น'!L437&lt;30,1,IF((MOD('10หลักสูตรระยะสั้น'!L437/30,1))&lt;0.3333,ROUNDDOWN('10หลักสูตรระยะสั้น'!L437/30,0),ROUNDUP('10หลักสูตรระยะสั้น'!L437/30,0))))</f>
        <v>0</v>
      </c>
      <c r="M437" s="60">
        <f>IF('10หลักสูตรระยะสั้น'!M437&lt;15,0,IF('10หลักสูตรระยะสั้น'!M437&lt;30,1,IF((MOD('10หลักสูตรระยะสั้น'!M437/30,1))&lt;0.3333,ROUNDDOWN('10หลักสูตรระยะสั้น'!M437/30,0),ROUNDUP('10หลักสูตรระยะสั้น'!M437/30,0))))</f>
        <v>0</v>
      </c>
      <c r="N437" s="60">
        <f>IF('10หลักสูตรระยะสั้น'!N437&lt;15,0,IF('10หลักสูตรระยะสั้น'!N437&lt;30,1,IF((MOD('10หลักสูตรระยะสั้น'!N437/30,1))&lt;0.3333,ROUNDDOWN('10หลักสูตรระยะสั้น'!N437/30,0),ROUNDUP('10หลักสูตรระยะสั้น'!N437/30,0))))</f>
        <v>0</v>
      </c>
      <c r="O437" s="60">
        <f>IF('10หลักสูตรระยะสั้น'!O437&lt;15,0,IF('10หลักสูตรระยะสั้น'!O437&lt;30,1,IF((MOD('10หลักสูตรระยะสั้น'!O437/30,1))&lt;0.3333,ROUNDDOWN('10หลักสูตรระยะสั้น'!O437/30,0),ROUNDUP('10หลักสูตรระยะสั้น'!O437/30,0))))</f>
        <v>0</v>
      </c>
      <c r="P437" s="60">
        <f>IF('10หลักสูตรระยะสั้น'!P437&lt;15,0,IF('10หลักสูตรระยะสั้น'!P437&lt;30,1,IF((MOD('10หลักสูตรระยะสั้น'!P437/30,1))&lt;0.3333,ROUNDDOWN('10หลักสูตรระยะสั้น'!P437/30,0),ROUNDUP('10หลักสูตรระยะสั้น'!P437/30,0))))</f>
        <v>0</v>
      </c>
      <c r="Q437" s="60">
        <f>IF('10หลักสูตรระยะสั้น'!Q437&lt;15,0,IF('10หลักสูตรระยะสั้น'!Q437&lt;30,1,IF((MOD('10หลักสูตรระยะสั้น'!Q437/30,1))&lt;0.3333,ROUNDDOWN('10หลักสูตรระยะสั้น'!Q437/30,0),ROUNDUP('10หลักสูตรระยะสั้น'!Q437/30,0))))</f>
        <v>0</v>
      </c>
      <c r="R437" s="60">
        <f>IF('10หลักสูตรระยะสั้น'!R437&lt;15,0,IF('10หลักสูตรระยะสั้น'!R437&lt;30,1,IF((MOD('10หลักสูตรระยะสั้น'!R437/30,1))&lt;0.3333,ROUNDDOWN('10หลักสูตรระยะสั้น'!R437/30,0),ROUNDUP('10หลักสูตรระยะสั้น'!R437/30,0))))</f>
        <v>0</v>
      </c>
      <c r="S437" s="60">
        <f>IF('10หลักสูตรระยะสั้น'!S437&lt;15,0,IF('10หลักสูตรระยะสั้น'!S437&lt;30,1,IF((MOD('10หลักสูตรระยะสั้น'!S437/30,1))&lt;0.3333,ROUNDDOWN('10หลักสูตรระยะสั้น'!S437/30,0),ROUNDUP('10หลักสูตรระยะสั้น'!S437/30,0))))</f>
        <v>0</v>
      </c>
      <c r="T437" s="60">
        <f>IF('10หลักสูตรระยะสั้น'!T437&lt;15,0,IF('10หลักสูตรระยะสั้น'!T437&lt;30,1,IF((MOD('10หลักสูตรระยะสั้น'!T437/30,1))&lt;0.3333,ROUNDDOWN('10หลักสูตรระยะสั้น'!T437/30,0),ROUNDUP('10หลักสูตรระยะสั้น'!T437/30,0))))</f>
        <v>0</v>
      </c>
      <c r="U437" s="60">
        <f>IF('10หลักสูตรระยะสั้น'!U437&lt;15,0,IF('10หลักสูตรระยะสั้น'!U437&lt;30,1,IF((MOD('10หลักสูตรระยะสั้น'!U437/30,1))&lt;0.3333,ROUNDDOWN('10หลักสูตรระยะสั้น'!U437/30,0),ROUNDUP('10หลักสูตรระยะสั้น'!U437/30,0))))</f>
        <v>0</v>
      </c>
      <c r="V437" s="60">
        <f>IF('10หลักสูตรระยะสั้น'!V437&lt;15,0,IF('10หลักสูตรระยะสั้น'!V437&lt;30,1,IF((MOD('10หลักสูตรระยะสั้น'!V437/30,1))&lt;0.3333,ROUNDDOWN('10หลักสูตรระยะสั้น'!V437/30,0),ROUNDUP('10หลักสูตรระยะสั้น'!V437/30,0))))</f>
        <v>0</v>
      </c>
      <c r="W437" s="60">
        <f>IF('10หลักสูตรระยะสั้น'!W437&lt;15,0,IF('10หลักสูตรระยะสั้น'!W437&lt;30,1,IF((MOD('10หลักสูตรระยะสั้น'!W437/30,1))&lt;0.3333,ROUNDDOWN('10หลักสูตรระยะสั้น'!W437/30,0),ROUNDUP('10หลักสูตรระยะสั้น'!W437/30,0))))</f>
        <v>0</v>
      </c>
      <c r="X437" s="60">
        <f>IF('10หลักสูตรระยะสั้น'!X437&lt;15,0,IF('10หลักสูตรระยะสั้น'!X437&lt;30,1,IF((MOD('10หลักสูตรระยะสั้น'!X437/30,1))&lt;0.3333,ROUNDDOWN('10หลักสูตรระยะสั้น'!X437/30,0),ROUNDUP('10หลักสูตรระยะสั้น'!X437/30,0))))</f>
        <v>0</v>
      </c>
      <c r="Y437" s="60">
        <f>IF('10หลักสูตรระยะสั้น'!Y437&lt;15,0,IF('10หลักสูตรระยะสั้น'!Y437&lt;30,1,IF((MOD('10หลักสูตรระยะสั้น'!Y437/30,1))&lt;0.3333,ROUNDDOWN('10หลักสูตรระยะสั้น'!Y437/30,0),ROUNDUP('10หลักสูตรระยะสั้น'!Y437/30,0))))</f>
        <v>0</v>
      </c>
      <c r="Z437" s="60">
        <f>IF('10หลักสูตรระยะสั้น'!Z437&lt;15,0,IF('10หลักสูตรระยะสั้น'!Z437&lt;30,1,IF((MOD('10หลักสูตรระยะสั้น'!Z437/30,1))&lt;0.3333,ROUNDDOWN('10หลักสูตรระยะสั้น'!Z437/30,0),ROUNDUP('10หลักสูตรระยะสั้น'!Z437/30,0))))</f>
        <v>0</v>
      </c>
      <c r="AA437" s="60">
        <f>IF('10หลักสูตรระยะสั้น'!AA437&lt;15,0,IF('10หลักสูตรระยะสั้น'!AA437&lt;30,1,IF((MOD('10หลักสูตรระยะสั้น'!AA437/30,1))&lt;0.3333,ROUNDDOWN('10หลักสูตรระยะสั้น'!AA437/30,0),ROUNDUP('10หลักสูตรระยะสั้น'!AA437/30,0))))</f>
        <v>0</v>
      </c>
      <c r="AB437" s="60">
        <f>IF('10หลักสูตรระยะสั้น'!AB437&lt;15,0,IF('10หลักสูตรระยะสั้น'!AB437&lt;30,1,IF((MOD('10หลักสูตรระยะสั้น'!AB437/30,1))&lt;0.3333,ROUNDDOWN('10หลักสูตรระยะสั้น'!AB437/30,0),ROUNDUP('10หลักสูตรระยะสั้น'!AB437/30,0))))</f>
        <v>0</v>
      </c>
      <c r="AC437" s="60">
        <f>IF('10หลักสูตรระยะสั้น'!AC437&lt;15,0,IF('10หลักสูตรระยะสั้น'!AC437&lt;30,1,IF((MOD('10หลักสูตรระยะสั้น'!AC437/30,1))&lt;0.3333,ROUNDDOWN('10หลักสูตรระยะสั้น'!AC437/30,0),ROUNDUP('10หลักสูตรระยะสั้น'!AC437/30,0))))</f>
        <v>0</v>
      </c>
      <c r="AD437" s="5">
        <f t="shared" si="12"/>
        <v>0</v>
      </c>
      <c r="AE437" s="5">
        <f t="shared" si="13"/>
        <v>0</v>
      </c>
    </row>
    <row r="438" spans="2:31" x14ac:dyDescent="0.55000000000000004">
      <c r="B438" s="5">
        <v>434</v>
      </c>
      <c r="C438" s="5">
        <f>'10หลักสูตรระยะสั้น'!C438</f>
        <v>0</v>
      </c>
      <c r="D438" s="5">
        <f>'10หลักสูตรระยะสั้น'!D438</f>
        <v>0</v>
      </c>
      <c r="E438" s="60">
        <f>IF('10หลักสูตรระยะสั้น'!E438&lt;15,0,IF('10หลักสูตรระยะสั้น'!E438&lt;30,1,IF((MOD('10หลักสูตรระยะสั้น'!E438/30,1))&lt;0.3333,ROUNDDOWN('10หลักสูตรระยะสั้น'!E438/30,0),ROUNDUP('10หลักสูตรระยะสั้น'!E438/30,0))))</f>
        <v>0</v>
      </c>
      <c r="F438" s="60">
        <f>IF('10หลักสูตรระยะสั้น'!F438&lt;15,0,IF('10หลักสูตรระยะสั้น'!F438&lt;30,1,IF((MOD('10หลักสูตรระยะสั้น'!F438/30,1))&lt;0.3333,ROUNDDOWN('10หลักสูตรระยะสั้น'!F438/30,0),ROUNDUP('10หลักสูตรระยะสั้น'!F438/30,0))))</f>
        <v>0</v>
      </c>
      <c r="G438" s="60">
        <f>IF('10หลักสูตรระยะสั้น'!G438&lt;15,0,IF('10หลักสูตรระยะสั้น'!G438&lt;30,1,IF((MOD('10หลักสูตรระยะสั้น'!G438/30,1))&lt;0.3333,ROUNDDOWN('10หลักสูตรระยะสั้น'!G438/30,0),ROUNDUP('10หลักสูตรระยะสั้น'!G438/30,0))))</f>
        <v>0</v>
      </c>
      <c r="H438" s="60">
        <f>IF('10หลักสูตรระยะสั้น'!H438&lt;15,0,IF('10หลักสูตรระยะสั้น'!H438&lt;30,1,IF((MOD('10หลักสูตรระยะสั้น'!H438/30,1))&lt;0.3333,ROUNDDOWN('10หลักสูตรระยะสั้น'!H438/30,0),ROUNDUP('10หลักสูตรระยะสั้น'!H438/30,0))))</f>
        <v>0</v>
      </c>
      <c r="I438" s="60">
        <f>IF('10หลักสูตรระยะสั้น'!I438&lt;15,0,IF('10หลักสูตรระยะสั้น'!I438&lt;30,1,IF((MOD('10หลักสูตรระยะสั้น'!I438/30,1))&lt;0.3333,ROUNDDOWN('10หลักสูตรระยะสั้น'!I438/30,0),ROUNDUP('10หลักสูตรระยะสั้น'!I438/30,0))))</f>
        <v>0</v>
      </c>
      <c r="J438" s="60">
        <f>IF('10หลักสูตรระยะสั้น'!J438&lt;15,0,IF('10หลักสูตรระยะสั้น'!J438&lt;30,1,IF((MOD('10หลักสูตรระยะสั้น'!J438/30,1))&lt;0.3333,ROUNDDOWN('10หลักสูตรระยะสั้น'!J438/30,0),ROUNDUP('10หลักสูตรระยะสั้น'!J438/30,0))))</f>
        <v>0</v>
      </c>
      <c r="K438" s="60">
        <f>IF('10หลักสูตรระยะสั้น'!K438&lt;15,0,IF('10หลักสูตรระยะสั้น'!K438&lt;30,1,IF((MOD('10หลักสูตรระยะสั้น'!K438/30,1))&lt;0.3333,ROUNDDOWN('10หลักสูตรระยะสั้น'!K438/30,0),ROUNDUP('10หลักสูตรระยะสั้น'!K438/30,0))))</f>
        <v>0</v>
      </c>
      <c r="L438" s="60">
        <f>IF('10หลักสูตรระยะสั้น'!L438&lt;15,0,IF('10หลักสูตรระยะสั้น'!L438&lt;30,1,IF((MOD('10หลักสูตรระยะสั้น'!L438/30,1))&lt;0.3333,ROUNDDOWN('10หลักสูตรระยะสั้น'!L438/30,0),ROUNDUP('10หลักสูตรระยะสั้น'!L438/30,0))))</f>
        <v>0</v>
      </c>
      <c r="M438" s="60">
        <f>IF('10หลักสูตรระยะสั้น'!M438&lt;15,0,IF('10หลักสูตรระยะสั้น'!M438&lt;30,1,IF((MOD('10หลักสูตรระยะสั้น'!M438/30,1))&lt;0.3333,ROUNDDOWN('10หลักสูตรระยะสั้น'!M438/30,0),ROUNDUP('10หลักสูตรระยะสั้น'!M438/30,0))))</f>
        <v>0</v>
      </c>
      <c r="N438" s="60">
        <f>IF('10หลักสูตรระยะสั้น'!N438&lt;15,0,IF('10หลักสูตรระยะสั้น'!N438&lt;30,1,IF((MOD('10หลักสูตรระยะสั้น'!N438/30,1))&lt;0.3333,ROUNDDOWN('10หลักสูตรระยะสั้น'!N438/30,0),ROUNDUP('10หลักสูตรระยะสั้น'!N438/30,0))))</f>
        <v>0</v>
      </c>
      <c r="O438" s="60">
        <f>IF('10หลักสูตรระยะสั้น'!O438&lt;15,0,IF('10หลักสูตรระยะสั้น'!O438&lt;30,1,IF((MOD('10หลักสูตรระยะสั้น'!O438/30,1))&lt;0.3333,ROUNDDOWN('10หลักสูตรระยะสั้น'!O438/30,0),ROUNDUP('10หลักสูตรระยะสั้น'!O438/30,0))))</f>
        <v>0</v>
      </c>
      <c r="P438" s="60">
        <f>IF('10หลักสูตรระยะสั้น'!P438&lt;15,0,IF('10หลักสูตรระยะสั้น'!P438&lt;30,1,IF((MOD('10หลักสูตรระยะสั้น'!P438/30,1))&lt;0.3333,ROUNDDOWN('10หลักสูตรระยะสั้น'!P438/30,0),ROUNDUP('10หลักสูตรระยะสั้น'!P438/30,0))))</f>
        <v>0</v>
      </c>
      <c r="Q438" s="60">
        <f>IF('10หลักสูตรระยะสั้น'!Q438&lt;15,0,IF('10หลักสูตรระยะสั้น'!Q438&lt;30,1,IF((MOD('10หลักสูตรระยะสั้น'!Q438/30,1))&lt;0.3333,ROUNDDOWN('10หลักสูตรระยะสั้น'!Q438/30,0),ROUNDUP('10หลักสูตรระยะสั้น'!Q438/30,0))))</f>
        <v>0</v>
      </c>
      <c r="R438" s="60">
        <f>IF('10หลักสูตรระยะสั้น'!R438&lt;15,0,IF('10หลักสูตรระยะสั้น'!R438&lt;30,1,IF((MOD('10หลักสูตรระยะสั้น'!R438/30,1))&lt;0.3333,ROUNDDOWN('10หลักสูตรระยะสั้น'!R438/30,0),ROUNDUP('10หลักสูตรระยะสั้น'!R438/30,0))))</f>
        <v>0</v>
      </c>
      <c r="S438" s="60">
        <f>IF('10หลักสูตรระยะสั้น'!S438&lt;15,0,IF('10หลักสูตรระยะสั้น'!S438&lt;30,1,IF((MOD('10หลักสูตรระยะสั้น'!S438/30,1))&lt;0.3333,ROUNDDOWN('10หลักสูตรระยะสั้น'!S438/30,0),ROUNDUP('10หลักสูตรระยะสั้น'!S438/30,0))))</f>
        <v>0</v>
      </c>
      <c r="T438" s="60">
        <f>IF('10หลักสูตรระยะสั้น'!T438&lt;15,0,IF('10หลักสูตรระยะสั้น'!T438&lt;30,1,IF((MOD('10หลักสูตรระยะสั้น'!T438/30,1))&lt;0.3333,ROUNDDOWN('10หลักสูตรระยะสั้น'!T438/30,0),ROUNDUP('10หลักสูตรระยะสั้น'!T438/30,0))))</f>
        <v>0</v>
      </c>
      <c r="U438" s="60">
        <f>IF('10หลักสูตรระยะสั้น'!U438&lt;15,0,IF('10หลักสูตรระยะสั้น'!U438&lt;30,1,IF((MOD('10หลักสูตรระยะสั้น'!U438/30,1))&lt;0.3333,ROUNDDOWN('10หลักสูตรระยะสั้น'!U438/30,0),ROUNDUP('10หลักสูตรระยะสั้น'!U438/30,0))))</f>
        <v>0</v>
      </c>
      <c r="V438" s="60">
        <f>IF('10หลักสูตรระยะสั้น'!V438&lt;15,0,IF('10หลักสูตรระยะสั้น'!V438&lt;30,1,IF((MOD('10หลักสูตรระยะสั้น'!V438/30,1))&lt;0.3333,ROUNDDOWN('10หลักสูตรระยะสั้น'!V438/30,0),ROUNDUP('10หลักสูตรระยะสั้น'!V438/30,0))))</f>
        <v>0</v>
      </c>
      <c r="W438" s="60">
        <f>IF('10หลักสูตรระยะสั้น'!W438&lt;15,0,IF('10หลักสูตรระยะสั้น'!W438&lt;30,1,IF((MOD('10หลักสูตรระยะสั้น'!W438/30,1))&lt;0.3333,ROUNDDOWN('10หลักสูตรระยะสั้น'!W438/30,0),ROUNDUP('10หลักสูตรระยะสั้น'!W438/30,0))))</f>
        <v>0</v>
      </c>
      <c r="X438" s="60">
        <f>IF('10หลักสูตรระยะสั้น'!X438&lt;15,0,IF('10หลักสูตรระยะสั้น'!X438&lt;30,1,IF((MOD('10หลักสูตรระยะสั้น'!X438/30,1))&lt;0.3333,ROUNDDOWN('10หลักสูตรระยะสั้น'!X438/30,0),ROUNDUP('10หลักสูตรระยะสั้น'!X438/30,0))))</f>
        <v>0</v>
      </c>
      <c r="Y438" s="60">
        <f>IF('10หลักสูตรระยะสั้น'!Y438&lt;15,0,IF('10หลักสูตรระยะสั้น'!Y438&lt;30,1,IF((MOD('10หลักสูตรระยะสั้น'!Y438/30,1))&lt;0.3333,ROUNDDOWN('10หลักสูตรระยะสั้น'!Y438/30,0),ROUNDUP('10หลักสูตรระยะสั้น'!Y438/30,0))))</f>
        <v>0</v>
      </c>
      <c r="Z438" s="60">
        <f>IF('10หลักสูตรระยะสั้น'!Z438&lt;15,0,IF('10หลักสูตรระยะสั้น'!Z438&lt;30,1,IF((MOD('10หลักสูตรระยะสั้น'!Z438/30,1))&lt;0.3333,ROUNDDOWN('10หลักสูตรระยะสั้น'!Z438/30,0),ROUNDUP('10หลักสูตรระยะสั้น'!Z438/30,0))))</f>
        <v>0</v>
      </c>
      <c r="AA438" s="60">
        <f>IF('10หลักสูตรระยะสั้น'!AA438&lt;15,0,IF('10หลักสูตรระยะสั้น'!AA438&lt;30,1,IF((MOD('10หลักสูตรระยะสั้น'!AA438/30,1))&lt;0.3333,ROUNDDOWN('10หลักสูตรระยะสั้น'!AA438/30,0),ROUNDUP('10หลักสูตรระยะสั้น'!AA438/30,0))))</f>
        <v>0</v>
      </c>
      <c r="AB438" s="60">
        <f>IF('10หลักสูตรระยะสั้น'!AB438&lt;15,0,IF('10หลักสูตรระยะสั้น'!AB438&lt;30,1,IF((MOD('10หลักสูตรระยะสั้น'!AB438/30,1))&lt;0.3333,ROUNDDOWN('10หลักสูตรระยะสั้น'!AB438/30,0),ROUNDUP('10หลักสูตรระยะสั้น'!AB438/30,0))))</f>
        <v>0</v>
      </c>
      <c r="AC438" s="60">
        <f>IF('10หลักสูตรระยะสั้น'!AC438&lt;15,0,IF('10หลักสูตรระยะสั้น'!AC438&lt;30,1,IF((MOD('10หลักสูตรระยะสั้น'!AC438/30,1))&lt;0.3333,ROUNDDOWN('10หลักสูตรระยะสั้น'!AC438/30,0),ROUNDUP('10หลักสูตรระยะสั้น'!AC438/30,0))))</f>
        <v>0</v>
      </c>
      <c r="AD438" s="5">
        <f t="shared" si="12"/>
        <v>0</v>
      </c>
      <c r="AE438" s="5">
        <f t="shared" si="13"/>
        <v>0</v>
      </c>
    </row>
    <row r="439" spans="2:31" x14ac:dyDescent="0.55000000000000004">
      <c r="B439" s="5">
        <v>435</v>
      </c>
      <c r="C439" s="5">
        <f>'10หลักสูตรระยะสั้น'!C439</f>
        <v>0</v>
      </c>
      <c r="D439" s="5">
        <f>'10หลักสูตรระยะสั้น'!D439</f>
        <v>0</v>
      </c>
      <c r="E439" s="60">
        <f>IF('10หลักสูตรระยะสั้น'!E439&lt;15,0,IF('10หลักสูตรระยะสั้น'!E439&lt;30,1,IF((MOD('10หลักสูตรระยะสั้น'!E439/30,1))&lt;0.3333,ROUNDDOWN('10หลักสูตรระยะสั้น'!E439/30,0),ROUNDUP('10หลักสูตรระยะสั้น'!E439/30,0))))</f>
        <v>0</v>
      </c>
      <c r="F439" s="60">
        <f>IF('10หลักสูตรระยะสั้น'!F439&lt;15,0,IF('10หลักสูตรระยะสั้น'!F439&lt;30,1,IF((MOD('10หลักสูตรระยะสั้น'!F439/30,1))&lt;0.3333,ROUNDDOWN('10หลักสูตรระยะสั้น'!F439/30,0),ROUNDUP('10หลักสูตรระยะสั้น'!F439/30,0))))</f>
        <v>0</v>
      </c>
      <c r="G439" s="60">
        <f>IF('10หลักสูตรระยะสั้น'!G439&lt;15,0,IF('10หลักสูตรระยะสั้น'!G439&lt;30,1,IF((MOD('10หลักสูตรระยะสั้น'!G439/30,1))&lt;0.3333,ROUNDDOWN('10หลักสูตรระยะสั้น'!G439/30,0),ROUNDUP('10หลักสูตรระยะสั้น'!G439/30,0))))</f>
        <v>0</v>
      </c>
      <c r="H439" s="60">
        <f>IF('10หลักสูตรระยะสั้น'!H439&lt;15,0,IF('10หลักสูตรระยะสั้น'!H439&lt;30,1,IF((MOD('10หลักสูตรระยะสั้น'!H439/30,1))&lt;0.3333,ROUNDDOWN('10หลักสูตรระยะสั้น'!H439/30,0),ROUNDUP('10หลักสูตรระยะสั้น'!H439/30,0))))</f>
        <v>0</v>
      </c>
      <c r="I439" s="60">
        <f>IF('10หลักสูตรระยะสั้น'!I439&lt;15,0,IF('10หลักสูตรระยะสั้น'!I439&lt;30,1,IF((MOD('10หลักสูตรระยะสั้น'!I439/30,1))&lt;0.3333,ROUNDDOWN('10หลักสูตรระยะสั้น'!I439/30,0),ROUNDUP('10หลักสูตรระยะสั้น'!I439/30,0))))</f>
        <v>0</v>
      </c>
      <c r="J439" s="60">
        <f>IF('10หลักสูตรระยะสั้น'!J439&lt;15,0,IF('10หลักสูตรระยะสั้น'!J439&lt;30,1,IF((MOD('10หลักสูตรระยะสั้น'!J439/30,1))&lt;0.3333,ROUNDDOWN('10หลักสูตรระยะสั้น'!J439/30,0),ROUNDUP('10หลักสูตรระยะสั้น'!J439/30,0))))</f>
        <v>0</v>
      </c>
      <c r="K439" s="60">
        <f>IF('10หลักสูตรระยะสั้น'!K439&lt;15,0,IF('10หลักสูตรระยะสั้น'!K439&lt;30,1,IF((MOD('10หลักสูตรระยะสั้น'!K439/30,1))&lt;0.3333,ROUNDDOWN('10หลักสูตรระยะสั้น'!K439/30,0),ROUNDUP('10หลักสูตรระยะสั้น'!K439/30,0))))</f>
        <v>0</v>
      </c>
      <c r="L439" s="60">
        <f>IF('10หลักสูตรระยะสั้น'!L439&lt;15,0,IF('10หลักสูตรระยะสั้น'!L439&lt;30,1,IF((MOD('10หลักสูตรระยะสั้น'!L439/30,1))&lt;0.3333,ROUNDDOWN('10หลักสูตรระยะสั้น'!L439/30,0),ROUNDUP('10หลักสูตรระยะสั้น'!L439/30,0))))</f>
        <v>0</v>
      </c>
      <c r="M439" s="60">
        <f>IF('10หลักสูตรระยะสั้น'!M439&lt;15,0,IF('10หลักสูตรระยะสั้น'!M439&lt;30,1,IF((MOD('10หลักสูตรระยะสั้น'!M439/30,1))&lt;0.3333,ROUNDDOWN('10หลักสูตรระยะสั้น'!M439/30,0),ROUNDUP('10หลักสูตรระยะสั้น'!M439/30,0))))</f>
        <v>0</v>
      </c>
      <c r="N439" s="60">
        <f>IF('10หลักสูตรระยะสั้น'!N439&lt;15,0,IF('10หลักสูตรระยะสั้น'!N439&lt;30,1,IF((MOD('10หลักสูตรระยะสั้น'!N439/30,1))&lt;0.3333,ROUNDDOWN('10หลักสูตรระยะสั้น'!N439/30,0),ROUNDUP('10หลักสูตรระยะสั้น'!N439/30,0))))</f>
        <v>0</v>
      </c>
      <c r="O439" s="60">
        <f>IF('10หลักสูตรระยะสั้น'!O439&lt;15,0,IF('10หลักสูตรระยะสั้น'!O439&lt;30,1,IF((MOD('10หลักสูตรระยะสั้น'!O439/30,1))&lt;0.3333,ROUNDDOWN('10หลักสูตรระยะสั้น'!O439/30,0),ROUNDUP('10หลักสูตรระยะสั้น'!O439/30,0))))</f>
        <v>0</v>
      </c>
      <c r="P439" s="60">
        <f>IF('10หลักสูตรระยะสั้น'!P439&lt;15,0,IF('10หลักสูตรระยะสั้น'!P439&lt;30,1,IF((MOD('10หลักสูตรระยะสั้น'!P439/30,1))&lt;0.3333,ROUNDDOWN('10หลักสูตรระยะสั้น'!P439/30,0),ROUNDUP('10หลักสูตรระยะสั้น'!P439/30,0))))</f>
        <v>0</v>
      </c>
      <c r="Q439" s="60">
        <f>IF('10หลักสูตรระยะสั้น'!Q439&lt;15,0,IF('10หลักสูตรระยะสั้น'!Q439&lt;30,1,IF((MOD('10หลักสูตรระยะสั้น'!Q439/30,1))&lt;0.3333,ROUNDDOWN('10หลักสูตรระยะสั้น'!Q439/30,0),ROUNDUP('10หลักสูตรระยะสั้น'!Q439/30,0))))</f>
        <v>0</v>
      </c>
      <c r="R439" s="60">
        <f>IF('10หลักสูตรระยะสั้น'!R439&lt;15,0,IF('10หลักสูตรระยะสั้น'!R439&lt;30,1,IF((MOD('10หลักสูตรระยะสั้น'!R439/30,1))&lt;0.3333,ROUNDDOWN('10หลักสูตรระยะสั้น'!R439/30,0),ROUNDUP('10หลักสูตรระยะสั้น'!R439/30,0))))</f>
        <v>0</v>
      </c>
      <c r="S439" s="60">
        <f>IF('10หลักสูตรระยะสั้น'!S439&lt;15,0,IF('10หลักสูตรระยะสั้น'!S439&lt;30,1,IF((MOD('10หลักสูตรระยะสั้น'!S439/30,1))&lt;0.3333,ROUNDDOWN('10หลักสูตรระยะสั้น'!S439/30,0),ROUNDUP('10หลักสูตรระยะสั้น'!S439/30,0))))</f>
        <v>0</v>
      </c>
      <c r="T439" s="60">
        <f>IF('10หลักสูตรระยะสั้น'!T439&lt;15,0,IF('10หลักสูตรระยะสั้น'!T439&lt;30,1,IF((MOD('10หลักสูตรระยะสั้น'!T439/30,1))&lt;0.3333,ROUNDDOWN('10หลักสูตรระยะสั้น'!T439/30,0),ROUNDUP('10หลักสูตรระยะสั้น'!T439/30,0))))</f>
        <v>0</v>
      </c>
      <c r="U439" s="60">
        <f>IF('10หลักสูตรระยะสั้น'!U439&lt;15,0,IF('10หลักสูตรระยะสั้น'!U439&lt;30,1,IF((MOD('10หลักสูตรระยะสั้น'!U439/30,1))&lt;0.3333,ROUNDDOWN('10หลักสูตรระยะสั้น'!U439/30,0),ROUNDUP('10หลักสูตรระยะสั้น'!U439/30,0))))</f>
        <v>0</v>
      </c>
      <c r="V439" s="60">
        <f>IF('10หลักสูตรระยะสั้น'!V439&lt;15,0,IF('10หลักสูตรระยะสั้น'!V439&lt;30,1,IF((MOD('10หลักสูตรระยะสั้น'!V439/30,1))&lt;0.3333,ROUNDDOWN('10หลักสูตรระยะสั้น'!V439/30,0),ROUNDUP('10หลักสูตรระยะสั้น'!V439/30,0))))</f>
        <v>0</v>
      </c>
      <c r="W439" s="60">
        <f>IF('10หลักสูตรระยะสั้น'!W439&lt;15,0,IF('10หลักสูตรระยะสั้น'!W439&lt;30,1,IF((MOD('10หลักสูตรระยะสั้น'!W439/30,1))&lt;0.3333,ROUNDDOWN('10หลักสูตรระยะสั้น'!W439/30,0),ROUNDUP('10หลักสูตรระยะสั้น'!W439/30,0))))</f>
        <v>0</v>
      </c>
      <c r="X439" s="60">
        <f>IF('10หลักสูตรระยะสั้น'!X439&lt;15,0,IF('10หลักสูตรระยะสั้น'!X439&lt;30,1,IF((MOD('10หลักสูตรระยะสั้น'!X439/30,1))&lt;0.3333,ROUNDDOWN('10หลักสูตรระยะสั้น'!X439/30,0),ROUNDUP('10หลักสูตรระยะสั้น'!X439/30,0))))</f>
        <v>0</v>
      </c>
      <c r="Y439" s="60">
        <f>IF('10หลักสูตรระยะสั้น'!Y439&lt;15,0,IF('10หลักสูตรระยะสั้น'!Y439&lt;30,1,IF((MOD('10หลักสูตรระยะสั้น'!Y439/30,1))&lt;0.3333,ROUNDDOWN('10หลักสูตรระยะสั้น'!Y439/30,0),ROUNDUP('10หลักสูตรระยะสั้น'!Y439/30,0))))</f>
        <v>0</v>
      </c>
      <c r="Z439" s="60">
        <f>IF('10หลักสูตรระยะสั้น'!Z439&lt;15,0,IF('10หลักสูตรระยะสั้น'!Z439&lt;30,1,IF((MOD('10หลักสูตรระยะสั้น'!Z439/30,1))&lt;0.3333,ROUNDDOWN('10หลักสูตรระยะสั้น'!Z439/30,0),ROUNDUP('10หลักสูตรระยะสั้น'!Z439/30,0))))</f>
        <v>0</v>
      </c>
      <c r="AA439" s="60">
        <f>IF('10หลักสูตรระยะสั้น'!AA439&lt;15,0,IF('10หลักสูตรระยะสั้น'!AA439&lt;30,1,IF((MOD('10หลักสูตรระยะสั้น'!AA439/30,1))&lt;0.3333,ROUNDDOWN('10หลักสูตรระยะสั้น'!AA439/30,0),ROUNDUP('10หลักสูตรระยะสั้น'!AA439/30,0))))</f>
        <v>0</v>
      </c>
      <c r="AB439" s="60">
        <f>IF('10หลักสูตรระยะสั้น'!AB439&lt;15,0,IF('10หลักสูตรระยะสั้น'!AB439&lt;30,1,IF((MOD('10หลักสูตรระยะสั้น'!AB439/30,1))&lt;0.3333,ROUNDDOWN('10หลักสูตรระยะสั้น'!AB439/30,0),ROUNDUP('10หลักสูตรระยะสั้น'!AB439/30,0))))</f>
        <v>0</v>
      </c>
      <c r="AC439" s="60">
        <f>IF('10หลักสูตรระยะสั้น'!AC439&lt;15,0,IF('10หลักสูตรระยะสั้น'!AC439&lt;30,1,IF((MOD('10หลักสูตรระยะสั้น'!AC439/30,1))&lt;0.3333,ROUNDDOWN('10หลักสูตรระยะสั้น'!AC439/30,0),ROUNDUP('10หลักสูตรระยะสั้น'!AC439/30,0))))</f>
        <v>0</v>
      </c>
      <c r="AD439" s="5">
        <f t="shared" si="12"/>
        <v>0</v>
      </c>
      <c r="AE439" s="5">
        <f t="shared" si="13"/>
        <v>0</v>
      </c>
    </row>
    <row r="440" spans="2:31" x14ac:dyDescent="0.55000000000000004">
      <c r="B440" s="5">
        <v>436</v>
      </c>
      <c r="C440" s="5">
        <f>'10หลักสูตรระยะสั้น'!C440</f>
        <v>0</v>
      </c>
      <c r="D440" s="5">
        <f>'10หลักสูตรระยะสั้น'!D440</f>
        <v>0</v>
      </c>
      <c r="E440" s="60">
        <f>IF('10หลักสูตรระยะสั้น'!E440&lt;15,0,IF('10หลักสูตรระยะสั้น'!E440&lt;30,1,IF((MOD('10หลักสูตรระยะสั้น'!E440/30,1))&lt;0.3333,ROUNDDOWN('10หลักสูตรระยะสั้น'!E440/30,0),ROUNDUP('10หลักสูตรระยะสั้น'!E440/30,0))))</f>
        <v>0</v>
      </c>
      <c r="F440" s="60">
        <f>IF('10หลักสูตรระยะสั้น'!F440&lt;15,0,IF('10หลักสูตรระยะสั้น'!F440&lt;30,1,IF((MOD('10หลักสูตรระยะสั้น'!F440/30,1))&lt;0.3333,ROUNDDOWN('10หลักสูตรระยะสั้น'!F440/30,0),ROUNDUP('10หลักสูตรระยะสั้น'!F440/30,0))))</f>
        <v>0</v>
      </c>
      <c r="G440" s="60">
        <f>IF('10หลักสูตรระยะสั้น'!G440&lt;15,0,IF('10หลักสูตรระยะสั้น'!G440&lt;30,1,IF((MOD('10หลักสูตรระยะสั้น'!G440/30,1))&lt;0.3333,ROUNDDOWN('10หลักสูตรระยะสั้น'!G440/30,0),ROUNDUP('10หลักสูตรระยะสั้น'!G440/30,0))))</f>
        <v>0</v>
      </c>
      <c r="H440" s="60">
        <f>IF('10หลักสูตรระยะสั้น'!H440&lt;15,0,IF('10หลักสูตรระยะสั้น'!H440&lt;30,1,IF((MOD('10หลักสูตรระยะสั้น'!H440/30,1))&lt;0.3333,ROUNDDOWN('10หลักสูตรระยะสั้น'!H440/30,0),ROUNDUP('10หลักสูตรระยะสั้น'!H440/30,0))))</f>
        <v>0</v>
      </c>
      <c r="I440" s="60">
        <f>IF('10หลักสูตรระยะสั้น'!I440&lt;15,0,IF('10หลักสูตรระยะสั้น'!I440&lt;30,1,IF((MOD('10หลักสูตรระยะสั้น'!I440/30,1))&lt;0.3333,ROUNDDOWN('10หลักสูตรระยะสั้น'!I440/30,0),ROUNDUP('10หลักสูตรระยะสั้น'!I440/30,0))))</f>
        <v>0</v>
      </c>
      <c r="J440" s="60">
        <f>IF('10หลักสูตรระยะสั้น'!J440&lt;15,0,IF('10หลักสูตรระยะสั้น'!J440&lt;30,1,IF((MOD('10หลักสูตรระยะสั้น'!J440/30,1))&lt;0.3333,ROUNDDOWN('10หลักสูตรระยะสั้น'!J440/30,0),ROUNDUP('10หลักสูตรระยะสั้น'!J440/30,0))))</f>
        <v>0</v>
      </c>
      <c r="K440" s="60">
        <f>IF('10หลักสูตรระยะสั้น'!K440&lt;15,0,IF('10หลักสูตรระยะสั้น'!K440&lt;30,1,IF((MOD('10หลักสูตรระยะสั้น'!K440/30,1))&lt;0.3333,ROUNDDOWN('10หลักสูตรระยะสั้น'!K440/30,0),ROUNDUP('10หลักสูตรระยะสั้น'!K440/30,0))))</f>
        <v>0</v>
      </c>
      <c r="L440" s="60">
        <f>IF('10หลักสูตรระยะสั้น'!L440&lt;15,0,IF('10หลักสูตรระยะสั้น'!L440&lt;30,1,IF((MOD('10หลักสูตรระยะสั้น'!L440/30,1))&lt;0.3333,ROUNDDOWN('10หลักสูตรระยะสั้น'!L440/30,0),ROUNDUP('10หลักสูตรระยะสั้น'!L440/30,0))))</f>
        <v>0</v>
      </c>
      <c r="M440" s="60">
        <f>IF('10หลักสูตรระยะสั้น'!M440&lt;15,0,IF('10หลักสูตรระยะสั้น'!M440&lt;30,1,IF((MOD('10หลักสูตรระยะสั้น'!M440/30,1))&lt;0.3333,ROUNDDOWN('10หลักสูตรระยะสั้น'!M440/30,0),ROUNDUP('10หลักสูตรระยะสั้น'!M440/30,0))))</f>
        <v>0</v>
      </c>
      <c r="N440" s="60">
        <f>IF('10หลักสูตรระยะสั้น'!N440&lt;15,0,IF('10หลักสูตรระยะสั้น'!N440&lt;30,1,IF((MOD('10หลักสูตรระยะสั้น'!N440/30,1))&lt;0.3333,ROUNDDOWN('10หลักสูตรระยะสั้น'!N440/30,0),ROUNDUP('10หลักสูตรระยะสั้น'!N440/30,0))))</f>
        <v>0</v>
      </c>
      <c r="O440" s="60">
        <f>IF('10หลักสูตรระยะสั้น'!O440&lt;15,0,IF('10หลักสูตรระยะสั้น'!O440&lt;30,1,IF((MOD('10หลักสูตรระยะสั้น'!O440/30,1))&lt;0.3333,ROUNDDOWN('10หลักสูตรระยะสั้น'!O440/30,0),ROUNDUP('10หลักสูตรระยะสั้น'!O440/30,0))))</f>
        <v>0</v>
      </c>
      <c r="P440" s="60">
        <f>IF('10หลักสูตรระยะสั้น'!P440&lt;15,0,IF('10หลักสูตรระยะสั้น'!P440&lt;30,1,IF((MOD('10หลักสูตรระยะสั้น'!P440/30,1))&lt;0.3333,ROUNDDOWN('10หลักสูตรระยะสั้น'!P440/30,0),ROUNDUP('10หลักสูตรระยะสั้น'!P440/30,0))))</f>
        <v>0</v>
      </c>
      <c r="Q440" s="60">
        <f>IF('10หลักสูตรระยะสั้น'!Q440&lt;15,0,IF('10หลักสูตรระยะสั้น'!Q440&lt;30,1,IF((MOD('10หลักสูตรระยะสั้น'!Q440/30,1))&lt;0.3333,ROUNDDOWN('10หลักสูตรระยะสั้น'!Q440/30,0),ROUNDUP('10หลักสูตรระยะสั้น'!Q440/30,0))))</f>
        <v>0</v>
      </c>
      <c r="R440" s="60">
        <f>IF('10หลักสูตรระยะสั้น'!R440&lt;15,0,IF('10หลักสูตรระยะสั้น'!R440&lt;30,1,IF((MOD('10หลักสูตรระยะสั้น'!R440/30,1))&lt;0.3333,ROUNDDOWN('10หลักสูตรระยะสั้น'!R440/30,0),ROUNDUP('10หลักสูตรระยะสั้น'!R440/30,0))))</f>
        <v>0</v>
      </c>
      <c r="S440" s="60">
        <f>IF('10หลักสูตรระยะสั้น'!S440&lt;15,0,IF('10หลักสูตรระยะสั้น'!S440&lt;30,1,IF((MOD('10หลักสูตรระยะสั้น'!S440/30,1))&lt;0.3333,ROUNDDOWN('10หลักสูตรระยะสั้น'!S440/30,0),ROUNDUP('10หลักสูตรระยะสั้น'!S440/30,0))))</f>
        <v>0</v>
      </c>
      <c r="T440" s="60">
        <f>IF('10หลักสูตรระยะสั้น'!T440&lt;15,0,IF('10หลักสูตรระยะสั้น'!T440&lt;30,1,IF((MOD('10หลักสูตรระยะสั้น'!T440/30,1))&lt;0.3333,ROUNDDOWN('10หลักสูตรระยะสั้น'!T440/30,0),ROUNDUP('10หลักสูตรระยะสั้น'!T440/30,0))))</f>
        <v>0</v>
      </c>
      <c r="U440" s="60">
        <f>IF('10หลักสูตรระยะสั้น'!U440&lt;15,0,IF('10หลักสูตรระยะสั้น'!U440&lt;30,1,IF((MOD('10หลักสูตรระยะสั้น'!U440/30,1))&lt;0.3333,ROUNDDOWN('10หลักสูตรระยะสั้น'!U440/30,0),ROUNDUP('10หลักสูตรระยะสั้น'!U440/30,0))))</f>
        <v>0</v>
      </c>
      <c r="V440" s="60">
        <f>IF('10หลักสูตรระยะสั้น'!V440&lt;15,0,IF('10หลักสูตรระยะสั้น'!V440&lt;30,1,IF((MOD('10หลักสูตรระยะสั้น'!V440/30,1))&lt;0.3333,ROUNDDOWN('10หลักสูตรระยะสั้น'!V440/30,0),ROUNDUP('10หลักสูตรระยะสั้น'!V440/30,0))))</f>
        <v>0</v>
      </c>
      <c r="W440" s="60">
        <f>IF('10หลักสูตรระยะสั้น'!W440&lt;15,0,IF('10หลักสูตรระยะสั้น'!W440&lt;30,1,IF((MOD('10หลักสูตรระยะสั้น'!W440/30,1))&lt;0.3333,ROUNDDOWN('10หลักสูตรระยะสั้น'!W440/30,0),ROUNDUP('10หลักสูตรระยะสั้น'!W440/30,0))))</f>
        <v>0</v>
      </c>
      <c r="X440" s="60">
        <f>IF('10หลักสูตรระยะสั้น'!X440&lt;15,0,IF('10หลักสูตรระยะสั้น'!X440&lt;30,1,IF((MOD('10หลักสูตรระยะสั้น'!X440/30,1))&lt;0.3333,ROUNDDOWN('10หลักสูตรระยะสั้น'!X440/30,0),ROUNDUP('10หลักสูตรระยะสั้น'!X440/30,0))))</f>
        <v>0</v>
      </c>
      <c r="Y440" s="60">
        <f>IF('10หลักสูตรระยะสั้น'!Y440&lt;15,0,IF('10หลักสูตรระยะสั้น'!Y440&lt;30,1,IF((MOD('10หลักสูตรระยะสั้น'!Y440/30,1))&lt;0.3333,ROUNDDOWN('10หลักสูตรระยะสั้น'!Y440/30,0),ROUNDUP('10หลักสูตรระยะสั้น'!Y440/30,0))))</f>
        <v>0</v>
      </c>
      <c r="Z440" s="60">
        <f>IF('10หลักสูตรระยะสั้น'!Z440&lt;15,0,IF('10หลักสูตรระยะสั้น'!Z440&lt;30,1,IF((MOD('10หลักสูตรระยะสั้น'!Z440/30,1))&lt;0.3333,ROUNDDOWN('10หลักสูตรระยะสั้น'!Z440/30,0),ROUNDUP('10หลักสูตรระยะสั้น'!Z440/30,0))))</f>
        <v>0</v>
      </c>
      <c r="AA440" s="60">
        <f>IF('10หลักสูตรระยะสั้น'!AA440&lt;15,0,IF('10หลักสูตรระยะสั้น'!AA440&lt;30,1,IF((MOD('10หลักสูตรระยะสั้น'!AA440/30,1))&lt;0.3333,ROUNDDOWN('10หลักสูตรระยะสั้น'!AA440/30,0),ROUNDUP('10หลักสูตรระยะสั้น'!AA440/30,0))))</f>
        <v>0</v>
      </c>
      <c r="AB440" s="60">
        <f>IF('10หลักสูตรระยะสั้น'!AB440&lt;15,0,IF('10หลักสูตรระยะสั้น'!AB440&lt;30,1,IF((MOD('10หลักสูตรระยะสั้น'!AB440/30,1))&lt;0.3333,ROUNDDOWN('10หลักสูตรระยะสั้น'!AB440/30,0),ROUNDUP('10หลักสูตรระยะสั้น'!AB440/30,0))))</f>
        <v>0</v>
      </c>
      <c r="AC440" s="60">
        <f>IF('10หลักสูตรระยะสั้น'!AC440&lt;15,0,IF('10หลักสูตรระยะสั้น'!AC440&lt;30,1,IF((MOD('10หลักสูตรระยะสั้น'!AC440/30,1))&lt;0.3333,ROUNDDOWN('10หลักสูตรระยะสั้น'!AC440/30,0),ROUNDUP('10หลักสูตรระยะสั้น'!AC440/30,0))))</f>
        <v>0</v>
      </c>
      <c r="AD440" s="5">
        <f t="shared" si="12"/>
        <v>0</v>
      </c>
      <c r="AE440" s="5">
        <f t="shared" si="13"/>
        <v>0</v>
      </c>
    </row>
    <row r="441" spans="2:31" x14ac:dyDescent="0.55000000000000004">
      <c r="B441" s="5">
        <v>437</v>
      </c>
      <c r="C441" s="5">
        <f>'10หลักสูตรระยะสั้น'!C441</f>
        <v>0</v>
      </c>
      <c r="D441" s="5">
        <f>'10หลักสูตรระยะสั้น'!D441</f>
        <v>0</v>
      </c>
      <c r="E441" s="60">
        <f>IF('10หลักสูตรระยะสั้น'!E441&lt;15,0,IF('10หลักสูตรระยะสั้น'!E441&lt;30,1,IF((MOD('10หลักสูตรระยะสั้น'!E441/30,1))&lt;0.3333,ROUNDDOWN('10หลักสูตรระยะสั้น'!E441/30,0),ROUNDUP('10หลักสูตรระยะสั้น'!E441/30,0))))</f>
        <v>0</v>
      </c>
      <c r="F441" s="60">
        <f>IF('10หลักสูตรระยะสั้น'!F441&lt;15,0,IF('10หลักสูตรระยะสั้น'!F441&lt;30,1,IF((MOD('10หลักสูตรระยะสั้น'!F441/30,1))&lt;0.3333,ROUNDDOWN('10หลักสูตรระยะสั้น'!F441/30,0),ROUNDUP('10หลักสูตรระยะสั้น'!F441/30,0))))</f>
        <v>0</v>
      </c>
      <c r="G441" s="60">
        <f>IF('10หลักสูตรระยะสั้น'!G441&lt;15,0,IF('10หลักสูตรระยะสั้น'!G441&lt;30,1,IF((MOD('10หลักสูตรระยะสั้น'!G441/30,1))&lt;0.3333,ROUNDDOWN('10หลักสูตรระยะสั้น'!G441/30,0),ROUNDUP('10หลักสูตรระยะสั้น'!G441/30,0))))</f>
        <v>0</v>
      </c>
      <c r="H441" s="60">
        <f>IF('10หลักสูตรระยะสั้น'!H441&lt;15,0,IF('10หลักสูตรระยะสั้น'!H441&lt;30,1,IF((MOD('10หลักสูตรระยะสั้น'!H441/30,1))&lt;0.3333,ROUNDDOWN('10หลักสูตรระยะสั้น'!H441/30,0),ROUNDUP('10หลักสูตรระยะสั้น'!H441/30,0))))</f>
        <v>0</v>
      </c>
      <c r="I441" s="60">
        <f>IF('10หลักสูตรระยะสั้น'!I441&lt;15,0,IF('10หลักสูตรระยะสั้น'!I441&lt;30,1,IF((MOD('10หลักสูตรระยะสั้น'!I441/30,1))&lt;0.3333,ROUNDDOWN('10หลักสูตรระยะสั้น'!I441/30,0),ROUNDUP('10หลักสูตรระยะสั้น'!I441/30,0))))</f>
        <v>0</v>
      </c>
      <c r="J441" s="60">
        <f>IF('10หลักสูตรระยะสั้น'!J441&lt;15,0,IF('10หลักสูตรระยะสั้น'!J441&lt;30,1,IF((MOD('10หลักสูตรระยะสั้น'!J441/30,1))&lt;0.3333,ROUNDDOWN('10หลักสูตรระยะสั้น'!J441/30,0),ROUNDUP('10หลักสูตรระยะสั้น'!J441/30,0))))</f>
        <v>0</v>
      </c>
      <c r="K441" s="60">
        <f>IF('10หลักสูตรระยะสั้น'!K441&lt;15,0,IF('10หลักสูตรระยะสั้น'!K441&lt;30,1,IF((MOD('10หลักสูตรระยะสั้น'!K441/30,1))&lt;0.3333,ROUNDDOWN('10หลักสูตรระยะสั้น'!K441/30,0),ROUNDUP('10หลักสูตรระยะสั้น'!K441/30,0))))</f>
        <v>0</v>
      </c>
      <c r="L441" s="60">
        <f>IF('10หลักสูตรระยะสั้น'!L441&lt;15,0,IF('10หลักสูตรระยะสั้น'!L441&lt;30,1,IF((MOD('10หลักสูตรระยะสั้น'!L441/30,1))&lt;0.3333,ROUNDDOWN('10หลักสูตรระยะสั้น'!L441/30,0),ROUNDUP('10หลักสูตรระยะสั้น'!L441/30,0))))</f>
        <v>0</v>
      </c>
      <c r="M441" s="60">
        <f>IF('10หลักสูตรระยะสั้น'!M441&lt;15,0,IF('10หลักสูตรระยะสั้น'!M441&lt;30,1,IF((MOD('10หลักสูตรระยะสั้น'!M441/30,1))&lt;0.3333,ROUNDDOWN('10หลักสูตรระยะสั้น'!M441/30,0),ROUNDUP('10หลักสูตรระยะสั้น'!M441/30,0))))</f>
        <v>0</v>
      </c>
      <c r="N441" s="60">
        <f>IF('10หลักสูตรระยะสั้น'!N441&lt;15,0,IF('10หลักสูตรระยะสั้น'!N441&lt;30,1,IF((MOD('10หลักสูตรระยะสั้น'!N441/30,1))&lt;0.3333,ROUNDDOWN('10หลักสูตรระยะสั้น'!N441/30,0),ROUNDUP('10หลักสูตรระยะสั้น'!N441/30,0))))</f>
        <v>0</v>
      </c>
      <c r="O441" s="60">
        <f>IF('10หลักสูตรระยะสั้น'!O441&lt;15,0,IF('10หลักสูตรระยะสั้น'!O441&lt;30,1,IF((MOD('10หลักสูตรระยะสั้น'!O441/30,1))&lt;0.3333,ROUNDDOWN('10หลักสูตรระยะสั้น'!O441/30,0),ROUNDUP('10หลักสูตรระยะสั้น'!O441/30,0))))</f>
        <v>0</v>
      </c>
      <c r="P441" s="60">
        <f>IF('10หลักสูตรระยะสั้น'!P441&lt;15,0,IF('10หลักสูตรระยะสั้น'!P441&lt;30,1,IF((MOD('10หลักสูตรระยะสั้น'!P441/30,1))&lt;0.3333,ROUNDDOWN('10หลักสูตรระยะสั้น'!P441/30,0),ROUNDUP('10หลักสูตรระยะสั้น'!P441/30,0))))</f>
        <v>0</v>
      </c>
      <c r="Q441" s="60">
        <f>IF('10หลักสูตรระยะสั้น'!Q441&lt;15,0,IF('10หลักสูตรระยะสั้น'!Q441&lt;30,1,IF((MOD('10หลักสูตรระยะสั้น'!Q441/30,1))&lt;0.3333,ROUNDDOWN('10หลักสูตรระยะสั้น'!Q441/30,0),ROUNDUP('10หลักสูตรระยะสั้น'!Q441/30,0))))</f>
        <v>0</v>
      </c>
      <c r="R441" s="60">
        <f>IF('10หลักสูตรระยะสั้น'!R441&lt;15,0,IF('10หลักสูตรระยะสั้น'!R441&lt;30,1,IF((MOD('10หลักสูตรระยะสั้น'!R441/30,1))&lt;0.3333,ROUNDDOWN('10หลักสูตรระยะสั้น'!R441/30,0),ROUNDUP('10หลักสูตรระยะสั้น'!R441/30,0))))</f>
        <v>0</v>
      </c>
      <c r="S441" s="60">
        <f>IF('10หลักสูตรระยะสั้น'!S441&lt;15,0,IF('10หลักสูตรระยะสั้น'!S441&lt;30,1,IF((MOD('10หลักสูตรระยะสั้น'!S441/30,1))&lt;0.3333,ROUNDDOWN('10หลักสูตรระยะสั้น'!S441/30,0),ROUNDUP('10หลักสูตรระยะสั้น'!S441/30,0))))</f>
        <v>0</v>
      </c>
      <c r="T441" s="60">
        <f>IF('10หลักสูตรระยะสั้น'!T441&lt;15,0,IF('10หลักสูตรระยะสั้น'!T441&lt;30,1,IF((MOD('10หลักสูตรระยะสั้น'!T441/30,1))&lt;0.3333,ROUNDDOWN('10หลักสูตรระยะสั้น'!T441/30,0),ROUNDUP('10หลักสูตรระยะสั้น'!T441/30,0))))</f>
        <v>0</v>
      </c>
      <c r="U441" s="60">
        <f>IF('10หลักสูตรระยะสั้น'!U441&lt;15,0,IF('10หลักสูตรระยะสั้น'!U441&lt;30,1,IF((MOD('10หลักสูตรระยะสั้น'!U441/30,1))&lt;0.3333,ROUNDDOWN('10หลักสูตรระยะสั้น'!U441/30,0),ROUNDUP('10หลักสูตรระยะสั้น'!U441/30,0))))</f>
        <v>0</v>
      </c>
      <c r="V441" s="60">
        <f>IF('10หลักสูตรระยะสั้น'!V441&lt;15,0,IF('10หลักสูตรระยะสั้น'!V441&lt;30,1,IF((MOD('10หลักสูตรระยะสั้น'!V441/30,1))&lt;0.3333,ROUNDDOWN('10หลักสูตรระยะสั้น'!V441/30,0),ROUNDUP('10หลักสูตรระยะสั้น'!V441/30,0))))</f>
        <v>0</v>
      </c>
      <c r="W441" s="60">
        <f>IF('10หลักสูตรระยะสั้น'!W441&lt;15,0,IF('10หลักสูตรระยะสั้น'!W441&lt;30,1,IF((MOD('10หลักสูตรระยะสั้น'!W441/30,1))&lt;0.3333,ROUNDDOWN('10หลักสูตรระยะสั้น'!W441/30,0),ROUNDUP('10หลักสูตรระยะสั้น'!W441/30,0))))</f>
        <v>0</v>
      </c>
      <c r="X441" s="60">
        <f>IF('10หลักสูตรระยะสั้น'!X441&lt;15,0,IF('10หลักสูตรระยะสั้น'!X441&lt;30,1,IF((MOD('10หลักสูตรระยะสั้น'!X441/30,1))&lt;0.3333,ROUNDDOWN('10หลักสูตรระยะสั้น'!X441/30,0),ROUNDUP('10หลักสูตรระยะสั้น'!X441/30,0))))</f>
        <v>0</v>
      </c>
      <c r="Y441" s="60">
        <f>IF('10หลักสูตรระยะสั้น'!Y441&lt;15,0,IF('10หลักสูตรระยะสั้น'!Y441&lt;30,1,IF((MOD('10หลักสูตรระยะสั้น'!Y441/30,1))&lt;0.3333,ROUNDDOWN('10หลักสูตรระยะสั้น'!Y441/30,0),ROUNDUP('10หลักสูตรระยะสั้น'!Y441/30,0))))</f>
        <v>0</v>
      </c>
      <c r="Z441" s="60">
        <f>IF('10หลักสูตรระยะสั้น'!Z441&lt;15,0,IF('10หลักสูตรระยะสั้น'!Z441&lt;30,1,IF((MOD('10หลักสูตรระยะสั้น'!Z441/30,1))&lt;0.3333,ROUNDDOWN('10หลักสูตรระยะสั้น'!Z441/30,0),ROUNDUP('10หลักสูตรระยะสั้น'!Z441/30,0))))</f>
        <v>0</v>
      </c>
      <c r="AA441" s="60">
        <f>IF('10หลักสูตรระยะสั้น'!AA441&lt;15,0,IF('10หลักสูตรระยะสั้น'!AA441&lt;30,1,IF((MOD('10หลักสูตรระยะสั้น'!AA441/30,1))&lt;0.3333,ROUNDDOWN('10หลักสูตรระยะสั้น'!AA441/30,0),ROUNDUP('10หลักสูตรระยะสั้น'!AA441/30,0))))</f>
        <v>0</v>
      </c>
      <c r="AB441" s="60">
        <f>IF('10หลักสูตรระยะสั้น'!AB441&lt;15,0,IF('10หลักสูตรระยะสั้น'!AB441&lt;30,1,IF((MOD('10หลักสูตรระยะสั้น'!AB441/30,1))&lt;0.3333,ROUNDDOWN('10หลักสูตรระยะสั้น'!AB441/30,0),ROUNDUP('10หลักสูตรระยะสั้น'!AB441/30,0))))</f>
        <v>0</v>
      </c>
      <c r="AC441" s="60">
        <f>IF('10หลักสูตรระยะสั้น'!AC441&lt;15,0,IF('10หลักสูตรระยะสั้น'!AC441&lt;30,1,IF((MOD('10หลักสูตรระยะสั้น'!AC441/30,1))&lt;0.3333,ROUNDDOWN('10หลักสูตรระยะสั้น'!AC441/30,0),ROUNDUP('10หลักสูตรระยะสั้น'!AC441/30,0))))</f>
        <v>0</v>
      </c>
      <c r="AD441" s="5">
        <f t="shared" si="12"/>
        <v>0</v>
      </c>
      <c r="AE441" s="5">
        <f t="shared" si="13"/>
        <v>0</v>
      </c>
    </row>
    <row r="442" spans="2:31" x14ac:dyDescent="0.55000000000000004">
      <c r="B442" s="5">
        <v>438</v>
      </c>
      <c r="C442" s="5">
        <f>'10หลักสูตรระยะสั้น'!C442</f>
        <v>0</v>
      </c>
      <c r="D442" s="5">
        <f>'10หลักสูตรระยะสั้น'!D442</f>
        <v>0</v>
      </c>
      <c r="E442" s="60">
        <f>IF('10หลักสูตรระยะสั้น'!E442&lt;15,0,IF('10หลักสูตรระยะสั้น'!E442&lt;30,1,IF((MOD('10หลักสูตรระยะสั้น'!E442/30,1))&lt;0.3333,ROUNDDOWN('10หลักสูตรระยะสั้น'!E442/30,0),ROUNDUP('10หลักสูตรระยะสั้น'!E442/30,0))))</f>
        <v>0</v>
      </c>
      <c r="F442" s="60">
        <f>IF('10หลักสูตรระยะสั้น'!F442&lt;15,0,IF('10หลักสูตรระยะสั้น'!F442&lt;30,1,IF((MOD('10หลักสูตรระยะสั้น'!F442/30,1))&lt;0.3333,ROUNDDOWN('10หลักสูตรระยะสั้น'!F442/30,0),ROUNDUP('10หลักสูตรระยะสั้น'!F442/30,0))))</f>
        <v>0</v>
      </c>
      <c r="G442" s="60">
        <f>IF('10หลักสูตรระยะสั้น'!G442&lt;15,0,IF('10หลักสูตรระยะสั้น'!G442&lt;30,1,IF((MOD('10หลักสูตรระยะสั้น'!G442/30,1))&lt;0.3333,ROUNDDOWN('10หลักสูตรระยะสั้น'!G442/30,0),ROUNDUP('10หลักสูตรระยะสั้น'!G442/30,0))))</f>
        <v>0</v>
      </c>
      <c r="H442" s="60">
        <f>IF('10หลักสูตรระยะสั้น'!H442&lt;15,0,IF('10หลักสูตรระยะสั้น'!H442&lt;30,1,IF((MOD('10หลักสูตรระยะสั้น'!H442/30,1))&lt;0.3333,ROUNDDOWN('10หลักสูตรระยะสั้น'!H442/30,0),ROUNDUP('10หลักสูตรระยะสั้น'!H442/30,0))))</f>
        <v>0</v>
      </c>
      <c r="I442" s="60">
        <f>IF('10หลักสูตรระยะสั้น'!I442&lt;15,0,IF('10หลักสูตรระยะสั้น'!I442&lt;30,1,IF((MOD('10หลักสูตรระยะสั้น'!I442/30,1))&lt;0.3333,ROUNDDOWN('10หลักสูตรระยะสั้น'!I442/30,0),ROUNDUP('10หลักสูตรระยะสั้น'!I442/30,0))))</f>
        <v>0</v>
      </c>
      <c r="J442" s="60">
        <f>IF('10หลักสูตรระยะสั้น'!J442&lt;15,0,IF('10หลักสูตรระยะสั้น'!J442&lt;30,1,IF((MOD('10หลักสูตรระยะสั้น'!J442/30,1))&lt;0.3333,ROUNDDOWN('10หลักสูตรระยะสั้น'!J442/30,0),ROUNDUP('10หลักสูตรระยะสั้น'!J442/30,0))))</f>
        <v>0</v>
      </c>
      <c r="K442" s="60">
        <f>IF('10หลักสูตรระยะสั้น'!K442&lt;15,0,IF('10หลักสูตรระยะสั้น'!K442&lt;30,1,IF((MOD('10หลักสูตรระยะสั้น'!K442/30,1))&lt;0.3333,ROUNDDOWN('10หลักสูตรระยะสั้น'!K442/30,0),ROUNDUP('10หลักสูตรระยะสั้น'!K442/30,0))))</f>
        <v>0</v>
      </c>
      <c r="L442" s="60">
        <f>IF('10หลักสูตรระยะสั้น'!L442&lt;15,0,IF('10หลักสูตรระยะสั้น'!L442&lt;30,1,IF((MOD('10หลักสูตรระยะสั้น'!L442/30,1))&lt;0.3333,ROUNDDOWN('10หลักสูตรระยะสั้น'!L442/30,0),ROUNDUP('10หลักสูตรระยะสั้น'!L442/30,0))))</f>
        <v>0</v>
      </c>
      <c r="M442" s="60">
        <f>IF('10หลักสูตรระยะสั้น'!M442&lt;15,0,IF('10หลักสูตรระยะสั้น'!M442&lt;30,1,IF((MOD('10หลักสูตรระยะสั้น'!M442/30,1))&lt;0.3333,ROUNDDOWN('10หลักสูตรระยะสั้น'!M442/30,0),ROUNDUP('10หลักสูตรระยะสั้น'!M442/30,0))))</f>
        <v>0</v>
      </c>
      <c r="N442" s="60">
        <f>IF('10หลักสูตรระยะสั้น'!N442&lt;15,0,IF('10หลักสูตรระยะสั้น'!N442&lt;30,1,IF((MOD('10หลักสูตรระยะสั้น'!N442/30,1))&lt;0.3333,ROUNDDOWN('10หลักสูตรระยะสั้น'!N442/30,0),ROUNDUP('10หลักสูตรระยะสั้น'!N442/30,0))))</f>
        <v>0</v>
      </c>
      <c r="O442" s="60">
        <f>IF('10หลักสูตรระยะสั้น'!O442&lt;15,0,IF('10หลักสูตรระยะสั้น'!O442&lt;30,1,IF((MOD('10หลักสูตรระยะสั้น'!O442/30,1))&lt;0.3333,ROUNDDOWN('10หลักสูตรระยะสั้น'!O442/30,0),ROUNDUP('10หลักสูตรระยะสั้น'!O442/30,0))))</f>
        <v>0</v>
      </c>
      <c r="P442" s="60">
        <f>IF('10หลักสูตรระยะสั้น'!P442&lt;15,0,IF('10หลักสูตรระยะสั้น'!P442&lt;30,1,IF((MOD('10หลักสูตรระยะสั้น'!P442/30,1))&lt;0.3333,ROUNDDOWN('10หลักสูตรระยะสั้น'!P442/30,0),ROUNDUP('10หลักสูตรระยะสั้น'!P442/30,0))))</f>
        <v>0</v>
      </c>
      <c r="Q442" s="60">
        <f>IF('10หลักสูตรระยะสั้น'!Q442&lt;15,0,IF('10หลักสูตรระยะสั้น'!Q442&lt;30,1,IF((MOD('10หลักสูตรระยะสั้น'!Q442/30,1))&lt;0.3333,ROUNDDOWN('10หลักสูตรระยะสั้น'!Q442/30,0),ROUNDUP('10หลักสูตรระยะสั้น'!Q442/30,0))))</f>
        <v>0</v>
      </c>
      <c r="R442" s="60">
        <f>IF('10หลักสูตรระยะสั้น'!R442&lt;15,0,IF('10หลักสูตรระยะสั้น'!R442&lt;30,1,IF((MOD('10หลักสูตรระยะสั้น'!R442/30,1))&lt;0.3333,ROUNDDOWN('10หลักสูตรระยะสั้น'!R442/30,0),ROUNDUP('10หลักสูตรระยะสั้น'!R442/30,0))))</f>
        <v>0</v>
      </c>
      <c r="S442" s="60">
        <f>IF('10หลักสูตรระยะสั้น'!S442&lt;15,0,IF('10หลักสูตรระยะสั้น'!S442&lt;30,1,IF((MOD('10หลักสูตรระยะสั้น'!S442/30,1))&lt;0.3333,ROUNDDOWN('10หลักสูตรระยะสั้น'!S442/30,0),ROUNDUP('10หลักสูตรระยะสั้น'!S442/30,0))))</f>
        <v>0</v>
      </c>
      <c r="T442" s="60">
        <f>IF('10หลักสูตรระยะสั้น'!T442&lt;15,0,IF('10หลักสูตรระยะสั้น'!T442&lt;30,1,IF((MOD('10หลักสูตรระยะสั้น'!T442/30,1))&lt;0.3333,ROUNDDOWN('10หลักสูตรระยะสั้น'!T442/30,0),ROUNDUP('10หลักสูตรระยะสั้น'!T442/30,0))))</f>
        <v>0</v>
      </c>
      <c r="U442" s="60">
        <f>IF('10หลักสูตรระยะสั้น'!U442&lt;15,0,IF('10หลักสูตรระยะสั้น'!U442&lt;30,1,IF((MOD('10หลักสูตรระยะสั้น'!U442/30,1))&lt;0.3333,ROUNDDOWN('10หลักสูตรระยะสั้น'!U442/30,0),ROUNDUP('10หลักสูตรระยะสั้น'!U442/30,0))))</f>
        <v>0</v>
      </c>
      <c r="V442" s="60">
        <f>IF('10หลักสูตรระยะสั้น'!V442&lt;15,0,IF('10หลักสูตรระยะสั้น'!V442&lt;30,1,IF((MOD('10หลักสูตรระยะสั้น'!V442/30,1))&lt;0.3333,ROUNDDOWN('10หลักสูตรระยะสั้น'!V442/30,0),ROUNDUP('10หลักสูตรระยะสั้น'!V442/30,0))))</f>
        <v>0</v>
      </c>
      <c r="W442" s="60">
        <f>IF('10หลักสูตรระยะสั้น'!W442&lt;15,0,IF('10หลักสูตรระยะสั้น'!W442&lt;30,1,IF((MOD('10หลักสูตรระยะสั้น'!W442/30,1))&lt;0.3333,ROUNDDOWN('10หลักสูตรระยะสั้น'!W442/30,0),ROUNDUP('10หลักสูตรระยะสั้น'!W442/30,0))))</f>
        <v>0</v>
      </c>
      <c r="X442" s="60">
        <f>IF('10หลักสูตรระยะสั้น'!X442&lt;15,0,IF('10หลักสูตรระยะสั้น'!X442&lt;30,1,IF((MOD('10หลักสูตรระยะสั้น'!X442/30,1))&lt;0.3333,ROUNDDOWN('10หลักสูตรระยะสั้น'!X442/30,0),ROUNDUP('10หลักสูตรระยะสั้น'!X442/30,0))))</f>
        <v>0</v>
      </c>
      <c r="Y442" s="60">
        <f>IF('10หลักสูตรระยะสั้น'!Y442&lt;15,0,IF('10หลักสูตรระยะสั้น'!Y442&lt;30,1,IF((MOD('10หลักสูตรระยะสั้น'!Y442/30,1))&lt;0.3333,ROUNDDOWN('10หลักสูตรระยะสั้น'!Y442/30,0),ROUNDUP('10หลักสูตรระยะสั้น'!Y442/30,0))))</f>
        <v>0</v>
      </c>
      <c r="Z442" s="60">
        <f>IF('10หลักสูตรระยะสั้น'!Z442&lt;15,0,IF('10หลักสูตรระยะสั้น'!Z442&lt;30,1,IF((MOD('10หลักสูตรระยะสั้น'!Z442/30,1))&lt;0.3333,ROUNDDOWN('10หลักสูตรระยะสั้น'!Z442/30,0),ROUNDUP('10หลักสูตรระยะสั้น'!Z442/30,0))))</f>
        <v>0</v>
      </c>
      <c r="AA442" s="60">
        <f>IF('10หลักสูตรระยะสั้น'!AA442&lt;15,0,IF('10หลักสูตรระยะสั้น'!AA442&lt;30,1,IF((MOD('10หลักสูตรระยะสั้น'!AA442/30,1))&lt;0.3333,ROUNDDOWN('10หลักสูตรระยะสั้น'!AA442/30,0),ROUNDUP('10หลักสูตรระยะสั้น'!AA442/30,0))))</f>
        <v>0</v>
      </c>
      <c r="AB442" s="60">
        <f>IF('10หลักสูตรระยะสั้น'!AB442&lt;15,0,IF('10หลักสูตรระยะสั้น'!AB442&lt;30,1,IF((MOD('10หลักสูตรระยะสั้น'!AB442/30,1))&lt;0.3333,ROUNDDOWN('10หลักสูตรระยะสั้น'!AB442/30,0),ROUNDUP('10หลักสูตรระยะสั้น'!AB442/30,0))))</f>
        <v>0</v>
      </c>
      <c r="AC442" s="60">
        <f>IF('10หลักสูตรระยะสั้น'!AC442&lt;15,0,IF('10หลักสูตรระยะสั้น'!AC442&lt;30,1,IF((MOD('10หลักสูตรระยะสั้น'!AC442/30,1))&lt;0.3333,ROUNDDOWN('10หลักสูตรระยะสั้น'!AC442/30,0),ROUNDUP('10หลักสูตรระยะสั้น'!AC442/30,0))))</f>
        <v>0</v>
      </c>
      <c r="AD442" s="5">
        <f t="shared" si="12"/>
        <v>0</v>
      </c>
      <c r="AE442" s="5">
        <f t="shared" si="13"/>
        <v>0</v>
      </c>
    </row>
    <row r="443" spans="2:31" x14ac:dyDescent="0.55000000000000004">
      <c r="B443" s="5">
        <v>439</v>
      </c>
      <c r="C443" s="5">
        <f>'10หลักสูตรระยะสั้น'!C443</f>
        <v>0</v>
      </c>
      <c r="D443" s="5">
        <f>'10หลักสูตรระยะสั้น'!D443</f>
        <v>0</v>
      </c>
      <c r="E443" s="60">
        <f>IF('10หลักสูตรระยะสั้น'!E443&lt;15,0,IF('10หลักสูตรระยะสั้น'!E443&lt;30,1,IF((MOD('10หลักสูตรระยะสั้น'!E443/30,1))&lt;0.3333,ROUNDDOWN('10หลักสูตรระยะสั้น'!E443/30,0),ROUNDUP('10หลักสูตรระยะสั้น'!E443/30,0))))</f>
        <v>0</v>
      </c>
      <c r="F443" s="60">
        <f>IF('10หลักสูตรระยะสั้น'!F443&lt;15,0,IF('10หลักสูตรระยะสั้น'!F443&lt;30,1,IF((MOD('10หลักสูตรระยะสั้น'!F443/30,1))&lt;0.3333,ROUNDDOWN('10หลักสูตรระยะสั้น'!F443/30,0),ROUNDUP('10หลักสูตรระยะสั้น'!F443/30,0))))</f>
        <v>0</v>
      </c>
      <c r="G443" s="60">
        <f>IF('10หลักสูตรระยะสั้น'!G443&lt;15,0,IF('10หลักสูตรระยะสั้น'!G443&lt;30,1,IF((MOD('10หลักสูตรระยะสั้น'!G443/30,1))&lt;0.3333,ROUNDDOWN('10หลักสูตรระยะสั้น'!G443/30,0),ROUNDUP('10หลักสูตรระยะสั้น'!G443/30,0))))</f>
        <v>0</v>
      </c>
      <c r="H443" s="60">
        <f>IF('10หลักสูตรระยะสั้น'!H443&lt;15,0,IF('10หลักสูตรระยะสั้น'!H443&lt;30,1,IF((MOD('10หลักสูตรระยะสั้น'!H443/30,1))&lt;0.3333,ROUNDDOWN('10หลักสูตรระยะสั้น'!H443/30,0),ROUNDUP('10หลักสูตรระยะสั้น'!H443/30,0))))</f>
        <v>0</v>
      </c>
      <c r="I443" s="60">
        <f>IF('10หลักสูตรระยะสั้น'!I443&lt;15,0,IF('10หลักสูตรระยะสั้น'!I443&lt;30,1,IF((MOD('10หลักสูตรระยะสั้น'!I443/30,1))&lt;0.3333,ROUNDDOWN('10หลักสูตรระยะสั้น'!I443/30,0),ROUNDUP('10หลักสูตรระยะสั้น'!I443/30,0))))</f>
        <v>0</v>
      </c>
      <c r="J443" s="60">
        <f>IF('10หลักสูตรระยะสั้น'!J443&lt;15,0,IF('10หลักสูตรระยะสั้น'!J443&lt;30,1,IF((MOD('10หลักสูตรระยะสั้น'!J443/30,1))&lt;0.3333,ROUNDDOWN('10หลักสูตรระยะสั้น'!J443/30,0),ROUNDUP('10หลักสูตรระยะสั้น'!J443/30,0))))</f>
        <v>0</v>
      </c>
      <c r="K443" s="60">
        <f>IF('10หลักสูตรระยะสั้น'!K443&lt;15,0,IF('10หลักสูตรระยะสั้น'!K443&lt;30,1,IF((MOD('10หลักสูตรระยะสั้น'!K443/30,1))&lt;0.3333,ROUNDDOWN('10หลักสูตรระยะสั้น'!K443/30,0),ROUNDUP('10หลักสูตรระยะสั้น'!K443/30,0))))</f>
        <v>0</v>
      </c>
      <c r="L443" s="60">
        <f>IF('10หลักสูตรระยะสั้น'!L443&lt;15,0,IF('10หลักสูตรระยะสั้น'!L443&lt;30,1,IF((MOD('10หลักสูตรระยะสั้น'!L443/30,1))&lt;0.3333,ROUNDDOWN('10หลักสูตรระยะสั้น'!L443/30,0),ROUNDUP('10หลักสูตรระยะสั้น'!L443/30,0))))</f>
        <v>0</v>
      </c>
      <c r="M443" s="60">
        <f>IF('10หลักสูตรระยะสั้น'!M443&lt;15,0,IF('10หลักสูตรระยะสั้น'!M443&lt;30,1,IF((MOD('10หลักสูตรระยะสั้น'!M443/30,1))&lt;0.3333,ROUNDDOWN('10หลักสูตรระยะสั้น'!M443/30,0),ROUNDUP('10หลักสูตรระยะสั้น'!M443/30,0))))</f>
        <v>0</v>
      </c>
      <c r="N443" s="60">
        <f>IF('10หลักสูตรระยะสั้น'!N443&lt;15,0,IF('10หลักสูตรระยะสั้น'!N443&lt;30,1,IF((MOD('10หลักสูตรระยะสั้น'!N443/30,1))&lt;0.3333,ROUNDDOWN('10หลักสูตรระยะสั้น'!N443/30,0),ROUNDUP('10หลักสูตรระยะสั้น'!N443/30,0))))</f>
        <v>0</v>
      </c>
      <c r="O443" s="60">
        <f>IF('10หลักสูตรระยะสั้น'!O443&lt;15,0,IF('10หลักสูตรระยะสั้น'!O443&lt;30,1,IF((MOD('10หลักสูตรระยะสั้น'!O443/30,1))&lt;0.3333,ROUNDDOWN('10หลักสูตรระยะสั้น'!O443/30,0),ROUNDUP('10หลักสูตรระยะสั้น'!O443/30,0))))</f>
        <v>0</v>
      </c>
      <c r="P443" s="60">
        <f>IF('10หลักสูตรระยะสั้น'!P443&lt;15,0,IF('10หลักสูตรระยะสั้น'!P443&lt;30,1,IF((MOD('10หลักสูตรระยะสั้น'!P443/30,1))&lt;0.3333,ROUNDDOWN('10หลักสูตรระยะสั้น'!P443/30,0),ROUNDUP('10หลักสูตรระยะสั้น'!P443/30,0))))</f>
        <v>0</v>
      </c>
      <c r="Q443" s="60">
        <f>IF('10หลักสูตรระยะสั้น'!Q443&lt;15,0,IF('10หลักสูตรระยะสั้น'!Q443&lt;30,1,IF((MOD('10หลักสูตรระยะสั้น'!Q443/30,1))&lt;0.3333,ROUNDDOWN('10หลักสูตรระยะสั้น'!Q443/30,0),ROUNDUP('10หลักสูตรระยะสั้น'!Q443/30,0))))</f>
        <v>0</v>
      </c>
      <c r="R443" s="60">
        <f>IF('10หลักสูตรระยะสั้น'!R443&lt;15,0,IF('10หลักสูตรระยะสั้น'!R443&lt;30,1,IF((MOD('10หลักสูตรระยะสั้น'!R443/30,1))&lt;0.3333,ROUNDDOWN('10หลักสูตรระยะสั้น'!R443/30,0),ROUNDUP('10หลักสูตรระยะสั้น'!R443/30,0))))</f>
        <v>0</v>
      </c>
      <c r="S443" s="60">
        <f>IF('10หลักสูตรระยะสั้น'!S443&lt;15,0,IF('10หลักสูตรระยะสั้น'!S443&lt;30,1,IF((MOD('10หลักสูตรระยะสั้น'!S443/30,1))&lt;0.3333,ROUNDDOWN('10หลักสูตรระยะสั้น'!S443/30,0),ROUNDUP('10หลักสูตรระยะสั้น'!S443/30,0))))</f>
        <v>0</v>
      </c>
      <c r="T443" s="60">
        <f>IF('10หลักสูตรระยะสั้น'!T443&lt;15,0,IF('10หลักสูตรระยะสั้น'!T443&lt;30,1,IF((MOD('10หลักสูตรระยะสั้น'!T443/30,1))&lt;0.3333,ROUNDDOWN('10หลักสูตรระยะสั้น'!T443/30,0),ROUNDUP('10หลักสูตรระยะสั้น'!T443/30,0))))</f>
        <v>0</v>
      </c>
      <c r="U443" s="60">
        <f>IF('10หลักสูตรระยะสั้น'!U443&lt;15,0,IF('10หลักสูตรระยะสั้น'!U443&lt;30,1,IF((MOD('10หลักสูตรระยะสั้น'!U443/30,1))&lt;0.3333,ROUNDDOWN('10หลักสูตรระยะสั้น'!U443/30,0),ROUNDUP('10หลักสูตรระยะสั้น'!U443/30,0))))</f>
        <v>0</v>
      </c>
      <c r="V443" s="60">
        <f>IF('10หลักสูตรระยะสั้น'!V443&lt;15,0,IF('10หลักสูตรระยะสั้น'!V443&lt;30,1,IF((MOD('10หลักสูตรระยะสั้น'!V443/30,1))&lt;0.3333,ROUNDDOWN('10หลักสูตรระยะสั้น'!V443/30,0),ROUNDUP('10หลักสูตรระยะสั้น'!V443/30,0))))</f>
        <v>0</v>
      </c>
      <c r="W443" s="60">
        <f>IF('10หลักสูตรระยะสั้น'!W443&lt;15,0,IF('10หลักสูตรระยะสั้น'!W443&lt;30,1,IF((MOD('10หลักสูตรระยะสั้น'!W443/30,1))&lt;0.3333,ROUNDDOWN('10หลักสูตรระยะสั้น'!W443/30,0),ROUNDUP('10หลักสูตรระยะสั้น'!W443/30,0))))</f>
        <v>0</v>
      </c>
      <c r="X443" s="60">
        <f>IF('10หลักสูตรระยะสั้น'!X443&lt;15,0,IF('10หลักสูตรระยะสั้น'!X443&lt;30,1,IF((MOD('10หลักสูตรระยะสั้น'!X443/30,1))&lt;0.3333,ROUNDDOWN('10หลักสูตรระยะสั้น'!X443/30,0),ROUNDUP('10หลักสูตรระยะสั้น'!X443/30,0))))</f>
        <v>0</v>
      </c>
      <c r="Y443" s="60">
        <f>IF('10หลักสูตรระยะสั้น'!Y443&lt;15,0,IF('10หลักสูตรระยะสั้น'!Y443&lt;30,1,IF((MOD('10หลักสูตรระยะสั้น'!Y443/30,1))&lt;0.3333,ROUNDDOWN('10หลักสูตรระยะสั้น'!Y443/30,0),ROUNDUP('10หลักสูตรระยะสั้น'!Y443/30,0))))</f>
        <v>0</v>
      </c>
      <c r="Z443" s="60">
        <f>IF('10หลักสูตรระยะสั้น'!Z443&lt;15,0,IF('10หลักสูตรระยะสั้น'!Z443&lt;30,1,IF((MOD('10หลักสูตรระยะสั้น'!Z443/30,1))&lt;0.3333,ROUNDDOWN('10หลักสูตรระยะสั้น'!Z443/30,0),ROUNDUP('10หลักสูตรระยะสั้น'!Z443/30,0))))</f>
        <v>0</v>
      </c>
      <c r="AA443" s="60">
        <f>IF('10หลักสูตรระยะสั้น'!AA443&lt;15,0,IF('10หลักสูตรระยะสั้น'!AA443&lt;30,1,IF((MOD('10หลักสูตรระยะสั้น'!AA443/30,1))&lt;0.3333,ROUNDDOWN('10หลักสูตรระยะสั้น'!AA443/30,0),ROUNDUP('10หลักสูตรระยะสั้น'!AA443/30,0))))</f>
        <v>0</v>
      </c>
      <c r="AB443" s="60">
        <f>IF('10หลักสูตรระยะสั้น'!AB443&lt;15,0,IF('10หลักสูตรระยะสั้น'!AB443&lt;30,1,IF((MOD('10หลักสูตรระยะสั้น'!AB443/30,1))&lt;0.3333,ROUNDDOWN('10หลักสูตรระยะสั้น'!AB443/30,0),ROUNDUP('10หลักสูตรระยะสั้น'!AB443/30,0))))</f>
        <v>0</v>
      </c>
      <c r="AC443" s="60">
        <f>IF('10หลักสูตรระยะสั้น'!AC443&lt;15,0,IF('10หลักสูตรระยะสั้น'!AC443&lt;30,1,IF((MOD('10หลักสูตรระยะสั้น'!AC443/30,1))&lt;0.3333,ROUNDDOWN('10หลักสูตรระยะสั้น'!AC443/30,0),ROUNDUP('10หลักสูตรระยะสั้น'!AC443/30,0))))</f>
        <v>0</v>
      </c>
      <c r="AD443" s="5">
        <f t="shared" si="12"/>
        <v>0</v>
      </c>
      <c r="AE443" s="5">
        <f t="shared" si="13"/>
        <v>0</v>
      </c>
    </row>
    <row r="444" spans="2:31" x14ac:dyDescent="0.55000000000000004">
      <c r="B444" s="5">
        <v>440</v>
      </c>
      <c r="C444" s="5">
        <f>'10หลักสูตรระยะสั้น'!C444</f>
        <v>0</v>
      </c>
      <c r="D444" s="5">
        <f>'10หลักสูตรระยะสั้น'!D444</f>
        <v>0</v>
      </c>
      <c r="E444" s="60">
        <f>IF('10หลักสูตรระยะสั้น'!E444&lt;15,0,IF('10หลักสูตรระยะสั้น'!E444&lt;30,1,IF((MOD('10หลักสูตรระยะสั้น'!E444/30,1))&lt;0.3333,ROUNDDOWN('10หลักสูตรระยะสั้น'!E444/30,0),ROUNDUP('10หลักสูตรระยะสั้น'!E444/30,0))))</f>
        <v>0</v>
      </c>
      <c r="F444" s="60">
        <f>IF('10หลักสูตรระยะสั้น'!F444&lt;15,0,IF('10หลักสูตรระยะสั้น'!F444&lt;30,1,IF((MOD('10หลักสูตรระยะสั้น'!F444/30,1))&lt;0.3333,ROUNDDOWN('10หลักสูตรระยะสั้น'!F444/30,0),ROUNDUP('10หลักสูตรระยะสั้น'!F444/30,0))))</f>
        <v>0</v>
      </c>
      <c r="G444" s="60">
        <f>IF('10หลักสูตรระยะสั้น'!G444&lt;15,0,IF('10หลักสูตรระยะสั้น'!G444&lt;30,1,IF((MOD('10หลักสูตรระยะสั้น'!G444/30,1))&lt;0.3333,ROUNDDOWN('10หลักสูตรระยะสั้น'!G444/30,0),ROUNDUP('10หลักสูตรระยะสั้น'!G444/30,0))))</f>
        <v>0</v>
      </c>
      <c r="H444" s="60">
        <f>IF('10หลักสูตรระยะสั้น'!H444&lt;15,0,IF('10หลักสูตรระยะสั้น'!H444&lt;30,1,IF((MOD('10หลักสูตรระยะสั้น'!H444/30,1))&lt;0.3333,ROUNDDOWN('10หลักสูตรระยะสั้น'!H444/30,0),ROUNDUP('10หลักสูตรระยะสั้น'!H444/30,0))))</f>
        <v>0</v>
      </c>
      <c r="I444" s="60">
        <f>IF('10หลักสูตรระยะสั้น'!I444&lt;15,0,IF('10หลักสูตรระยะสั้น'!I444&lt;30,1,IF((MOD('10หลักสูตรระยะสั้น'!I444/30,1))&lt;0.3333,ROUNDDOWN('10หลักสูตรระยะสั้น'!I444/30,0),ROUNDUP('10หลักสูตรระยะสั้น'!I444/30,0))))</f>
        <v>0</v>
      </c>
      <c r="J444" s="60">
        <f>IF('10หลักสูตรระยะสั้น'!J444&lt;15,0,IF('10หลักสูตรระยะสั้น'!J444&lt;30,1,IF((MOD('10หลักสูตรระยะสั้น'!J444/30,1))&lt;0.3333,ROUNDDOWN('10หลักสูตรระยะสั้น'!J444/30,0),ROUNDUP('10หลักสูตรระยะสั้น'!J444/30,0))))</f>
        <v>0</v>
      </c>
      <c r="K444" s="60">
        <f>IF('10หลักสูตรระยะสั้น'!K444&lt;15,0,IF('10หลักสูตรระยะสั้น'!K444&lt;30,1,IF((MOD('10หลักสูตรระยะสั้น'!K444/30,1))&lt;0.3333,ROUNDDOWN('10หลักสูตรระยะสั้น'!K444/30,0),ROUNDUP('10หลักสูตรระยะสั้น'!K444/30,0))))</f>
        <v>0</v>
      </c>
      <c r="L444" s="60">
        <f>IF('10หลักสูตรระยะสั้น'!L444&lt;15,0,IF('10หลักสูตรระยะสั้น'!L444&lt;30,1,IF((MOD('10หลักสูตรระยะสั้น'!L444/30,1))&lt;0.3333,ROUNDDOWN('10หลักสูตรระยะสั้น'!L444/30,0),ROUNDUP('10หลักสูตรระยะสั้น'!L444/30,0))))</f>
        <v>0</v>
      </c>
      <c r="M444" s="60">
        <f>IF('10หลักสูตรระยะสั้น'!M444&lt;15,0,IF('10หลักสูตรระยะสั้น'!M444&lt;30,1,IF((MOD('10หลักสูตรระยะสั้น'!M444/30,1))&lt;0.3333,ROUNDDOWN('10หลักสูตรระยะสั้น'!M444/30,0),ROUNDUP('10หลักสูตรระยะสั้น'!M444/30,0))))</f>
        <v>0</v>
      </c>
      <c r="N444" s="60">
        <f>IF('10หลักสูตรระยะสั้น'!N444&lt;15,0,IF('10หลักสูตรระยะสั้น'!N444&lt;30,1,IF((MOD('10หลักสูตรระยะสั้น'!N444/30,1))&lt;0.3333,ROUNDDOWN('10หลักสูตรระยะสั้น'!N444/30,0),ROUNDUP('10หลักสูตรระยะสั้น'!N444/30,0))))</f>
        <v>0</v>
      </c>
      <c r="O444" s="60">
        <f>IF('10หลักสูตรระยะสั้น'!O444&lt;15,0,IF('10หลักสูตรระยะสั้น'!O444&lt;30,1,IF((MOD('10หลักสูตรระยะสั้น'!O444/30,1))&lt;0.3333,ROUNDDOWN('10หลักสูตรระยะสั้น'!O444/30,0),ROUNDUP('10หลักสูตรระยะสั้น'!O444/30,0))))</f>
        <v>0</v>
      </c>
      <c r="P444" s="60">
        <f>IF('10หลักสูตรระยะสั้น'!P444&lt;15,0,IF('10หลักสูตรระยะสั้น'!P444&lt;30,1,IF((MOD('10หลักสูตรระยะสั้น'!P444/30,1))&lt;0.3333,ROUNDDOWN('10หลักสูตรระยะสั้น'!P444/30,0),ROUNDUP('10หลักสูตรระยะสั้น'!P444/30,0))))</f>
        <v>0</v>
      </c>
      <c r="Q444" s="60">
        <f>IF('10หลักสูตรระยะสั้น'!Q444&lt;15,0,IF('10หลักสูตรระยะสั้น'!Q444&lt;30,1,IF((MOD('10หลักสูตรระยะสั้น'!Q444/30,1))&lt;0.3333,ROUNDDOWN('10หลักสูตรระยะสั้น'!Q444/30,0),ROUNDUP('10หลักสูตรระยะสั้น'!Q444/30,0))))</f>
        <v>0</v>
      </c>
      <c r="R444" s="60">
        <f>IF('10หลักสูตรระยะสั้น'!R444&lt;15,0,IF('10หลักสูตรระยะสั้น'!R444&lt;30,1,IF((MOD('10หลักสูตรระยะสั้น'!R444/30,1))&lt;0.3333,ROUNDDOWN('10หลักสูตรระยะสั้น'!R444/30,0),ROUNDUP('10หลักสูตรระยะสั้น'!R444/30,0))))</f>
        <v>0</v>
      </c>
      <c r="S444" s="60">
        <f>IF('10หลักสูตรระยะสั้น'!S444&lt;15,0,IF('10หลักสูตรระยะสั้น'!S444&lt;30,1,IF((MOD('10หลักสูตรระยะสั้น'!S444/30,1))&lt;0.3333,ROUNDDOWN('10หลักสูตรระยะสั้น'!S444/30,0),ROUNDUP('10หลักสูตรระยะสั้น'!S444/30,0))))</f>
        <v>0</v>
      </c>
      <c r="T444" s="60">
        <f>IF('10หลักสูตรระยะสั้น'!T444&lt;15,0,IF('10หลักสูตรระยะสั้น'!T444&lt;30,1,IF((MOD('10หลักสูตรระยะสั้น'!T444/30,1))&lt;0.3333,ROUNDDOWN('10หลักสูตรระยะสั้น'!T444/30,0),ROUNDUP('10หลักสูตรระยะสั้น'!T444/30,0))))</f>
        <v>0</v>
      </c>
      <c r="U444" s="60">
        <f>IF('10หลักสูตรระยะสั้น'!U444&lt;15,0,IF('10หลักสูตรระยะสั้น'!U444&lt;30,1,IF((MOD('10หลักสูตรระยะสั้น'!U444/30,1))&lt;0.3333,ROUNDDOWN('10หลักสูตรระยะสั้น'!U444/30,0),ROUNDUP('10หลักสูตรระยะสั้น'!U444/30,0))))</f>
        <v>0</v>
      </c>
      <c r="V444" s="60">
        <f>IF('10หลักสูตรระยะสั้น'!V444&lt;15,0,IF('10หลักสูตรระยะสั้น'!V444&lt;30,1,IF((MOD('10หลักสูตรระยะสั้น'!V444/30,1))&lt;0.3333,ROUNDDOWN('10หลักสูตรระยะสั้น'!V444/30,0),ROUNDUP('10หลักสูตรระยะสั้น'!V444/30,0))))</f>
        <v>0</v>
      </c>
      <c r="W444" s="60">
        <f>IF('10หลักสูตรระยะสั้น'!W444&lt;15,0,IF('10หลักสูตรระยะสั้น'!W444&lt;30,1,IF((MOD('10หลักสูตรระยะสั้น'!W444/30,1))&lt;0.3333,ROUNDDOWN('10หลักสูตรระยะสั้น'!W444/30,0),ROUNDUP('10หลักสูตรระยะสั้น'!W444/30,0))))</f>
        <v>0</v>
      </c>
      <c r="X444" s="60">
        <f>IF('10หลักสูตรระยะสั้น'!X444&lt;15,0,IF('10หลักสูตรระยะสั้น'!X444&lt;30,1,IF((MOD('10หลักสูตรระยะสั้น'!X444/30,1))&lt;0.3333,ROUNDDOWN('10หลักสูตรระยะสั้น'!X444/30,0),ROUNDUP('10หลักสูตรระยะสั้น'!X444/30,0))))</f>
        <v>0</v>
      </c>
      <c r="Y444" s="60">
        <f>IF('10หลักสูตรระยะสั้น'!Y444&lt;15,0,IF('10หลักสูตรระยะสั้น'!Y444&lt;30,1,IF((MOD('10หลักสูตรระยะสั้น'!Y444/30,1))&lt;0.3333,ROUNDDOWN('10หลักสูตรระยะสั้น'!Y444/30,0),ROUNDUP('10หลักสูตรระยะสั้น'!Y444/30,0))))</f>
        <v>0</v>
      </c>
      <c r="Z444" s="60">
        <f>IF('10หลักสูตรระยะสั้น'!Z444&lt;15,0,IF('10หลักสูตรระยะสั้น'!Z444&lt;30,1,IF((MOD('10หลักสูตรระยะสั้น'!Z444/30,1))&lt;0.3333,ROUNDDOWN('10หลักสูตรระยะสั้น'!Z444/30,0),ROUNDUP('10หลักสูตรระยะสั้น'!Z444/30,0))))</f>
        <v>0</v>
      </c>
      <c r="AA444" s="60">
        <f>IF('10หลักสูตรระยะสั้น'!AA444&lt;15,0,IF('10หลักสูตรระยะสั้น'!AA444&lt;30,1,IF((MOD('10หลักสูตรระยะสั้น'!AA444/30,1))&lt;0.3333,ROUNDDOWN('10หลักสูตรระยะสั้น'!AA444/30,0),ROUNDUP('10หลักสูตรระยะสั้น'!AA444/30,0))))</f>
        <v>0</v>
      </c>
      <c r="AB444" s="60">
        <f>IF('10หลักสูตรระยะสั้น'!AB444&lt;15,0,IF('10หลักสูตรระยะสั้น'!AB444&lt;30,1,IF((MOD('10หลักสูตรระยะสั้น'!AB444/30,1))&lt;0.3333,ROUNDDOWN('10หลักสูตรระยะสั้น'!AB444/30,0),ROUNDUP('10หลักสูตรระยะสั้น'!AB444/30,0))))</f>
        <v>0</v>
      </c>
      <c r="AC444" s="60">
        <f>IF('10หลักสูตรระยะสั้น'!AC444&lt;15,0,IF('10หลักสูตรระยะสั้น'!AC444&lt;30,1,IF((MOD('10หลักสูตรระยะสั้น'!AC444/30,1))&lt;0.3333,ROUNDDOWN('10หลักสูตรระยะสั้น'!AC444/30,0),ROUNDUP('10หลักสูตรระยะสั้น'!AC444/30,0))))</f>
        <v>0</v>
      </c>
      <c r="AD444" s="5">
        <f t="shared" si="12"/>
        <v>0</v>
      </c>
      <c r="AE444" s="5">
        <f t="shared" si="13"/>
        <v>0</v>
      </c>
    </row>
    <row r="445" spans="2:31" x14ac:dyDescent="0.55000000000000004">
      <c r="B445" s="5">
        <v>441</v>
      </c>
      <c r="C445" s="5">
        <f>'10หลักสูตรระยะสั้น'!C445</f>
        <v>0</v>
      </c>
      <c r="D445" s="5">
        <f>'10หลักสูตรระยะสั้น'!D445</f>
        <v>0</v>
      </c>
      <c r="E445" s="60">
        <f>IF('10หลักสูตรระยะสั้น'!E445&lt;15,0,IF('10หลักสูตรระยะสั้น'!E445&lt;30,1,IF((MOD('10หลักสูตรระยะสั้น'!E445/30,1))&lt;0.3333,ROUNDDOWN('10หลักสูตรระยะสั้น'!E445/30,0),ROUNDUP('10หลักสูตรระยะสั้น'!E445/30,0))))</f>
        <v>0</v>
      </c>
      <c r="F445" s="60">
        <f>IF('10หลักสูตรระยะสั้น'!F445&lt;15,0,IF('10หลักสูตรระยะสั้น'!F445&lt;30,1,IF((MOD('10หลักสูตรระยะสั้น'!F445/30,1))&lt;0.3333,ROUNDDOWN('10หลักสูตรระยะสั้น'!F445/30,0),ROUNDUP('10หลักสูตรระยะสั้น'!F445/30,0))))</f>
        <v>0</v>
      </c>
      <c r="G445" s="60">
        <f>IF('10หลักสูตรระยะสั้น'!G445&lt;15,0,IF('10หลักสูตรระยะสั้น'!G445&lt;30,1,IF((MOD('10หลักสูตรระยะสั้น'!G445/30,1))&lt;0.3333,ROUNDDOWN('10หลักสูตรระยะสั้น'!G445/30,0),ROUNDUP('10หลักสูตรระยะสั้น'!G445/30,0))))</f>
        <v>0</v>
      </c>
      <c r="H445" s="60">
        <f>IF('10หลักสูตรระยะสั้น'!H445&lt;15,0,IF('10หลักสูตรระยะสั้น'!H445&lt;30,1,IF((MOD('10หลักสูตรระยะสั้น'!H445/30,1))&lt;0.3333,ROUNDDOWN('10หลักสูตรระยะสั้น'!H445/30,0),ROUNDUP('10หลักสูตรระยะสั้น'!H445/30,0))))</f>
        <v>0</v>
      </c>
      <c r="I445" s="60">
        <f>IF('10หลักสูตรระยะสั้น'!I445&lt;15,0,IF('10หลักสูตรระยะสั้น'!I445&lt;30,1,IF((MOD('10หลักสูตรระยะสั้น'!I445/30,1))&lt;0.3333,ROUNDDOWN('10หลักสูตรระยะสั้น'!I445/30,0),ROUNDUP('10หลักสูตรระยะสั้น'!I445/30,0))))</f>
        <v>0</v>
      </c>
      <c r="J445" s="60">
        <f>IF('10หลักสูตรระยะสั้น'!J445&lt;15,0,IF('10หลักสูตรระยะสั้น'!J445&lt;30,1,IF((MOD('10หลักสูตรระยะสั้น'!J445/30,1))&lt;0.3333,ROUNDDOWN('10หลักสูตรระยะสั้น'!J445/30,0),ROUNDUP('10หลักสูตรระยะสั้น'!J445/30,0))))</f>
        <v>0</v>
      </c>
      <c r="K445" s="60">
        <f>IF('10หลักสูตรระยะสั้น'!K445&lt;15,0,IF('10หลักสูตรระยะสั้น'!K445&lt;30,1,IF((MOD('10หลักสูตรระยะสั้น'!K445/30,1))&lt;0.3333,ROUNDDOWN('10หลักสูตรระยะสั้น'!K445/30,0),ROUNDUP('10หลักสูตรระยะสั้น'!K445/30,0))))</f>
        <v>0</v>
      </c>
      <c r="L445" s="60">
        <f>IF('10หลักสูตรระยะสั้น'!L445&lt;15,0,IF('10หลักสูตรระยะสั้น'!L445&lt;30,1,IF((MOD('10หลักสูตรระยะสั้น'!L445/30,1))&lt;0.3333,ROUNDDOWN('10หลักสูตรระยะสั้น'!L445/30,0),ROUNDUP('10หลักสูตรระยะสั้น'!L445/30,0))))</f>
        <v>0</v>
      </c>
      <c r="M445" s="60">
        <f>IF('10หลักสูตรระยะสั้น'!M445&lt;15,0,IF('10หลักสูตรระยะสั้น'!M445&lt;30,1,IF((MOD('10หลักสูตรระยะสั้น'!M445/30,1))&lt;0.3333,ROUNDDOWN('10หลักสูตรระยะสั้น'!M445/30,0),ROUNDUP('10หลักสูตรระยะสั้น'!M445/30,0))))</f>
        <v>0</v>
      </c>
      <c r="N445" s="60">
        <f>IF('10หลักสูตรระยะสั้น'!N445&lt;15,0,IF('10หลักสูตรระยะสั้น'!N445&lt;30,1,IF((MOD('10หลักสูตรระยะสั้น'!N445/30,1))&lt;0.3333,ROUNDDOWN('10หลักสูตรระยะสั้น'!N445/30,0),ROUNDUP('10หลักสูตรระยะสั้น'!N445/30,0))))</f>
        <v>0</v>
      </c>
      <c r="O445" s="60">
        <f>IF('10หลักสูตรระยะสั้น'!O445&lt;15,0,IF('10หลักสูตรระยะสั้น'!O445&lt;30,1,IF((MOD('10หลักสูตรระยะสั้น'!O445/30,1))&lt;0.3333,ROUNDDOWN('10หลักสูตรระยะสั้น'!O445/30,0),ROUNDUP('10หลักสูตรระยะสั้น'!O445/30,0))))</f>
        <v>0</v>
      </c>
      <c r="P445" s="60">
        <f>IF('10หลักสูตรระยะสั้น'!P445&lt;15,0,IF('10หลักสูตรระยะสั้น'!P445&lt;30,1,IF((MOD('10หลักสูตรระยะสั้น'!P445/30,1))&lt;0.3333,ROUNDDOWN('10หลักสูตรระยะสั้น'!P445/30,0),ROUNDUP('10หลักสูตรระยะสั้น'!P445/30,0))))</f>
        <v>0</v>
      </c>
      <c r="Q445" s="60">
        <f>IF('10หลักสูตรระยะสั้น'!Q445&lt;15,0,IF('10หลักสูตรระยะสั้น'!Q445&lt;30,1,IF((MOD('10หลักสูตรระยะสั้น'!Q445/30,1))&lt;0.3333,ROUNDDOWN('10หลักสูตรระยะสั้น'!Q445/30,0),ROUNDUP('10หลักสูตรระยะสั้น'!Q445/30,0))))</f>
        <v>0</v>
      </c>
      <c r="R445" s="60">
        <f>IF('10หลักสูตรระยะสั้น'!R445&lt;15,0,IF('10หลักสูตรระยะสั้น'!R445&lt;30,1,IF((MOD('10หลักสูตรระยะสั้น'!R445/30,1))&lt;0.3333,ROUNDDOWN('10หลักสูตรระยะสั้น'!R445/30,0),ROUNDUP('10หลักสูตรระยะสั้น'!R445/30,0))))</f>
        <v>0</v>
      </c>
      <c r="S445" s="60">
        <f>IF('10หลักสูตรระยะสั้น'!S445&lt;15,0,IF('10หลักสูตรระยะสั้น'!S445&lt;30,1,IF((MOD('10หลักสูตรระยะสั้น'!S445/30,1))&lt;0.3333,ROUNDDOWN('10หลักสูตรระยะสั้น'!S445/30,0),ROUNDUP('10หลักสูตรระยะสั้น'!S445/30,0))))</f>
        <v>0</v>
      </c>
      <c r="T445" s="60">
        <f>IF('10หลักสูตรระยะสั้น'!T445&lt;15,0,IF('10หลักสูตรระยะสั้น'!T445&lt;30,1,IF((MOD('10หลักสูตรระยะสั้น'!T445/30,1))&lt;0.3333,ROUNDDOWN('10หลักสูตรระยะสั้น'!T445/30,0),ROUNDUP('10หลักสูตรระยะสั้น'!T445/30,0))))</f>
        <v>0</v>
      </c>
      <c r="U445" s="60">
        <f>IF('10หลักสูตรระยะสั้น'!U445&lt;15,0,IF('10หลักสูตรระยะสั้น'!U445&lt;30,1,IF((MOD('10หลักสูตรระยะสั้น'!U445/30,1))&lt;0.3333,ROUNDDOWN('10หลักสูตรระยะสั้น'!U445/30,0),ROUNDUP('10หลักสูตรระยะสั้น'!U445/30,0))))</f>
        <v>0</v>
      </c>
      <c r="V445" s="60">
        <f>IF('10หลักสูตรระยะสั้น'!V445&lt;15,0,IF('10หลักสูตรระยะสั้น'!V445&lt;30,1,IF((MOD('10หลักสูตรระยะสั้น'!V445/30,1))&lt;0.3333,ROUNDDOWN('10หลักสูตรระยะสั้น'!V445/30,0),ROUNDUP('10หลักสูตรระยะสั้น'!V445/30,0))))</f>
        <v>0</v>
      </c>
      <c r="W445" s="60">
        <f>IF('10หลักสูตรระยะสั้น'!W445&lt;15,0,IF('10หลักสูตรระยะสั้น'!W445&lt;30,1,IF((MOD('10หลักสูตรระยะสั้น'!W445/30,1))&lt;0.3333,ROUNDDOWN('10หลักสูตรระยะสั้น'!W445/30,0),ROUNDUP('10หลักสูตรระยะสั้น'!W445/30,0))))</f>
        <v>0</v>
      </c>
      <c r="X445" s="60">
        <f>IF('10หลักสูตรระยะสั้น'!X445&lt;15,0,IF('10หลักสูตรระยะสั้น'!X445&lt;30,1,IF((MOD('10หลักสูตรระยะสั้น'!X445/30,1))&lt;0.3333,ROUNDDOWN('10หลักสูตรระยะสั้น'!X445/30,0),ROUNDUP('10หลักสูตรระยะสั้น'!X445/30,0))))</f>
        <v>0</v>
      </c>
      <c r="Y445" s="60">
        <f>IF('10หลักสูตรระยะสั้น'!Y445&lt;15,0,IF('10หลักสูตรระยะสั้น'!Y445&lt;30,1,IF((MOD('10หลักสูตรระยะสั้น'!Y445/30,1))&lt;0.3333,ROUNDDOWN('10หลักสูตรระยะสั้น'!Y445/30,0),ROUNDUP('10หลักสูตรระยะสั้น'!Y445/30,0))))</f>
        <v>0</v>
      </c>
      <c r="Z445" s="60">
        <f>IF('10หลักสูตรระยะสั้น'!Z445&lt;15,0,IF('10หลักสูตรระยะสั้น'!Z445&lt;30,1,IF((MOD('10หลักสูตรระยะสั้น'!Z445/30,1))&lt;0.3333,ROUNDDOWN('10หลักสูตรระยะสั้น'!Z445/30,0),ROUNDUP('10หลักสูตรระยะสั้น'!Z445/30,0))))</f>
        <v>0</v>
      </c>
      <c r="AA445" s="60">
        <f>IF('10หลักสูตรระยะสั้น'!AA445&lt;15,0,IF('10หลักสูตรระยะสั้น'!AA445&lt;30,1,IF((MOD('10หลักสูตรระยะสั้น'!AA445/30,1))&lt;0.3333,ROUNDDOWN('10หลักสูตรระยะสั้น'!AA445/30,0),ROUNDUP('10หลักสูตรระยะสั้น'!AA445/30,0))))</f>
        <v>0</v>
      </c>
      <c r="AB445" s="60">
        <f>IF('10หลักสูตรระยะสั้น'!AB445&lt;15,0,IF('10หลักสูตรระยะสั้น'!AB445&lt;30,1,IF((MOD('10หลักสูตรระยะสั้น'!AB445/30,1))&lt;0.3333,ROUNDDOWN('10หลักสูตรระยะสั้น'!AB445/30,0),ROUNDUP('10หลักสูตรระยะสั้น'!AB445/30,0))))</f>
        <v>0</v>
      </c>
      <c r="AC445" s="60">
        <f>IF('10หลักสูตรระยะสั้น'!AC445&lt;15,0,IF('10หลักสูตรระยะสั้น'!AC445&lt;30,1,IF((MOD('10หลักสูตรระยะสั้น'!AC445/30,1))&lt;0.3333,ROUNDDOWN('10หลักสูตรระยะสั้น'!AC445/30,0),ROUNDUP('10หลักสูตรระยะสั้น'!AC445/30,0))))</f>
        <v>0</v>
      </c>
      <c r="AD445" s="5">
        <f t="shared" si="12"/>
        <v>0</v>
      </c>
      <c r="AE445" s="5">
        <f t="shared" si="13"/>
        <v>0</v>
      </c>
    </row>
    <row r="446" spans="2:31" x14ac:dyDescent="0.55000000000000004">
      <c r="B446" s="5">
        <v>442</v>
      </c>
      <c r="C446" s="5">
        <f>'10หลักสูตรระยะสั้น'!C446</f>
        <v>0</v>
      </c>
      <c r="D446" s="5">
        <f>'10หลักสูตรระยะสั้น'!D446</f>
        <v>0</v>
      </c>
      <c r="E446" s="60">
        <f>IF('10หลักสูตรระยะสั้น'!E446&lt;15,0,IF('10หลักสูตรระยะสั้น'!E446&lt;30,1,IF((MOD('10หลักสูตรระยะสั้น'!E446/30,1))&lt;0.3333,ROUNDDOWN('10หลักสูตรระยะสั้น'!E446/30,0),ROUNDUP('10หลักสูตรระยะสั้น'!E446/30,0))))</f>
        <v>0</v>
      </c>
      <c r="F446" s="60">
        <f>IF('10หลักสูตรระยะสั้น'!F446&lt;15,0,IF('10หลักสูตรระยะสั้น'!F446&lt;30,1,IF((MOD('10หลักสูตรระยะสั้น'!F446/30,1))&lt;0.3333,ROUNDDOWN('10หลักสูตรระยะสั้น'!F446/30,0),ROUNDUP('10หลักสูตรระยะสั้น'!F446/30,0))))</f>
        <v>0</v>
      </c>
      <c r="G446" s="60">
        <f>IF('10หลักสูตรระยะสั้น'!G446&lt;15,0,IF('10หลักสูตรระยะสั้น'!G446&lt;30,1,IF((MOD('10หลักสูตรระยะสั้น'!G446/30,1))&lt;0.3333,ROUNDDOWN('10หลักสูตรระยะสั้น'!G446/30,0),ROUNDUP('10หลักสูตรระยะสั้น'!G446/30,0))))</f>
        <v>0</v>
      </c>
      <c r="H446" s="60">
        <f>IF('10หลักสูตรระยะสั้น'!H446&lt;15,0,IF('10หลักสูตรระยะสั้น'!H446&lt;30,1,IF((MOD('10หลักสูตรระยะสั้น'!H446/30,1))&lt;0.3333,ROUNDDOWN('10หลักสูตรระยะสั้น'!H446/30,0),ROUNDUP('10หลักสูตรระยะสั้น'!H446/30,0))))</f>
        <v>0</v>
      </c>
      <c r="I446" s="60">
        <f>IF('10หลักสูตรระยะสั้น'!I446&lt;15,0,IF('10หลักสูตรระยะสั้น'!I446&lt;30,1,IF((MOD('10หลักสูตรระยะสั้น'!I446/30,1))&lt;0.3333,ROUNDDOWN('10หลักสูตรระยะสั้น'!I446/30,0),ROUNDUP('10หลักสูตรระยะสั้น'!I446/30,0))))</f>
        <v>0</v>
      </c>
      <c r="J446" s="60">
        <f>IF('10หลักสูตรระยะสั้น'!J446&lt;15,0,IF('10หลักสูตรระยะสั้น'!J446&lt;30,1,IF((MOD('10หลักสูตรระยะสั้น'!J446/30,1))&lt;0.3333,ROUNDDOWN('10หลักสูตรระยะสั้น'!J446/30,0),ROUNDUP('10หลักสูตรระยะสั้น'!J446/30,0))))</f>
        <v>0</v>
      </c>
      <c r="K446" s="60">
        <f>IF('10หลักสูตรระยะสั้น'!K446&lt;15,0,IF('10หลักสูตรระยะสั้น'!K446&lt;30,1,IF((MOD('10หลักสูตรระยะสั้น'!K446/30,1))&lt;0.3333,ROUNDDOWN('10หลักสูตรระยะสั้น'!K446/30,0),ROUNDUP('10หลักสูตรระยะสั้น'!K446/30,0))))</f>
        <v>0</v>
      </c>
      <c r="L446" s="60">
        <f>IF('10หลักสูตรระยะสั้น'!L446&lt;15,0,IF('10หลักสูตรระยะสั้น'!L446&lt;30,1,IF((MOD('10หลักสูตรระยะสั้น'!L446/30,1))&lt;0.3333,ROUNDDOWN('10หลักสูตรระยะสั้น'!L446/30,0),ROUNDUP('10หลักสูตรระยะสั้น'!L446/30,0))))</f>
        <v>0</v>
      </c>
      <c r="M446" s="60">
        <f>IF('10หลักสูตรระยะสั้น'!M446&lt;15,0,IF('10หลักสูตรระยะสั้น'!M446&lt;30,1,IF((MOD('10หลักสูตรระยะสั้น'!M446/30,1))&lt;0.3333,ROUNDDOWN('10หลักสูตรระยะสั้น'!M446/30,0),ROUNDUP('10หลักสูตรระยะสั้น'!M446/30,0))))</f>
        <v>0</v>
      </c>
      <c r="N446" s="60">
        <f>IF('10หลักสูตรระยะสั้น'!N446&lt;15,0,IF('10หลักสูตรระยะสั้น'!N446&lt;30,1,IF((MOD('10หลักสูตรระยะสั้น'!N446/30,1))&lt;0.3333,ROUNDDOWN('10หลักสูตรระยะสั้น'!N446/30,0),ROUNDUP('10หลักสูตรระยะสั้น'!N446/30,0))))</f>
        <v>0</v>
      </c>
      <c r="O446" s="60">
        <f>IF('10หลักสูตรระยะสั้น'!O446&lt;15,0,IF('10หลักสูตรระยะสั้น'!O446&lt;30,1,IF((MOD('10หลักสูตรระยะสั้น'!O446/30,1))&lt;0.3333,ROUNDDOWN('10หลักสูตรระยะสั้น'!O446/30,0),ROUNDUP('10หลักสูตรระยะสั้น'!O446/30,0))))</f>
        <v>0</v>
      </c>
      <c r="P446" s="60">
        <f>IF('10หลักสูตรระยะสั้น'!P446&lt;15,0,IF('10หลักสูตรระยะสั้น'!P446&lt;30,1,IF((MOD('10หลักสูตรระยะสั้น'!P446/30,1))&lt;0.3333,ROUNDDOWN('10หลักสูตรระยะสั้น'!P446/30,0),ROUNDUP('10หลักสูตรระยะสั้น'!P446/30,0))))</f>
        <v>0</v>
      </c>
      <c r="Q446" s="60">
        <f>IF('10หลักสูตรระยะสั้น'!Q446&lt;15,0,IF('10หลักสูตรระยะสั้น'!Q446&lt;30,1,IF((MOD('10หลักสูตรระยะสั้น'!Q446/30,1))&lt;0.3333,ROUNDDOWN('10หลักสูตรระยะสั้น'!Q446/30,0),ROUNDUP('10หลักสูตรระยะสั้น'!Q446/30,0))))</f>
        <v>0</v>
      </c>
      <c r="R446" s="60">
        <f>IF('10หลักสูตรระยะสั้น'!R446&lt;15,0,IF('10หลักสูตรระยะสั้น'!R446&lt;30,1,IF((MOD('10หลักสูตรระยะสั้น'!R446/30,1))&lt;0.3333,ROUNDDOWN('10หลักสูตรระยะสั้น'!R446/30,0),ROUNDUP('10หลักสูตรระยะสั้น'!R446/30,0))))</f>
        <v>0</v>
      </c>
      <c r="S446" s="60">
        <f>IF('10หลักสูตรระยะสั้น'!S446&lt;15,0,IF('10หลักสูตรระยะสั้น'!S446&lt;30,1,IF((MOD('10หลักสูตรระยะสั้น'!S446/30,1))&lt;0.3333,ROUNDDOWN('10หลักสูตรระยะสั้น'!S446/30,0),ROUNDUP('10หลักสูตรระยะสั้น'!S446/30,0))))</f>
        <v>0</v>
      </c>
      <c r="T446" s="60">
        <f>IF('10หลักสูตรระยะสั้น'!T446&lt;15,0,IF('10หลักสูตรระยะสั้น'!T446&lt;30,1,IF((MOD('10หลักสูตรระยะสั้น'!T446/30,1))&lt;0.3333,ROUNDDOWN('10หลักสูตรระยะสั้น'!T446/30,0),ROUNDUP('10หลักสูตรระยะสั้น'!T446/30,0))))</f>
        <v>0</v>
      </c>
      <c r="U446" s="60">
        <f>IF('10หลักสูตรระยะสั้น'!U446&lt;15,0,IF('10หลักสูตรระยะสั้น'!U446&lt;30,1,IF((MOD('10หลักสูตรระยะสั้น'!U446/30,1))&lt;0.3333,ROUNDDOWN('10หลักสูตรระยะสั้น'!U446/30,0),ROUNDUP('10หลักสูตรระยะสั้น'!U446/30,0))))</f>
        <v>0</v>
      </c>
      <c r="V446" s="60">
        <f>IF('10หลักสูตรระยะสั้น'!V446&lt;15,0,IF('10หลักสูตรระยะสั้น'!V446&lt;30,1,IF((MOD('10หลักสูตรระยะสั้น'!V446/30,1))&lt;0.3333,ROUNDDOWN('10หลักสูตรระยะสั้น'!V446/30,0),ROUNDUP('10หลักสูตรระยะสั้น'!V446/30,0))))</f>
        <v>0</v>
      </c>
      <c r="W446" s="60">
        <f>IF('10หลักสูตรระยะสั้น'!W446&lt;15,0,IF('10หลักสูตรระยะสั้น'!W446&lt;30,1,IF((MOD('10หลักสูตรระยะสั้น'!W446/30,1))&lt;0.3333,ROUNDDOWN('10หลักสูตรระยะสั้น'!W446/30,0),ROUNDUP('10หลักสูตรระยะสั้น'!W446/30,0))))</f>
        <v>0</v>
      </c>
      <c r="X446" s="60">
        <f>IF('10หลักสูตรระยะสั้น'!X446&lt;15,0,IF('10หลักสูตรระยะสั้น'!X446&lt;30,1,IF((MOD('10หลักสูตรระยะสั้น'!X446/30,1))&lt;0.3333,ROUNDDOWN('10หลักสูตรระยะสั้น'!X446/30,0),ROUNDUP('10หลักสูตรระยะสั้น'!X446/30,0))))</f>
        <v>0</v>
      </c>
      <c r="Y446" s="60">
        <f>IF('10หลักสูตรระยะสั้น'!Y446&lt;15,0,IF('10หลักสูตรระยะสั้น'!Y446&lt;30,1,IF((MOD('10หลักสูตรระยะสั้น'!Y446/30,1))&lt;0.3333,ROUNDDOWN('10หลักสูตรระยะสั้น'!Y446/30,0),ROUNDUP('10หลักสูตรระยะสั้น'!Y446/30,0))))</f>
        <v>0</v>
      </c>
      <c r="Z446" s="60">
        <f>IF('10หลักสูตรระยะสั้น'!Z446&lt;15,0,IF('10หลักสูตรระยะสั้น'!Z446&lt;30,1,IF((MOD('10หลักสูตรระยะสั้น'!Z446/30,1))&lt;0.3333,ROUNDDOWN('10หลักสูตรระยะสั้น'!Z446/30,0),ROUNDUP('10หลักสูตรระยะสั้น'!Z446/30,0))))</f>
        <v>0</v>
      </c>
      <c r="AA446" s="60">
        <f>IF('10หลักสูตรระยะสั้น'!AA446&lt;15,0,IF('10หลักสูตรระยะสั้น'!AA446&lt;30,1,IF((MOD('10หลักสูตรระยะสั้น'!AA446/30,1))&lt;0.3333,ROUNDDOWN('10หลักสูตรระยะสั้น'!AA446/30,0),ROUNDUP('10หลักสูตรระยะสั้น'!AA446/30,0))))</f>
        <v>0</v>
      </c>
      <c r="AB446" s="60">
        <f>IF('10หลักสูตรระยะสั้น'!AB446&lt;15,0,IF('10หลักสูตรระยะสั้น'!AB446&lt;30,1,IF((MOD('10หลักสูตรระยะสั้น'!AB446/30,1))&lt;0.3333,ROUNDDOWN('10หลักสูตรระยะสั้น'!AB446/30,0),ROUNDUP('10หลักสูตรระยะสั้น'!AB446/30,0))))</f>
        <v>0</v>
      </c>
      <c r="AC446" s="60">
        <f>IF('10หลักสูตรระยะสั้น'!AC446&lt;15,0,IF('10หลักสูตรระยะสั้น'!AC446&lt;30,1,IF((MOD('10หลักสูตรระยะสั้น'!AC446/30,1))&lt;0.3333,ROUNDDOWN('10หลักสูตรระยะสั้น'!AC446/30,0),ROUNDUP('10หลักสูตรระยะสั้น'!AC446/30,0))))</f>
        <v>0</v>
      </c>
      <c r="AD446" s="5">
        <f t="shared" si="12"/>
        <v>0</v>
      </c>
      <c r="AE446" s="5">
        <f t="shared" si="13"/>
        <v>0</v>
      </c>
    </row>
    <row r="447" spans="2:31" x14ac:dyDescent="0.55000000000000004">
      <c r="B447" s="5">
        <v>443</v>
      </c>
      <c r="C447" s="5">
        <f>'10หลักสูตรระยะสั้น'!C447</f>
        <v>0</v>
      </c>
      <c r="D447" s="5">
        <f>'10หลักสูตรระยะสั้น'!D447</f>
        <v>0</v>
      </c>
      <c r="E447" s="60">
        <f>IF('10หลักสูตรระยะสั้น'!E447&lt;15,0,IF('10หลักสูตรระยะสั้น'!E447&lt;30,1,IF((MOD('10หลักสูตรระยะสั้น'!E447/30,1))&lt;0.3333,ROUNDDOWN('10หลักสูตรระยะสั้น'!E447/30,0),ROUNDUP('10หลักสูตรระยะสั้น'!E447/30,0))))</f>
        <v>0</v>
      </c>
      <c r="F447" s="60">
        <f>IF('10หลักสูตรระยะสั้น'!F447&lt;15,0,IF('10หลักสูตรระยะสั้น'!F447&lt;30,1,IF((MOD('10หลักสูตรระยะสั้น'!F447/30,1))&lt;0.3333,ROUNDDOWN('10หลักสูตรระยะสั้น'!F447/30,0),ROUNDUP('10หลักสูตรระยะสั้น'!F447/30,0))))</f>
        <v>0</v>
      </c>
      <c r="G447" s="60">
        <f>IF('10หลักสูตรระยะสั้น'!G447&lt;15,0,IF('10หลักสูตรระยะสั้น'!G447&lt;30,1,IF((MOD('10หลักสูตรระยะสั้น'!G447/30,1))&lt;0.3333,ROUNDDOWN('10หลักสูตรระยะสั้น'!G447/30,0),ROUNDUP('10หลักสูตรระยะสั้น'!G447/30,0))))</f>
        <v>0</v>
      </c>
      <c r="H447" s="60">
        <f>IF('10หลักสูตรระยะสั้น'!H447&lt;15,0,IF('10หลักสูตรระยะสั้น'!H447&lt;30,1,IF((MOD('10หลักสูตรระยะสั้น'!H447/30,1))&lt;0.3333,ROUNDDOWN('10หลักสูตรระยะสั้น'!H447/30,0),ROUNDUP('10หลักสูตรระยะสั้น'!H447/30,0))))</f>
        <v>0</v>
      </c>
      <c r="I447" s="60">
        <f>IF('10หลักสูตรระยะสั้น'!I447&lt;15,0,IF('10หลักสูตรระยะสั้น'!I447&lt;30,1,IF((MOD('10หลักสูตรระยะสั้น'!I447/30,1))&lt;0.3333,ROUNDDOWN('10หลักสูตรระยะสั้น'!I447/30,0),ROUNDUP('10หลักสูตรระยะสั้น'!I447/30,0))))</f>
        <v>0</v>
      </c>
      <c r="J447" s="60">
        <f>IF('10หลักสูตรระยะสั้น'!J447&lt;15,0,IF('10หลักสูตรระยะสั้น'!J447&lt;30,1,IF((MOD('10หลักสูตรระยะสั้น'!J447/30,1))&lt;0.3333,ROUNDDOWN('10หลักสูตรระยะสั้น'!J447/30,0),ROUNDUP('10หลักสูตรระยะสั้น'!J447/30,0))))</f>
        <v>0</v>
      </c>
      <c r="K447" s="60">
        <f>IF('10หลักสูตรระยะสั้น'!K447&lt;15,0,IF('10หลักสูตรระยะสั้น'!K447&lt;30,1,IF((MOD('10หลักสูตรระยะสั้น'!K447/30,1))&lt;0.3333,ROUNDDOWN('10หลักสูตรระยะสั้น'!K447/30,0),ROUNDUP('10หลักสูตรระยะสั้น'!K447/30,0))))</f>
        <v>0</v>
      </c>
      <c r="L447" s="60">
        <f>IF('10หลักสูตรระยะสั้น'!L447&lt;15,0,IF('10หลักสูตรระยะสั้น'!L447&lt;30,1,IF((MOD('10หลักสูตรระยะสั้น'!L447/30,1))&lt;0.3333,ROUNDDOWN('10หลักสูตรระยะสั้น'!L447/30,0),ROUNDUP('10หลักสูตรระยะสั้น'!L447/30,0))))</f>
        <v>0</v>
      </c>
      <c r="M447" s="60">
        <f>IF('10หลักสูตรระยะสั้น'!M447&lt;15,0,IF('10หลักสูตรระยะสั้น'!M447&lt;30,1,IF((MOD('10หลักสูตรระยะสั้น'!M447/30,1))&lt;0.3333,ROUNDDOWN('10หลักสูตรระยะสั้น'!M447/30,0),ROUNDUP('10หลักสูตรระยะสั้น'!M447/30,0))))</f>
        <v>0</v>
      </c>
      <c r="N447" s="60">
        <f>IF('10หลักสูตรระยะสั้น'!N447&lt;15,0,IF('10หลักสูตรระยะสั้น'!N447&lt;30,1,IF((MOD('10หลักสูตรระยะสั้น'!N447/30,1))&lt;0.3333,ROUNDDOWN('10หลักสูตรระยะสั้น'!N447/30,0),ROUNDUP('10หลักสูตรระยะสั้น'!N447/30,0))))</f>
        <v>0</v>
      </c>
      <c r="O447" s="60">
        <f>IF('10หลักสูตรระยะสั้น'!O447&lt;15,0,IF('10หลักสูตรระยะสั้น'!O447&lt;30,1,IF((MOD('10หลักสูตรระยะสั้น'!O447/30,1))&lt;0.3333,ROUNDDOWN('10หลักสูตรระยะสั้น'!O447/30,0),ROUNDUP('10หลักสูตรระยะสั้น'!O447/30,0))))</f>
        <v>0</v>
      </c>
      <c r="P447" s="60">
        <f>IF('10หลักสูตรระยะสั้น'!P447&lt;15,0,IF('10หลักสูตรระยะสั้น'!P447&lt;30,1,IF((MOD('10หลักสูตรระยะสั้น'!P447/30,1))&lt;0.3333,ROUNDDOWN('10หลักสูตรระยะสั้น'!P447/30,0),ROUNDUP('10หลักสูตรระยะสั้น'!P447/30,0))))</f>
        <v>0</v>
      </c>
      <c r="Q447" s="60">
        <f>IF('10หลักสูตรระยะสั้น'!Q447&lt;15,0,IF('10หลักสูตรระยะสั้น'!Q447&lt;30,1,IF((MOD('10หลักสูตรระยะสั้น'!Q447/30,1))&lt;0.3333,ROUNDDOWN('10หลักสูตรระยะสั้น'!Q447/30,0),ROUNDUP('10หลักสูตรระยะสั้น'!Q447/30,0))))</f>
        <v>0</v>
      </c>
      <c r="R447" s="60">
        <f>IF('10หลักสูตรระยะสั้น'!R447&lt;15,0,IF('10หลักสูตรระยะสั้น'!R447&lt;30,1,IF((MOD('10หลักสูตรระยะสั้น'!R447/30,1))&lt;0.3333,ROUNDDOWN('10หลักสูตรระยะสั้น'!R447/30,0),ROUNDUP('10หลักสูตรระยะสั้น'!R447/30,0))))</f>
        <v>0</v>
      </c>
      <c r="S447" s="60">
        <f>IF('10หลักสูตรระยะสั้น'!S447&lt;15,0,IF('10หลักสูตรระยะสั้น'!S447&lt;30,1,IF((MOD('10หลักสูตรระยะสั้น'!S447/30,1))&lt;0.3333,ROUNDDOWN('10หลักสูตรระยะสั้น'!S447/30,0),ROUNDUP('10หลักสูตรระยะสั้น'!S447/30,0))))</f>
        <v>0</v>
      </c>
      <c r="T447" s="60">
        <f>IF('10หลักสูตรระยะสั้น'!T447&lt;15,0,IF('10หลักสูตรระยะสั้น'!T447&lt;30,1,IF((MOD('10หลักสูตรระยะสั้น'!T447/30,1))&lt;0.3333,ROUNDDOWN('10หลักสูตรระยะสั้น'!T447/30,0),ROUNDUP('10หลักสูตรระยะสั้น'!T447/30,0))))</f>
        <v>0</v>
      </c>
      <c r="U447" s="60">
        <f>IF('10หลักสูตรระยะสั้น'!U447&lt;15,0,IF('10หลักสูตรระยะสั้น'!U447&lt;30,1,IF((MOD('10หลักสูตรระยะสั้น'!U447/30,1))&lt;0.3333,ROUNDDOWN('10หลักสูตรระยะสั้น'!U447/30,0),ROUNDUP('10หลักสูตรระยะสั้น'!U447/30,0))))</f>
        <v>0</v>
      </c>
      <c r="V447" s="60">
        <f>IF('10หลักสูตรระยะสั้น'!V447&lt;15,0,IF('10หลักสูตรระยะสั้น'!V447&lt;30,1,IF((MOD('10หลักสูตรระยะสั้น'!V447/30,1))&lt;0.3333,ROUNDDOWN('10หลักสูตรระยะสั้น'!V447/30,0),ROUNDUP('10หลักสูตรระยะสั้น'!V447/30,0))))</f>
        <v>0</v>
      </c>
      <c r="W447" s="60">
        <f>IF('10หลักสูตรระยะสั้น'!W447&lt;15,0,IF('10หลักสูตรระยะสั้น'!W447&lt;30,1,IF((MOD('10หลักสูตรระยะสั้น'!W447/30,1))&lt;0.3333,ROUNDDOWN('10หลักสูตรระยะสั้น'!W447/30,0),ROUNDUP('10หลักสูตรระยะสั้น'!W447/30,0))))</f>
        <v>0</v>
      </c>
      <c r="X447" s="60">
        <f>IF('10หลักสูตรระยะสั้น'!X447&lt;15,0,IF('10หลักสูตรระยะสั้น'!X447&lt;30,1,IF((MOD('10หลักสูตรระยะสั้น'!X447/30,1))&lt;0.3333,ROUNDDOWN('10หลักสูตรระยะสั้น'!X447/30,0),ROUNDUP('10หลักสูตรระยะสั้น'!X447/30,0))))</f>
        <v>0</v>
      </c>
      <c r="Y447" s="60">
        <f>IF('10หลักสูตรระยะสั้น'!Y447&lt;15,0,IF('10หลักสูตรระยะสั้น'!Y447&lt;30,1,IF((MOD('10หลักสูตรระยะสั้น'!Y447/30,1))&lt;0.3333,ROUNDDOWN('10หลักสูตรระยะสั้น'!Y447/30,0),ROUNDUP('10หลักสูตรระยะสั้น'!Y447/30,0))))</f>
        <v>0</v>
      </c>
      <c r="Z447" s="60">
        <f>IF('10หลักสูตรระยะสั้น'!Z447&lt;15,0,IF('10หลักสูตรระยะสั้น'!Z447&lt;30,1,IF((MOD('10หลักสูตรระยะสั้น'!Z447/30,1))&lt;0.3333,ROUNDDOWN('10หลักสูตรระยะสั้น'!Z447/30,0),ROUNDUP('10หลักสูตรระยะสั้น'!Z447/30,0))))</f>
        <v>0</v>
      </c>
      <c r="AA447" s="60">
        <f>IF('10หลักสูตรระยะสั้น'!AA447&lt;15,0,IF('10หลักสูตรระยะสั้น'!AA447&lt;30,1,IF((MOD('10หลักสูตรระยะสั้น'!AA447/30,1))&lt;0.3333,ROUNDDOWN('10หลักสูตรระยะสั้น'!AA447/30,0),ROUNDUP('10หลักสูตรระยะสั้น'!AA447/30,0))))</f>
        <v>0</v>
      </c>
      <c r="AB447" s="60">
        <f>IF('10หลักสูตรระยะสั้น'!AB447&lt;15,0,IF('10หลักสูตรระยะสั้น'!AB447&lt;30,1,IF((MOD('10หลักสูตรระยะสั้น'!AB447/30,1))&lt;0.3333,ROUNDDOWN('10หลักสูตรระยะสั้น'!AB447/30,0),ROUNDUP('10หลักสูตรระยะสั้น'!AB447/30,0))))</f>
        <v>0</v>
      </c>
      <c r="AC447" s="60">
        <f>IF('10หลักสูตรระยะสั้น'!AC447&lt;15,0,IF('10หลักสูตรระยะสั้น'!AC447&lt;30,1,IF((MOD('10หลักสูตรระยะสั้น'!AC447/30,1))&lt;0.3333,ROUNDDOWN('10หลักสูตรระยะสั้น'!AC447/30,0),ROUNDUP('10หลักสูตรระยะสั้น'!AC447/30,0))))</f>
        <v>0</v>
      </c>
      <c r="AD447" s="5">
        <f t="shared" si="12"/>
        <v>0</v>
      </c>
      <c r="AE447" s="5">
        <f t="shared" si="13"/>
        <v>0</v>
      </c>
    </row>
    <row r="448" spans="2:31" x14ac:dyDescent="0.55000000000000004">
      <c r="B448" s="5">
        <v>444</v>
      </c>
      <c r="C448" s="5">
        <f>'10หลักสูตรระยะสั้น'!C448</f>
        <v>0</v>
      </c>
      <c r="D448" s="5">
        <f>'10หลักสูตรระยะสั้น'!D448</f>
        <v>0</v>
      </c>
      <c r="E448" s="60">
        <f>IF('10หลักสูตรระยะสั้น'!E448&lt;15,0,IF('10หลักสูตรระยะสั้น'!E448&lt;30,1,IF((MOD('10หลักสูตรระยะสั้น'!E448/30,1))&lt;0.3333,ROUNDDOWN('10หลักสูตรระยะสั้น'!E448/30,0),ROUNDUP('10หลักสูตรระยะสั้น'!E448/30,0))))</f>
        <v>0</v>
      </c>
      <c r="F448" s="60">
        <f>IF('10หลักสูตรระยะสั้น'!F448&lt;15,0,IF('10หลักสูตรระยะสั้น'!F448&lt;30,1,IF((MOD('10หลักสูตรระยะสั้น'!F448/30,1))&lt;0.3333,ROUNDDOWN('10หลักสูตรระยะสั้น'!F448/30,0),ROUNDUP('10หลักสูตรระยะสั้น'!F448/30,0))))</f>
        <v>0</v>
      </c>
      <c r="G448" s="60">
        <f>IF('10หลักสูตรระยะสั้น'!G448&lt;15,0,IF('10หลักสูตรระยะสั้น'!G448&lt;30,1,IF((MOD('10หลักสูตรระยะสั้น'!G448/30,1))&lt;0.3333,ROUNDDOWN('10หลักสูตรระยะสั้น'!G448/30,0),ROUNDUP('10หลักสูตรระยะสั้น'!G448/30,0))))</f>
        <v>0</v>
      </c>
      <c r="H448" s="60">
        <f>IF('10หลักสูตรระยะสั้น'!H448&lt;15,0,IF('10หลักสูตรระยะสั้น'!H448&lt;30,1,IF((MOD('10หลักสูตรระยะสั้น'!H448/30,1))&lt;0.3333,ROUNDDOWN('10หลักสูตรระยะสั้น'!H448/30,0),ROUNDUP('10หลักสูตรระยะสั้น'!H448/30,0))))</f>
        <v>0</v>
      </c>
      <c r="I448" s="60">
        <f>IF('10หลักสูตรระยะสั้น'!I448&lt;15,0,IF('10หลักสูตรระยะสั้น'!I448&lt;30,1,IF((MOD('10หลักสูตรระยะสั้น'!I448/30,1))&lt;0.3333,ROUNDDOWN('10หลักสูตรระยะสั้น'!I448/30,0),ROUNDUP('10หลักสูตรระยะสั้น'!I448/30,0))))</f>
        <v>0</v>
      </c>
      <c r="J448" s="60">
        <f>IF('10หลักสูตรระยะสั้น'!J448&lt;15,0,IF('10หลักสูตรระยะสั้น'!J448&lt;30,1,IF((MOD('10หลักสูตรระยะสั้น'!J448/30,1))&lt;0.3333,ROUNDDOWN('10หลักสูตรระยะสั้น'!J448/30,0),ROUNDUP('10หลักสูตรระยะสั้น'!J448/30,0))))</f>
        <v>0</v>
      </c>
      <c r="K448" s="60">
        <f>IF('10หลักสูตรระยะสั้น'!K448&lt;15,0,IF('10หลักสูตรระยะสั้น'!K448&lt;30,1,IF((MOD('10หลักสูตรระยะสั้น'!K448/30,1))&lt;0.3333,ROUNDDOWN('10หลักสูตรระยะสั้น'!K448/30,0),ROUNDUP('10หลักสูตรระยะสั้น'!K448/30,0))))</f>
        <v>0</v>
      </c>
      <c r="L448" s="60">
        <f>IF('10หลักสูตรระยะสั้น'!L448&lt;15,0,IF('10หลักสูตรระยะสั้น'!L448&lt;30,1,IF((MOD('10หลักสูตรระยะสั้น'!L448/30,1))&lt;0.3333,ROUNDDOWN('10หลักสูตรระยะสั้น'!L448/30,0),ROUNDUP('10หลักสูตรระยะสั้น'!L448/30,0))))</f>
        <v>0</v>
      </c>
      <c r="M448" s="60">
        <f>IF('10หลักสูตรระยะสั้น'!M448&lt;15,0,IF('10หลักสูตรระยะสั้น'!M448&lt;30,1,IF((MOD('10หลักสูตรระยะสั้น'!M448/30,1))&lt;0.3333,ROUNDDOWN('10หลักสูตรระยะสั้น'!M448/30,0),ROUNDUP('10หลักสูตรระยะสั้น'!M448/30,0))))</f>
        <v>0</v>
      </c>
      <c r="N448" s="60">
        <f>IF('10หลักสูตรระยะสั้น'!N448&lt;15,0,IF('10หลักสูตรระยะสั้น'!N448&lt;30,1,IF((MOD('10หลักสูตรระยะสั้น'!N448/30,1))&lt;0.3333,ROUNDDOWN('10หลักสูตรระยะสั้น'!N448/30,0),ROUNDUP('10หลักสูตรระยะสั้น'!N448/30,0))))</f>
        <v>0</v>
      </c>
      <c r="O448" s="60">
        <f>IF('10หลักสูตรระยะสั้น'!O448&lt;15,0,IF('10หลักสูตรระยะสั้น'!O448&lt;30,1,IF((MOD('10หลักสูตรระยะสั้น'!O448/30,1))&lt;0.3333,ROUNDDOWN('10หลักสูตรระยะสั้น'!O448/30,0),ROUNDUP('10หลักสูตรระยะสั้น'!O448/30,0))))</f>
        <v>0</v>
      </c>
      <c r="P448" s="60">
        <f>IF('10หลักสูตรระยะสั้น'!P448&lt;15,0,IF('10หลักสูตรระยะสั้น'!P448&lt;30,1,IF((MOD('10หลักสูตรระยะสั้น'!P448/30,1))&lt;0.3333,ROUNDDOWN('10หลักสูตรระยะสั้น'!P448/30,0),ROUNDUP('10หลักสูตรระยะสั้น'!P448/30,0))))</f>
        <v>0</v>
      </c>
      <c r="Q448" s="60">
        <f>IF('10หลักสูตรระยะสั้น'!Q448&lt;15,0,IF('10หลักสูตรระยะสั้น'!Q448&lt;30,1,IF((MOD('10หลักสูตรระยะสั้น'!Q448/30,1))&lt;0.3333,ROUNDDOWN('10หลักสูตรระยะสั้น'!Q448/30,0),ROUNDUP('10หลักสูตรระยะสั้น'!Q448/30,0))))</f>
        <v>0</v>
      </c>
      <c r="R448" s="60">
        <f>IF('10หลักสูตรระยะสั้น'!R448&lt;15,0,IF('10หลักสูตรระยะสั้น'!R448&lt;30,1,IF((MOD('10หลักสูตรระยะสั้น'!R448/30,1))&lt;0.3333,ROUNDDOWN('10หลักสูตรระยะสั้น'!R448/30,0),ROUNDUP('10หลักสูตรระยะสั้น'!R448/30,0))))</f>
        <v>0</v>
      </c>
      <c r="S448" s="60">
        <f>IF('10หลักสูตรระยะสั้น'!S448&lt;15,0,IF('10หลักสูตรระยะสั้น'!S448&lt;30,1,IF((MOD('10หลักสูตรระยะสั้น'!S448/30,1))&lt;0.3333,ROUNDDOWN('10หลักสูตรระยะสั้น'!S448/30,0),ROUNDUP('10หลักสูตรระยะสั้น'!S448/30,0))))</f>
        <v>0</v>
      </c>
      <c r="T448" s="60">
        <f>IF('10หลักสูตรระยะสั้น'!T448&lt;15,0,IF('10หลักสูตรระยะสั้น'!T448&lt;30,1,IF((MOD('10หลักสูตรระยะสั้น'!T448/30,1))&lt;0.3333,ROUNDDOWN('10หลักสูตรระยะสั้น'!T448/30,0),ROUNDUP('10หลักสูตรระยะสั้น'!T448/30,0))))</f>
        <v>0</v>
      </c>
      <c r="U448" s="60">
        <f>IF('10หลักสูตรระยะสั้น'!U448&lt;15,0,IF('10หลักสูตรระยะสั้น'!U448&lt;30,1,IF((MOD('10หลักสูตรระยะสั้น'!U448/30,1))&lt;0.3333,ROUNDDOWN('10หลักสูตรระยะสั้น'!U448/30,0),ROUNDUP('10หลักสูตรระยะสั้น'!U448/30,0))))</f>
        <v>0</v>
      </c>
      <c r="V448" s="60">
        <f>IF('10หลักสูตรระยะสั้น'!V448&lt;15,0,IF('10หลักสูตรระยะสั้น'!V448&lt;30,1,IF((MOD('10หลักสูตรระยะสั้น'!V448/30,1))&lt;0.3333,ROUNDDOWN('10หลักสูตรระยะสั้น'!V448/30,0),ROUNDUP('10หลักสูตรระยะสั้น'!V448/30,0))))</f>
        <v>0</v>
      </c>
      <c r="W448" s="60">
        <f>IF('10หลักสูตรระยะสั้น'!W448&lt;15,0,IF('10หลักสูตรระยะสั้น'!W448&lt;30,1,IF((MOD('10หลักสูตรระยะสั้น'!W448/30,1))&lt;0.3333,ROUNDDOWN('10หลักสูตรระยะสั้น'!W448/30,0),ROUNDUP('10หลักสูตรระยะสั้น'!W448/30,0))))</f>
        <v>0</v>
      </c>
      <c r="X448" s="60">
        <f>IF('10หลักสูตรระยะสั้น'!X448&lt;15,0,IF('10หลักสูตรระยะสั้น'!X448&lt;30,1,IF((MOD('10หลักสูตรระยะสั้น'!X448/30,1))&lt;0.3333,ROUNDDOWN('10หลักสูตรระยะสั้น'!X448/30,0),ROUNDUP('10หลักสูตรระยะสั้น'!X448/30,0))))</f>
        <v>0</v>
      </c>
      <c r="Y448" s="60">
        <f>IF('10หลักสูตรระยะสั้น'!Y448&lt;15,0,IF('10หลักสูตรระยะสั้น'!Y448&lt;30,1,IF((MOD('10หลักสูตรระยะสั้น'!Y448/30,1))&lt;0.3333,ROUNDDOWN('10หลักสูตรระยะสั้น'!Y448/30,0),ROUNDUP('10หลักสูตรระยะสั้น'!Y448/30,0))))</f>
        <v>0</v>
      </c>
      <c r="Z448" s="60">
        <f>IF('10หลักสูตรระยะสั้น'!Z448&lt;15,0,IF('10หลักสูตรระยะสั้น'!Z448&lt;30,1,IF((MOD('10หลักสูตรระยะสั้น'!Z448/30,1))&lt;0.3333,ROUNDDOWN('10หลักสูตรระยะสั้น'!Z448/30,0),ROUNDUP('10หลักสูตรระยะสั้น'!Z448/30,0))))</f>
        <v>0</v>
      </c>
      <c r="AA448" s="60">
        <f>IF('10หลักสูตรระยะสั้น'!AA448&lt;15,0,IF('10หลักสูตรระยะสั้น'!AA448&lt;30,1,IF((MOD('10หลักสูตรระยะสั้น'!AA448/30,1))&lt;0.3333,ROUNDDOWN('10หลักสูตรระยะสั้น'!AA448/30,0),ROUNDUP('10หลักสูตรระยะสั้น'!AA448/30,0))))</f>
        <v>0</v>
      </c>
      <c r="AB448" s="60">
        <f>IF('10หลักสูตรระยะสั้น'!AB448&lt;15,0,IF('10หลักสูตรระยะสั้น'!AB448&lt;30,1,IF((MOD('10หลักสูตรระยะสั้น'!AB448/30,1))&lt;0.3333,ROUNDDOWN('10หลักสูตรระยะสั้น'!AB448/30,0),ROUNDUP('10หลักสูตรระยะสั้น'!AB448/30,0))))</f>
        <v>0</v>
      </c>
      <c r="AC448" s="60">
        <f>IF('10หลักสูตรระยะสั้น'!AC448&lt;15,0,IF('10หลักสูตรระยะสั้น'!AC448&lt;30,1,IF((MOD('10หลักสูตรระยะสั้น'!AC448/30,1))&lt;0.3333,ROUNDDOWN('10หลักสูตรระยะสั้น'!AC448/30,0),ROUNDUP('10หลักสูตรระยะสั้น'!AC448/30,0))))</f>
        <v>0</v>
      </c>
      <c r="AD448" s="5">
        <f t="shared" si="12"/>
        <v>0</v>
      </c>
      <c r="AE448" s="5">
        <f t="shared" si="13"/>
        <v>0</v>
      </c>
    </row>
    <row r="449" spans="2:31" x14ac:dyDescent="0.55000000000000004">
      <c r="B449" s="5">
        <v>445</v>
      </c>
      <c r="C449" s="5">
        <f>'10หลักสูตรระยะสั้น'!C449</f>
        <v>0</v>
      </c>
      <c r="D449" s="5">
        <f>'10หลักสูตรระยะสั้น'!D449</f>
        <v>0</v>
      </c>
      <c r="E449" s="60">
        <f>IF('10หลักสูตรระยะสั้น'!E449&lt;15,0,IF('10หลักสูตรระยะสั้น'!E449&lt;30,1,IF((MOD('10หลักสูตรระยะสั้น'!E449/30,1))&lt;0.3333,ROUNDDOWN('10หลักสูตรระยะสั้น'!E449/30,0),ROUNDUP('10หลักสูตรระยะสั้น'!E449/30,0))))</f>
        <v>0</v>
      </c>
      <c r="F449" s="60">
        <f>IF('10หลักสูตรระยะสั้น'!F449&lt;15,0,IF('10หลักสูตรระยะสั้น'!F449&lt;30,1,IF((MOD('10หลักสูตรระยะสั้น'!F449/30,1))&lt;0.3333,ROUNDDOWN('10หลักสูตรระยะสั้น'!F449/30,0),ROUNDUP('10หลักสูตรระยะสั้น'!F449/30,0))))</f>
        <v>0</v>
      </c>
      <c r="G449" s="60">
        <f>IF('10หลักสูตรระยะสั้น'!G449&lt;15,0,IF('10หลักสูตรระยะสั้น'!G449&lt;30,1,IF((MOD('10หลักสูตรระยะสั้น'!G449/30,1))&lt;0.3333,ROUNDDOWN('10หลักสูตรระยะสั้น'!G449/30,0),ROUNDUP('10หลักสูตรระยะสั้น'!G449/30,0))))</f>
        <v>0</v>
      </c>
      <c r="H449" s="60">
        <f>IF('10หลักสูตรระยะสั้น'!H449&lt;15,0,IF('10หลักสูตรระยะสั้น'!H449&lt;30,1,IF((MOD('10หลักสูตรระยะสั้น'!H449/30,1))&lt;0.3333,ROUNDDOWN('10หลักสูตรระยะสั้น'!H449/30,0),ROUNDUP('10หลักสูตรระยะสั้น'!H449/30,0))))</f>
        <v>0</v>
      </c>
      <c r="I449" s="60">
        <f>IF('10หลักสูตรระยะสั้น'!I449&lt;15,0,IF('10หลักสูตรระยะสั้น'!I449&lt;30,1,IF((MOD('10หลักสูตรระยะสั้น'!I449/30,1))&lt;0.3333,ROUNDDOWN('10หลักสูตรระยะสั้น'!I449/30,0),ROUNDUP('10หลักสูตรระยะสั้น'!I449/30,0))))</f>
        <v>0</v>
      </c>
      <c r="J449" s="60">
        <f>IF('10หลักสูตรระยะสั้น'!J449&lt;15,0,IF('10หลักสูตรระยะสั้น'!J449&lt;30,1,IF((MOD('10หลักสูตรระยะสั้น'!J449/30,1))&lt;0.3333,ROUNDDOWN('10หลักสูตรระยะสั้น'!J449/30,0),ROUNDUP('10หลักสูตรระยะสั้น'!J449/30,0))))</f>
        <v>0</v>
      </c>
      <c r="K449" s="60">
        <f>IF('10หลักสูตรระยะสั้น'!K449&lt;15,0,IF('10หลักสูตรระยะสั้น'!K449&lt;30,1,IF((MOD('10หลักสูตรระยะสั้น'!K449/30,1))&lt;0.3333,ROUNDDOWN('10หลักสูตรระยะสั้น'!K449/30,0),ROUNDUP('10หลักสูตรระยะสั้น'!K449/30,0))))</f>
        <v>0</v>
      </c>
      <c r="L449" s="60">
        <f>IF('10หลักสูตรระยะสั้น'!L449&lt;15,0,IF('10หลักสูตรระยะสั้น'!L449&lt;30,1,IF((MOD('10หลักสูตรระยะสั้น'!L449/30,1))&lt;0.3333,ROUNDDOWN('10หลักสูตรระยะสั้น'!L449/30,0),ROUNDUP('10หลักสูตรระยะสั้น'!L449/30,0))))</f>
        <v>0</v>
      </c>
      <c r="M449" s="60">
        <f>IF('10หลักสูตรระยะสั้น'!M449&lt;15,0,IF('10หลักสูตรระยะสั้น'!M449&lt;30,1,IF((MOD('10หลักสูตรระยะสั้น'!M449/30,1))&lt;0.3333,ROUNDDOWN('10หลักสูตรระยะสั้น'!M449/30,0),ROUNDUP('10หลักสูตรระยะสั้น'!M449/30,0))))</f>
        <v>0</v>
      </c>
      <c r="N449" s="60">
        <f>IF('10หลักสูตรระยะสั้น'!N449&lt;15,0,IF('10หลักสูตรระยะสั้น'!N449&lt;30,1,IF((MOD('10หลักสูตรระยะสั้น'!N449/30,1))&lt;0.3333,ROUNDDOWN('10หลักสูตรระยะสั้น'!N449/30,0),ROUNDUP('10หลักสูตรระยะสั้น'!N449/30,0))))</f>
        <v>0</v>
      </c>
      <c r="O449" s="60">
        <f>IF('10หลักสูตรระยะสั้น'!O449&lt;15,0,IF('10หลักสูตรระยะสั้น'!O449&lt;30,1,IF((MOD('10หลักสูตรระยะสั้น'!O449/30,1))&lt;0.3333,ROUNDDOWN('10หลักสูตรระยะสั้น'!O449/30,0),ROUNDUP('10หลักสูตรระยะสั้น'!O449/30,0))))</f>
        <v>0</v>
      </c>
      <c r="P449" s="60">
        <f>IF('10หลักสูตรระยะสั้น'!P449&lt;15,0,IF('10หลักสูตรระยะสั้น'!P449&lt;30,1,IF((MOD('10หลักสูตรระยะสั้น'!P449/30,1))&lt;0.3333,ROUNDDOWN('10หลักสูตรระยะสั้น'!P449/30,0),ROUNDUP('10หลักสูตรระยะสั้น'!P449/30,0))))</f>
        <v>0</v>
      </c>
      <c r="Q449" s="60">
        <f>IF('10หลักสูตรระยะสั้น'!Q449&lt;15,0,IF('10หลักสูตรระยะสั้น'!Q449&lt;30,1,IF((MOD('10หลักสูตรระยะสั้น'!Q449/30,1))&lt;0.3333,ROUNDDOWN('10หลักสูตรระยะสั้น'!Q449/30,0),ROUNDUP('10หลักสูตรระยะสั้น'!Q449/30,0))))</f>
        <v>0</v>
      </c>
      <c r="R449" s="60">
        <f>IF('10หลักสูตรระยะสั้น'!R449&lt;15,0,IF('10หลักสูตรระยะสั้น'!R449&lt;30,1,IF((MOD('10หลักสูตรระยะสั้น'!R449/30,1))&lt;0.3333,ROUNDDOWN('10หลักสูตรระยะสั้น'!R449/30,0),ROUNDUP('10หลักสูตรระยะสั้น'!R449/30,0))))</f>
        <v>0</v>
      </c>
      <c r="S449" s="60">
        <f>IF('10หลักสูตรระยะสั้น'!S449&lt;15,0,IF('10หลักสูตรระยะสั้น'!S449&lt;30,1,IF((MOD('10หลักสูตรระยะสั้น'!S449/30,1))&lt;0.3333,ROUNDDOWN('10หลักสูตรระยะสั้น'!S449/30,0),ROUNDUP('10หลักสูตรระยะสั้น'!S449/30,0))))</f>
        <v>0</v>
      </c>
      <c r="T449" s="60">
        <f>IF('10หลักสูตรระยะสั้น'!T449&lt;15,0,IF('10หลักสูตรระยะสั้น'!T449&lt;30,1,IF((MOD('10หลักสูตรระยะสั้น'!T449/30,1))&lt;0.3333,ROUNDDOWN('10หลักสูตรระยะสั้น'!T449/30,0),ROUNDUP('10หลักสูตรระยะสั้น'!T449/30,0))))</f>
        <v>0</v>
      </c>
      <c r="U449" s="60">
        <f>IF('10หลักสูตรระยะสั้น'!U449&lt;15,0,IF('10หลักสูตรระยะสั้น'!U449&lt;30,1,IF((MOD('10หลักสูตรระยะสั้น'!U449/30,1))&lt;0.3333,ROUNDDOWN('10หลักสูตรระยะสั้น'!U449/30,0),ROUNDUP('10หลักสูตรระยะสั้น'!U449/30,0))))</f>
        <v>0</v>
      </c>
      <c r="V449" s="60">
        <f>IF('10หลักสูตรระยะสั้น'!V449&lt;15,0,IF('10หลักสูตรระยะสั้น'!V449&lt;30,1,IF((MOD('10หลักสูตรระยะสั้น'!V449/30,1))&lt;0.3333,ROUNDDOWN('10หลักสูตรระยะสั้น'!V449/30,0),ROUNDUP('10หลักสูตรระยะสั้น'!V449/30,0))))</f>
        <v>0</v>
      </c>
      <c r="W449" s="60">
        <f>IF('10หลักสูตรระยะสั้น'!W449&lt;15,0,IF('10หลักสูตรระยะสั้น'!W449&lt;30,1,IF((MOD('10หลักสูตรระยะสั้น'!W449/30,1))&lt;0.3333,ROUNDDOWN('10หลักสูตรระยะสั้น'!W449/30,0),ROUNDUP('10หลักสูตรระยะสั้น'!W449/30,0))))</f>
        <v>0</v>
      </c>
      <c r="X449" s="60">
        <f>IF('10หลักสูตรระยะสั้น'!X449&lt;15,0,IF('10หลักสูตรระยะสั้น'!X449&lt;30,1,IF((MOD('10หลักสูตรระยะสั้น'!X449/30,1))&lt;0.3333,ROUNDDOWN('10หลักสูตรระยะสั้น'!X449/30,0),ROUNDUP('10หลักสูตรระยะสั้น'!X449/30,0))))</f>
        <v>0</v>
      </c>
      <c r="Y449" s="60">
        <f>IF('10หลักสูตรระยะสั้น'!Y449&lt;15,0,IF('10หลักสูตรระยะสั้น'!Y449&lt;30,1,IF((MOD('10หลักสูตรระยะสั้น'!Y449/30,1))&lt;0.3333,ROUNDDOWN('10หลักสูตรระยะสั้น'!Y449/30,0),ROUNDUP('10หลักสูตรระยะสั้น'!Y449/30,0))))</f>
        <v>0</v>
      </c>
      <c r="Z449" s="60">
        <f>IF('10หลักสูตรระยะสั้น'!Z449&lt;15,0,IF('10หลักสูตรระยะสั้น'!Z449&lt;30,1,IF((MOD('10หลักสูตรระยะสั้น'!Z449/30,1))&lt;0.3333,ROUNDDOWN('10หลักสูตรระยะสั้น'!Z449/30,0),ROUNDUP('10หลักสูตรระยะสั้น'!Z449/30,0))))</f>
        <v>0</v>
      </c>
      <c r="AA449" s="60">
        <f>IF('10หลักสูตรระยะสั้น'!AA449&lt;15,0,IF('10หลักสูตรระยะสั้น'!AA449&lt;30,1,IF((MOD('10หลักสูตรระยะสั้น'!AA449/30,1))&lt;0.3333,ROUNDDOWN('10หลักสูตรระยะสั้น'!AA449/30,0),ROUNDUP('10หลักสูตรระยะสั้น'!AA449/30,0))))</f>
        <v>0</v>
      </c>
      <c r="AB449" s="60">
        <f>IF('10หลักสูตรระยะสั้น'!AB449&lt;15,0,IF('10หลักสูตรระยะสั้น'!AB449&lt;30,1,IF((MOD('10หลักสูตรระยะสั้น'!AB449/30,1))&lt;0.3333,ROUNDDOWN('10หลักสูตรระยะสั้น'!AB449/30,0),ROUNDUP('10หลักสูตรระยะสั้น'!AB449/30,0))))</f>
        <v>0</v>
      </c>
      <c r="AC449" s="60">
        <f>IF('10หลักสูตรระยะสั้น'!AC449&lt;15,0,IF('10หลักสูตรระยะสั้น'!AC449&lt;30,1,IF((MOD('10หลักสูตรระยะสั้น'!AC449/30,1))&lt;0.3333,ROUNDDOWN('10หลักสูตรระยะสั้น'!AC449/30,0),ROUNDUP('10หลักสูตรระยะสั้น'!AC449/30,0))))</f>
        <v>0</v>
      </c>
      <c r="AD449" s="5">
        <f t="shared" si="12"/>
        <v>0</v>
      </c>
      <c r="AE449" s="5">
        <f t="shared" si="13"/>
        <v>0</v>
      </c>
    </row>
    <row r="450" spans="2:31" x14ac:dyDescent="0.55000000000000004">
      <c r="B450" s="5">
        <v>446</v>
      </c>
      <c r="C450" s="5">
        <f>'10หลักสูตรระยะสั้น'!C450</f>
        <v>0</v>
      </c>
      <c r="D450" s="5">
        <f>'10หลักสูตรระยะสั้น'!D450</f>
        <v>0</v>
      </c>
      <c r="E450" s="60">
        <f>IF('10หลักสูตรระยะสั้น'!E450&lt;15,0,IF('10หลักสูตรระยะสั้น'!E450&lt;30,1,IF((MOD('10หลักสูตรระยะสั้น'!E450/30,1))&lt;0.3333,ROUNDDOWN('10หลักสูตรระยะสั้น'!E450/30,0),ROUNDUP('10หลักสูตรระยะสั้น'!E450/30,0))))</f>
        <v>0</v>
      </c>
      <c r="F450" s="60">
        <f>IF('10หลักสูตรระยะสั้น'!F450&lt;15,0,IF('10หลักสูตรระยะสั้น'!F450&lt;30,1,IF((MOD('10หลักสูตรระยะสั้น'!F450/30,1))&lt;0.3333,ROUNDDOWN('10หลักสูตรระยะสั้น'!F450/30,0),ROUNDUP('10หลักสูตรระยะสั้น'!F450/30,0))))</f>
        <v>0</v>
      </c>
      <c r="G450" s="60">
        <f>IF('10หลักสูตรระยะสั้น'!G450&lt;15,0,IF('10หลักสูตรระยะสั้น'!G450&lt;30,1,IF((MOD('10หลักสูตรระยะสั้น'!G450/30,1))&lt;0.3333,ROUNDDOWN('10หลักสูตรระยะสั้น'!G450/30,0),ROUNDUP('10หลักสูตรระยะสั้น'!G450/30,0))))</f>
        <v>0</v>
      </c>
      <c r="H450" s="60">
        <f>IF('10หลักสูตรระยะสั้น'!H450&lt;15,0,IF('10หลักสูตรระยะสั้น'!H450&lt;30,1,IF((MOD('10หลักสูตรระยะสั้น'!H450/30,1))&lt;0.3333,ROUNDDOWN('10หลักสูตรระยะสั้น'!H450/30,0),ROUNDUP('10หลักสูตรระยะสั้น'!H450/30,0))))</f>
        <v>0</v>
      </c>
      <c r="I450" s="60">
        <f>IF('10หลักสูตรระยะสั้น'!I450&lt;15,0,IF('10หลักสูตรระยะสั้น'!I450&lt;30,1,IF((MOD('10หลักสูตรระยะสั้น'!I450/30,1))&lt;0.3333,ROUNDDOWN('10หลักสูตรระยะสั้น'!I450/30,0),ROUNDUP('10หลักสูตรระยะสั้น'!I450/30,0))))</f>
        <v>0</v>
      </c>
      <c r="J450" s="60">
        <f>IF('10หลักสูตรระยะสั้น'!J450&lt;15,0,IF('10หลักสูตรระยะสั้น'!J450&lt;30,1,IF((MOD('10หลักสูตรระยะสั้น'!J450/30,1))&lt;0.3333,ROUNDDOWN('10หลักสูตรระยะสั้น'!J450/30,0),ROUNDUP('10หลักสูตรระยะสั้น'!J450/30,0))))</f>
        <v>0</v>
      </c>
      <c r="K450" s="60">
        <f>IF('10หลักสูตรระยะสั้น'!K450&lt;15,0,IF('10หลักสูตรระยะสั้น'!K450&lt;30,1,IF((MOD('10หลักสูตรระยะสั้น'!K450/30,1))&lt;0.3333,ROUNDDOWN('10หลักสูตรระยะสั้น'!K450/30,0),ROUNDUP('10หลักสูตรระยะสั้น'!K450/30,0))))</f>
        <v>0</v>
      </c>
      <c r="L450" s="60">
        <f>IF('10หลักสูตรระยะสั้น'!L450&lt;15,0,IF('10หลักสูตรระยะสั้น'!L450&lt;30,1,IF((MOD('10หลักสูตรระยะสั้น'!L450/30,1))&lt;0.3333,ROUNDDOWN('10หลักสูตรระยะสั้น'!L450/30,0),ROUNDUP('10หลักสูตรระยะสั้น'!L450/30,0))))</f>
        <v>0</v>
      </c>
      <c r="M450" s="60">
        <f>IF('10หลักสูตรระยะสั้น'!M450&lt;15,0,IF('10หลักสูตรระยะสั้น'!M450&lt;30,1,IF((MOD('10หลักสูตรระยะสั้น'!M450/30,1))&lt;0.3333,ROUNDDOWN('10หลักสูตรระยะสั้น'!M450/30,0),ROUNDUP('10หลักสูตรระยะสั้น'!M450/30,0))))</f>
        <v>0</v>
      </c>
      <c r="N450" s="60">
        <f>IF('10หลักสูตรระยะสั้น'!N450&lt;15,0,IF('10หลักสูตรระยะสั้น'!N450&lt;30,1,IF((MOD('10หลักสูตรระยะสั้น'!N450/30,1))&lt;0.3333,ROUNDDOWN('10หลักสูตรระยะสั้น'!N450/30,0),ROUNDUP('10หลักสูตรระยะสั้น'!N450/30,0))))</f>
        <v>0</v>
      </c>
      <c r="O450" s="60">
        <f>IF('10หลักสูตรระยะสั้น'!O450&lt;15,0,IF('10หลักสูตรระยะสั้น'!O450&lt;30,1,IF((MOD('10หลักสูตรระยะสั้น'!O450/30,1))&lt;0.3333,ROUNDDOWN('10หลักสูตรระยะสั้น'!O450/30,0),ROUNDUP('10หลักสูตรระยะสั้น'!O450/30,0))))</f>
        <v>0</v>
      </c>
      <c r="P450" s="60">
        <f>IF('10หลักสูตรระยะสั้น'!P450&lt;15,0,IF('10หลักสูตรระยะสั้น'!P450&lt;30,1,IF((MOD('10หลักสูตรระยะสั้น'!P450/30,1))&lt;0.3333,ROUNDDOWN('10หลักสูตรระยะสั้น'!P450/30,0),ROUNDUP('10หลักสูตรระยะสั้น'!P450/30,0))))</f>
        <v>0</v>
      </c>
      <c r="Q450" s="60">
        <f>IF('10หลักสูตรระยะสั้น'!Q450&lt;15,0,IF('10หลักสูตรระยะสั้น'!Q450&lt;30,1,IF((MOD('10หลักสูตรระยะสั้น'!Q450/30,1))&lt;0.3333,ROUNDDOWN('10หลักสูตรระยะสั้น'!Q450/30,0),ROUNDUP('10หลักสูตรระยะสั้น'!Q450/30,0))))</f>
        <v>0</v>
      </c>
      <c r="R450" s="60">
        <f>IF('10หลักสูตรระยะสั้น'!R450&lt;15,0,IF('10หลักสูตรระยะสั้น'!R450&lt;30,1,IF((MOD('10หลักสูตรระยะสั้น'!R450/30,1))&lt;0.3333,ROUNDDOWN('10หลักสูตรระยะสั้น'!R450/30,0),ROUNDUP('10หลักสูตรระยะสั้น'!R450/30,0))))</f>
        <v>0</v>
      </c>
      <c r="S450" s="60">
        <f>IF('10หลักสูตรระยะสั้น'!S450&lt;15,0,IF('10หลักสูตรระยะสั้น'!S450&lt;30,1,IF((MOD('10หลักสูตรระยะสั้น'!S450/30,1))&lt;0.3333,ROUNDDOWN('10หลักสูตรระยะสั้น'!S450/30,0),ROUNDUP('10หลักสูตรระยะสั้น'!S450/30,0))))</f>
        <v>0</v>
      </c>
      <c r="T450" s="60">
        <f>IF('10หลักสูตรระยะสั้น'!T450&lt;15,0,IF('10หลักสูตรระยะสั้น'!T450&lt;30,1,IF((MOD('10หลักสูตรระยะสั้น'!T450/30,1))&lt;0.3333,ROUNDDOWN('10หลักสูตรระยะสั้น'!T450/30,0),ROUNDUP('10หลักสูตรระยะสั้น'!T450/30,0))))</f>
        <v>0</v>
      </c>
      <c r="U450" s="60">
        <f>IF('10หลักสูตรระยะสั้น'!U450&lt;15,0,IF('10หลักสูตรระยะสั้น'!U450&lt;30,1,IF((MOD('10หลักสูตรระยะสั้น'!U450/30,1))&lt;0.3333,ROUNDDOWN('10หลักสูตรระยะสั้น'!U450/30,0),ROUNDUP('10หลักสูตรระยะสั้น'!U450/30,0))))</f>
        <v>0</v>
      </c>
      <c r="V450" s="60">
        <f>IF('10หลักสูตรระยะสั้น'!V450&lt;15,0,IF('10หลักสูตรระยะสั้น'!V450&lt;30,1,IF((MOD('10หลักสูตรระยะสั้น'!V450/30,1))&lt;0.3333,ROUNDDOWN('10หลักสูตรระยะสั้น'!V450/30,0),ROUNDUP('10หลักสูตรระยะสั้น'!V450/30,0))))</f>
        <v>0</v>
      </c>
      <c r="W450" s="60">
        <f>IF('10หลักสูตรระยะสั้น'!W450&lt;15,0,IF('10หลักสูตรระยะสั้น'!W450&lt;30,1,IF((MOD('10หลักสูตรระยะสั้น'!W450/30,1))&lt;0.3333,ROUNDDOWN('10หลักสูตรระยะสั้น'!W450/30,0),ROUNDUP('10หลักสูตรระยะสั้น'!W450/30,0))))</f>
        <v>0</v>
      </c>
      <c r="X450" s="60">
        <f>IF('10หลักสูตรระยะสั้น'!X450&lt;15,0,IF('10หลักสูตรระยะสั้น'!X450&lt;30,1,IF((MOD('10หลักสูตรระยะสั้น'!X450/30,1))&lt;0.3333,ROUNDDOWN('10หลักสูตรระยะสั้น'!X450/30,0),ROUNDUP('10หลักสูตรระยะสั้น'!X450/30,0))))</f>
        <v>0</v>
      </c>
      <c r="Y450" s="60">
        <f>IF('10หลักสูตรระยะสั้น'!Y450&lt;15,0,IF('10หลักสูตรระยะสั้น'!Y450&lt;30,1,IF((MOD('10หลักสูตรระยะสั้น'!Y450/30,1))&lt;0.3333,ROUNDDOWN('10หลักสูตรระยะสั้น'!Y450/30,0),ROUNDUP('10หลักสูตรระยะสั้น'!Y450/30,0))))</f>
        <v>0</v>
      </c>
      <c r="Z450" s="60">
        <f>IF('10หลักสูตรระยะสั้น'!Z450&lt;15,0,IF('10หลักสูตรระยะสั้น'!Z450&lt;30,1,IF((MOD('10หลักสูตรระยะสั้น'!Z450/30,1))&lt;0.3333,ROUNDDOWN('10หลักสูตรระยะสั้น'!Z450/30,0),ROUNDUP('10หลักสูตรระยะสั้น'!Z450/30,0))))</f>
        <v>0</v>
      </c>
      <c r="AA450" s="60">
        <f>IF('10หลักสูตรระยะสั้น'!AA450&lt;15,0,IF('10หลักสูตรระยะสั้น'!AA450&lt;30,1,IF((MOD('10หลักสูตรระยะสั้น'!AA450/30,1))&lt;0.3333,ROUNDDOWN('10หลักสูตรระยะสั้น'!AA450/30,0),ROUNDUP('10หลักสูตรระยะสั้น'!AA450/30,0))))</f>
        <v>0</v>
      </c>
      <c r="AB450" s="60">
        <f>IF('10หลักสูตรระยะสั้น'!AB450&lt;15,0,IF('10หลักสูตรระยะสั้น'!AB450&lt;30,1,IF((MOD('10หลักสูตรระยะสั้น'!AB450/30,1))&lt;0.3333,ROUNDDOWN('10หลักสูตรระยะสั้น'!AB450/30,0),ROUNDUP('10หลักสูตรระยะสั้น'!AB450/30,0))))</f>
        <v>0</v>
      </c>
      <c r="AC450" s="60">
        <f>IF('10หลักสูตรระยะสั้น'!AC450&lt;15,0,IF('10หลักสูตรระยะสั้น'!AC450&lt;30,1,IF((MOD('10หลักสูตรระยะสั้น'!AC450/30,1))&lt;0.3333,ROUNDDOWN('10หลักสูตรระยะสั้น'!AC450/30,0),ROUNDUP('10หลักสูตรระยะสั้น'!AC450/30,0))))</f>
        <v>0</v>
      </c>
      <c r="AD450" s="5">
        <f t="shared" si="12"/>
        <v>0</v>
      </c>
      <c r="AE450" s="5">
        <f t="shared" si="13"/>
        <v>0</v>
      </c>
    </row>
    <row r="451" spans="2:31" x14ac:dyDescent="0.55000000000000004">
      <c r="B451" s="5">
        <v>447</v>
      </c>
      <c r="C451" s="5">
        <f>'10หลักสูตรระยะสั้น'!C451</f>
        <v>0</v>
      </c>
      <c r="D451" s="5">
        <f>'10หลักสูตรระยะสั้น'!D451</f>
        <v>0</v>
      </c>
      <c r="E451" s="60">
        <f>IF('10หลักสูตรระยะสั้น'!E451&lt;15,0,IF('10หลักสูตรระยะสั้น'!E451&lt;30,1,IF((MOD('10หลักสูตรระยะสั้น'!E451/30,1))&lt;0.3333,ROUNDDOWN('10หลักสูตรระยะสั้น'!E451/30,0),ROUNDUP('10หลักสูตรระยะสั้น'!E451/30,0))))</f>
        <v>0</v>
      </c>
      <c r="F451" s="60">
        <f>IF('10หลักสูตรระยะสั้น'!F451&lt;15,0,IF('10หลักสูตรระยะสั้น'!F451&lt;30,1,IF((MOD('10หลักสูตรระยะสั้น'!F451/30,1))&lt;0.3333,ROUNDDOWN('10หลักสูตรระยะสั้น'!F451/30,0),ROUNDUP('10หลักสูตรระยะสั้น'!F451/30,0))))</f>
        <v>0</v>
      </c>
      <c r="G451" s="60">
        <f>IF('10หลักสูตรระยะสั้น'!G451&lt;15,0,IF('10หลักสูตรระยะสั้น'!G451&lt;30,1,IF((MOD('10หลักสูตรระยะสั้น'!G451/30,1))&lt;0.3333,ROUNDDOWN('10หลักสูตรระยะสั้น'!G451/30,0),ROUNDUP('10หลักสูตรระยะสั้น'!G451/30,0))))</f>
        <v>0</v>
      </c>
      <c r="H451" s="60">
        <f>IF('10หลักสูตรระยะสั้น'!H451&lt;15,0,IF('10หลักสูตรระยะสั้น'!H451&lt;30,1,IF((MOD('10หลักสูตรระยะสั้น'!H451/30,1))&lt;0.3333,ROUNDDOWN('10หลักสูตรระยะสั้น'!H451/30,0),ROUNDUP('10หลักสูตรระยะสั้น'!H451/30,0))))</f>
        <v>0</v>
      </c>
      <c r="I451" s="60">
        <f>IF('10หลักสูตรระยะสั้น'!I451&lt;15,0,IF('10หลักสูตรระยะสั้น'!I451&lt;30,1,IF((MOD('10หลักสูตรระยะสั้น'!I451/30,1))&lt;0.3333,ROUNDDOWN('10หลักสูตรระยะสั้น'!I451/30,0),ROUNDUP('10หลักสูตรระยะสั้น'!I451/30,0))))</f>
        <v>0</v>
      </c>
      <c r="J451" s="60">
        <f>IF('10หลักสูตรระยะสั้น'!J451&lt;15,0,IF('10หลักสูตรระยะสั้น'!J451&lt;30,1,IF((MOD('10หลักสูตรระยะสั้น'!J451/30,1))&lt;0.3333,ROUNDDOWN('10หลักสูตรระยะสั้น'!J451/30,0),ROUNDUP('10หลักสูตรระยะสั้น'!J451/30,0))))</f>
        <v>0</v>
      </c>
      <c r="K451" s="60">
        <f>IF('10หลักสูตรระยะสั้น'!K451&lt;15,0,IF('10หลักสูตรระยะสั้น'!K451&lt;30,1,IF((MOD('10หลักสูตรระยะสั้น'!K451/30,1))&lt;0.3333,ROUNDDOWN('10หลักสูตรระยะสั้น'!K451/30,0),ROUNDUP('10หลักสูตรระยะสั้น'!K451/30,0))))</f>
        <v>0</v>
      </c>
      <c r="L451" s="60">
        <f>IF('10หลักสูตรระยะสั้น'!L451&lt;15,0,IF('10หลักสูตรระยะสั้น'!L451&lt;30,1,IF((MOD('10หลักสูตรระยะสั้น'!L451/30,1))&lt;0.3333,ROUNDDOWN('10หลักสูตรระยะสั้น'!L451/30,0),ROUNDUP('10หลักสูตรระยะสั้น'!L451/30,0))))</f>
        <v>0</v>
      </c>
      <c r="M451" s="60">
        <f>IF('10หลักสูตรระยะสั้น'!M451&lt;15,0,IF('10หลักสูตรระยะสั้น'!M451&lt;30,1,IF((MOD('10หลักสูตรระยะสั้น'!M451/30,1))&lt;0.3333,ROUNDDOWN('10หลักสูตรระยะสั้น'!M451/30,0),ROUNDUP('10หลักสูตรระยะสั้น'!M451/30,0))))</f>
        <v>0</v>
      </c>
      <c r="N451" s="60">
        <f>IF('10หลักสูตรระยะสั้น'!N451&lt;15,0,IF('10หลักสูตรระยะสั้น'!N451&lt;30,1,IF((MOD('10หลักสูตรระยะสั้น'!N451/30,1))&lt;0.3333,ROUNDDOWN('10หลักสูตรระยะสั้น'!N451/30,0),ROUNDUP('10หลักสูตรระยะสั้น'!N451/30,0))))</f>
        <v>0</v>
      </c>
      <c r="O451" s="60">
        <f>IF('10หลักสูตรระยะสั้น'!O451&lt;15,0,IF('10หลักสูตรระยะสั้น'!O451&lt;30,1,IF((MOD('10หลักสูตรระยะสั้น'!O451/30,1))&lt;0.3333,ROUNDDOWN('10หลักสูตรระยะสั้น'!O451/30,0),ROUNDUP('10หลักสูตรระยะสั้น'!O451/30,0))))</f>
        <v>0</v>
      </c>
      <c r="P451" s="60">
        <f>IF('10หลักสูตรระยะสั้น'!P451&lt;15,0,IF('10หลักสูตรระยะสั้น'!P451&lt;30,1,IF((MOD('10หลักสูตรระยะสั้น'!P451/30,1))&lt;0.3333,ROUNDDOWN('10หลักสูตรระยะสั้น'!P451/30,0),ROUNDUP('10หลักสูตรระยะสั้น'!P451/30,0))))</f>
        <v>0</v>
      </c>
      <c r="Q451" s="60">
        <f>IF('10หลักสูตรระยะสั้น'!Q451&lt;15,0,IF('10หลักสูตรระยะสั้น'!Q451&lt;30,1,IF((MOD('10หลักสูตรระยะสั้น'!Q451/30,1))&lt;0.3333,ROUNDDOWN('10หลักสูตรระยะสั้น'!Q451/30,0),ROUNDUP('10หลักสูตรระยะสั้น'!Q451/30,0))))</f>
        <v>0</v>
      </c>
      <c r="R451" s="60">
        <f>IF('10หลักสูตรระยะสั้น'!R451&lt;15,0,IF('10หลักสูตรระยะสั้น'!R451&lt;30,1,IF((MOD('10หลักสูตรระยะสั้น'!R451/30,1))&lt;0.3333,ROUNDDOWN('10หลักสูตรระยะสั้น'!R451/30,0),ROUNDUP('10หลักสูตรระยะสั้น'!R451/30,0))))</f>
        <v>0</v>
      </c>
      <c r="S451" s="60">
        <f>IF('10หลักสูตรระยะสั้น'!S451&lt;15,0,IF('10หลักสูตรระยะสั้น'!S451&lt;30,1,IF((MOD('10หลักสูตรระยะสั้น'!S451/30,1))&lt;0.3333,ROUNDDOWN('10หลักสูตรระยะสั้น'!S451/30,0),ROUNDUP('10หลักสูตรระยะสั้น'!S451/30,0))))</f>
        <v>0</v>
      </c>
      <c r="T451" s="60">
        <f>IF('10หลักสูตรระยะสั้น'!T451&lt;15,0,IF('10หลักสูตรระยะสั้น'!T451&lt;30,1,IF((MOD('10หลักสูตรระยะสั้น'!T451/30,1))&lt;0.3333,ROUNDDOWN('10หลักสูตรระยะสั้น'!T451/30,0),ROUNDUP('10หลักสูตรระยะสั้น'!T451/30,0))))</f>
        <v>0</v>
      </c>
      <c r="U451" s="60">
        <f>IF('10หลักสูตรระยะสั้น'!U451&lt;15,0,IF('10หลักสูตรระยะสั้น'!U451&lt;30,1,IF((MOD('10หลักสูตรระยะสั้น'!U451/30,1))&lt;0.3333,ROUNDDOWN('10หลักสูตรระยะสั้น'!U451/30,0),ROUNDUP('10หลักสูตรระยะสั้น'!U451/30,0))))</f>
        <v>0</v>
      </c>
      <c r="V451" s="60">
        <f>IF('10หลักสูตรระยะสั้น'!V451&lt;15,0,IF('10หลักสูตรระยะสั้น'!V451&lt;30,1,IF((MOD('10หลักสูตรระยะสั้น'!V451/30,1))&lt;0.3333,ROUNDDOWN('10หลักสูตรระยะสั้น'!V451/30,0),ROUNDUP('10หลักสูตรระยะสั้น'!V451/30,0))))</f>
        <v>0</v>
      </c>
      <c r="W451" s="60">
        <f>IF('10หลักสูตรระยะสั้น'!W451&lt;15,0,IF('10หลักสูตรระยะสั้น'!W451&lt;30,1,IF((MOD('10หลักสูตรระยะสั้น'!W451/30,1))&lt;0.3333,ROUNDDOWN('10หลักสูตรระยะสั้น'!W451/30,0),ROUNDUP('10หลักสูตรระยะสั้น'!W451/30,0))))</f>
        <v>0</v>
      </c>
      <c r="X451" s="60">
        <f>IF('10หลักสูตรระยะสั้น'!X451&lt;15,0,IF('10หลักสูตรระยะสั้น'!X451&lt;30,1,IF((MOD('10หลักสูตรระยะสั้น'!X451/30,1))&lt;0.3333,ROUNDDOWN('10หลักสูตรระยะสั้น'!X451/30,0),ROUNDUP('10หลักสูตรระยะสั้น'!X451/30,0))))</f>
        <v>0</v>
      </c>
      <c r="Y451" s="60">
        <f>IF('10หลักสูตรระยะสั้น'!Y451&lt;15,0,IF('10หลักสูตรระยะสั้น'!Y451&lt;30,1,IF((MOD('10หลักสูตรระยะสั้น'!Y451/30,1))&lt;0.3333,ROUNDDOWN('10หลักสูตรระยะสั้น'!Y451/30,0),ROUNDUP('10หลักสูตรระยะสั้น'!Y451/30,0))))</f>
        <v>0</v>
      </c>
      <c r="Z451" s="60">
        <f>IF('10หลักสูตรระยะสั้น'!Z451&lt;15,0,IF('10หลักสูตรระยะสั้น'!Z451&lt;30,1,IF((MOD('10หลักสูตรระยะสั้น'!Z451/30,1))&lt;0.3333,ROUNDDOWN('10หลักสูตรระยะสั้น'!Z451/30,0),ROUNDUP('10หลักสูตรระยะสั้น'!Z451/30,0))))</f>
        <v>0</v>
      </c>
      <c r="AA451" s="60">
        <f>IF('10หลักสูตรระยะสั้น'!AA451&lt;15,0,IF('10หลักสูตรระยะสั้น'!AA451&lt;30,1,IF((MOD('10หลักสูตรระยะสั้น'!AA451/30,1))&lt;0.3333,ROUNDDOWN('10หลักสูตรระยะสั้น'!AA451/30,0),ROUNDUP('10หลักสูตรระยะสั้น'!AA451/30,0))))</f>
        <v>0</v>
      </c>
      <c r="AB451" s="60">
        <f>IF('10หลักสูตรระยะสั้น'!AB451&lt;15,0,IF('10หลักสูตรระยะสั้น'!AB451&lt;30,1,IF((MOD('10หลักสูตรระยะสั้น'!AB451/30,1))&lt;0.3333,ROUNDDOWN('10หลักสูตรระยะสั้น'!AB451/30,0),ROUNDUP('10หลักสูตรระยะสั้น'!AB451/30,0))))</f>
        <v>0</v>
      </c>
      <c r="AC451" s="60">
        <f>IF('10หลักสูตรระยะสั้น'!AC451&lt;15,0,IF('10หลักสูตรระยะสั้น'!AC451&lt;30,1,IF((MOD('10หลักสูตรระยะสั้น'!AC451/30,1))&lt;0.3333,ROUNDDOWN('10หลักสูตรระยะสั้น'!AC451/30,0),ROUNDUP('10หลักสูตรระยะสั้น'!AC451/30,0))))</f>
        <v>0</v>
      </c>
      <c r="AD451" s="5">
        <f t="shared" si="12"/>
        <v>0</v>
      </c>
      <c r="AE451" s="5">
        <f t="shared" si="13"/>
        <v>0</v>
      </c>
    </row>
    <row r="452" spans="2:31" x14ac:dyDescent="0.55000000000000004">
      <c r="B452" s="5">
        <v>448</v>
      </c>
      <c r="C452" s="5">
        <f>'10หลักสูตรระยะสั้น'!C452</f>
        <v>0</v>
      </c>
      <c r="D452" s="5">
        <f>'10หลักสูตรระยะสั้น'!D452</f>
        <v>0</v>
      </c>
      <c r="E452" s="60">
        <f>IF('10หลักสูตรระยะสั้น'!E452&lt;15,0,IF('10หลักสูตรระยะสั้น'!E452&lt;30,1,IF((MOD('10หลักสูตรระยะสั้น'!E452/30,1))&lt;0.3333,ROUNDDOWN('10หลักสูตรระยะสั้น'!E452/30,0),ROUNDUP('10หลักสูตรระยะสั้น'!E452/30,0))))</f>
        <v>0</v>
      </c>
      <c r="F452" s="60">
        <f>IF('10หลักสูตรระยะสั้น'!F452&lt;15,0,IF('10หลักสูตรระยะสั้น'!F452&lt;30,1,IF((MOD('10หลักสูตรระยะสั้น'!F452/30,1))&lt;0.3333,ROUNDDOWN('10หลักสูตรระยะสั้น'!F452/30,0),ROUNDUP('10หลักสูตรระยะสั้น'!F452/30,0))))</f>
        <v>0</v>
      </c>
      <c r="G452" s="60">
        <f>IF('10หลักสูตรระยะสั้น'!G452&lt;15,0,IF('10หลักสูตรระยะสั้น'!G452&lt;30,1,IF((MOD('10หลักสูตรระยะสั้น'!G452/30,1))&lt;0.3333,ROUNDDOWN('10หลักสูตรระยะสั้น'!G452/30,0),ROUNDUP('10หลักสูตรระยะสั้น'!G452/30,0))))</f>
        <v>0</v>
      </c>
      <c r="H452" s="60">
        <f>IF('10หลักสูตรระยะสั้น'!H452&lt;15,0,IF('10หลักสูตรระยะสั้น'!H452&lt;30,1,IF((MOD('10หลักสูตรระยะสั้น'!H452/30,1))&lt;0.3333,ROUNDDOWN('10หลักสูตรระยะสั้น'!H452/30,0),ROUNDUP('10หลักสูตรระยะสั้น'!H452/30,0))))</f>
        <v>0</v>
      </c>
      <c r="I452" s="60">
        <f>IF('10หลักสูตรระยะสั้น'!I452&lt;15,0,IF('10หลักสูตรระยะสั้น'!I452&lt;30,1,IF((MOD('10หลักสูตรระยะสั้น'!I452/30,1))&lt;0.3333,ROUNDDOWN('10หลักสูตรระยะสั้น'!I452/30,0),ROUNDUP('10หลักสูตรระยะสั้น'!I452/30,0))))</f>
        <v>0</v>
      </c>
      <c r="J452" s="60">
        <f>IF('10หลักสูตรระยะสั้น'!J452&lt;15,0,IF('10หลักสูตรระยะสั้น'!J452&lt;30,1,IF((MOD('10หลักสูตรระยะสั้น'!J452/30,1))&lt;0.3333,ROUNDDOWN('10หลักสูตรระยะสั้น'!J452/30,0),ROUNDUP('10หลักสูตรระยะสั้น'!J452/30,0))))</f>
        <v>0</v>
      </c>
      <c r="K452" s="60">
        <f>IF('10หลักสูตรระยะสั้น'!K452&lt;15,0,IF('10หลักสูตรระยะสั้น'!K452&lt;30,1,IF((MOD('10หลักสูตรระยะสั้น'!K452/30,1))&lt;0.3333,ROUNDDOWN('10หลักสูตรระยะสั้น'!K452/30,0),ROUNDUP('10หลักสูตรระยะสั้น'!K452/30,0))))</f>
        <v>0</v>
      </c>
      <c r="L452" s="60">
        <f>IF('10หลักสูตรระยะสั้น'!L452&lt;15,0,IF('10หลักสูตรระยะสั้น'!L452&lt;30,1,IF((MOD('10หลักสูตรระยะสั้น'!L452/30,1))&lt;0.3333,ROUNDDOWN('10หลักสูตรระยะสั้น'!L452/30,0),ROUNDUP('10หลักสูตรระยะสั้น'!L452/30,0))))</f>
        <v>0</v>
      </c>
      <c r="M452" s="60">
        <f>IF('10หลักสูตรระยะสั้น'!M452&lt;15,0,IF('10หลักสูตรระยะสั้น'!M452&lt;30,1,IF((MOD('10หลักสูตรระยะสั้น'!M452/30,1))&lt;0.3333,ROUNDDOWN('10หลักสูตรระยะสั้น'!M452/30,0),ROUNDUP('10หลักสูตรระยะสั้น'!M452/30,0))))</f>
        <v>0</v>
      </c>
      <c r="N452" s="60">
        <f>IF('10หลักสูตรระยะสั้น'!N452&lt;15,0,IF('10หลักสูตรระยะสั้น'!N452&lt;30,1,IF((MOD('10หลักสูตรระยะสั้น'!N452/30,1))&lt;0.3333,ROUNDDOWN('10หลักสูตรระยะสั้น'!N452/30,0),ROUNDUP('10หลักสูตรระยะสั้น'!N452/30,0))))</f>
        <v>0</v>
      </c>
      <c r="O452" s="60">
        <f>IF('10หลักสูตรระยะสั้น'!O452&lt;15,0,IF('10หลักสูตรระยะสั้น'!O452&lt;30,1,IF((MOD('10หลักสูตรระยะสั้น'!O452/30,1))&lt;0.3333,ROUNDDOWN('10หลักสูตรระยะสั้น'!O452/30,0),ROUNDUP('10หลักสูตรระยะสั้น'!O452/30,0))))</f>
        <v>0</v>
      </c>
      <c r="P452" s="60">
        <f>IF('10หลักสูตรระยะสั้น'!P452&lt;15,0,IF('10หลักสูตรระยะสั้น'!P452&lt;30,1,IF((MOD('10หลักสูตรระยะสั้น'!P452/30,1))&lt;0.3333,ROUNDDOWN('10หลักสูตรระยะสั้น'!P452/30,0),ROUNDUP('10หลักสูตรระยะสั้น'!P452/30,0))))</f>
        <v>0</v>
      </c>
      <c r="Q452" s="60">
        <f>IF('10หลักสูตรระยะสั้น'!Q452&lt;15,0,IF('10หลักสูตรระยะสั้น'!Q452&lt;30,1,IF((MOD('10หลักสูตรระยะสั้น'!Q452/30,1))&lt;0.3333,ROUNDDOWN('10หลักสูตรระยะสั้น'!Q452/30,0),ROUNDUP('10หลักสูตรระยะสั้น'!Q452/30,0))))</f>
        <v>0</v>
      </c>
      <c r="R452" s="60">
        <f>IF('10หลักสูตรระยะสั้น'!R452&lt;15,0,IF('10หลักสูตรระยะสั้น'!R452&lt;30,1,IF((MOD('10หลักสูตรระยะสั้น'!R452/30,1))&lt;0.3333,ROUNDDOWN('10หลักสูตรระยะสั้น'!R452/30,0),ROUNDUP('10หลักสูตรระยะสั้น'!R452/30,0))))</f>
        <v>0</v>
      </c>
      <c r="S452" s="60">
        <f>IF('10หลักสูตรระยะสั้น'!S452&lt;15,0,IF('10หลักสูตรระยะสั้น'!S452&lt;30,1,IF((MOD('10หลักสูตรระยะสั้น'!S452/30,1))&lt;0.3333,ROUNDDOWN('10หลักสูตรระยะสั้น'!S452/30,0),ROUNDUP('10หลักสูตรระยะสั้น'!S452/30,0))))</f>
        <v>0</v>
      </c>
      <c r="T452" s="60">
        <f>IF('10หลักสูตรระยะสั้น'!T452&lt;15,0,IF('10หลักสูตรระยะสั้น'!T452&lt;30,1,IF((MOD('10หลักสูตรระยะสั้น'!T452/30,1))&lt;0.3333,ROUNDDOWN('10หลักสูตรระยะสั้น'!T452/30,0),ROUNDUP('10หลักสูตรระยะสั้น'!T452/30,0))))</f>
        <v>0</v>
      </c>
      <c r="U452" s="60">
        <f>IF('10หลักสูตรระยะสั้น'!U452&lt;15,0,IF('10หลักสูตรระยะสั้น'!U452&lt;30,1,IF((MOD('10หลักสูตรระยะสั้น'!U452/30,1))&lt;0.3333,ROUNDDOWN('10หลักสูตรระยะสั้น'!U452/30,0),ROUNDUP('10หลักสูตรระยะสั้น'!U452/30,0))))</f>
        <v>0</v>
      </c>
      <c r="V452" s="60">
        <f>IF('10หลักสูตรระยะสั้น'!V452&lt;15,0,IF('10หลักสูตรระยะสั้น'!V452&lt;30,1,IF((MOD('10หลักสูตรระยะสั้น'!V452/30,1))&lt;0.3333,ROUNDDOWN('10หลักสูตรระยะสั้น'!V452/30,0),ROUNDUP('10หลักสูตรระยะสั้น'!V452/30,0))))</f>
        <v>0</v>
      </c>
      <c r="W452" s="60">
        <f>IF('10หลักสูตรระยะสั้น'!W452&lt;15,0,IF('10หลักสูตรระยะสั้น'!W452&lt;30,1,IF((MOD('10หลักสูตรระยะสั้น'!W452/30,1))&lt;0.3333,ROUNDDOWN('10หลักสูตรระยะสั้น'!W452/30,0),ROUNDUP('10หลักสูตรระยะสั้น'!W452/30,0))))</f>
        <v>0</v>
      </c>
      <c r="X452" s="60">
        <f>IF('10หลักสูตรระยะสั้น'!X452&lt;15,0,IF('10หลักสูตรระยะสั้น'!X452&lt;30,1,IF((MOD('10หลักสูตรระยะสั้น'!X452/30,1))&lt;0.3333,ROUNDDOWN('10หลักสูตรระยะสั้น'!X452/30,0),ROUNDUP('10หลักสูตรระยะสั้น'!X452/30,0))))</f>
        <v>0</v>
      </c>
      <c r="Y452" s="60">
        <f>IF('10หลักสูตรระยะสั้น'!Y452&lt;15,0,IF('10หลักสูตรระยะสั้น'!Y452&lt;30,1,IF((MOD('10หลักสูตรระยะสั้น'!Y452/30,1))&lt;0.3333,ROUNDDOWN('10หลักสูตรระยะสั้น'!Y452/30,0),ROUNDUP('10หลักสูตรระยะสั้น'!Y452/30,0))))</f>
        <v>0</v>
      </c>
      <c r="Z452" s="60">
        <f>IF('10หลักสูตรระยะสั้น'!Z452&lt;15,0,IF('10หลักสูตรระยะสั้น'!Z452&lt;30,1,IF((MOD('10หลักสูตรระยะสั้น'!Z452/30,1))&lt;0.3333,ROUNDDOWN('10หลักสูตรระยะสั้น'!Z452/30,0),ROUNDUP('10หลักสูตรระยะสั้น'!Z452/30,0))))</f>
        <v>0</v>
      </c>
      <c r="AA452" s="60">
        <f>IF('10หลักสูตรระยะสั้น'!AA452&lt;15,0,IF('10หลักสูตรระยะสั้น'!AA452&lt;30,1,IF((MOD('10หลักสูตรระยะสั้น'!AA452/30,1))&lt;0.3333,ROUNDDOWN('10หลักสูตรระยะสั้น'!AA452/30,0),ROUNDUP('10หลักสูตรระยะสั้น'!AA452/30,0))))</f>
        <v>0</v>
      </c>
      <c r="AB452" s="60">
        <f>IF('10หลักสูตรระยะสั้น'!AB452&lt;15,0,IF('10หลักสูตรระยะสั้น'!AB452&lt;30,1,IF((MOD('10หลักสูตรระยะสั้น'!AB452/30,1))&lt;0.3333,ROUNDDOWN('10หลักสูตรระยะสั้น'!AB452/30,0),ROUNDUP('10หลักสูตรระยะสั้น'!AB452/30,0))))</f>
        <v>0</v>
      </c>
      <c r="AC452" s="60">
        <f>IF('10หลักสูตรระยะสั้น'!AC452&lt;15,0,IF('10หลักสูตรระยะสั้น'!AC452&lt;30,1,IF((MOD('10หลักสูตรระยะสั้น'!AC452/30,1))&lt;0.3333,ROUNDDOWN('10หลักสูตรระยะสั้น'!AC452/30,0),ROUNDUP('10หลักสูตรระยะสั้น'!AC452/30,0))))</f>
        <v>0</v>
      </c>
      <c r="AD452" s="5">
        <f t="shared" si="12"/>
        <v>0</v>
      </c>
      <c r="AE452" s="5">
        <f t="shared" si="13"/>
        <v>0</v>
      </c>
    </row>
    <row r="453" spans="2:31" x14ac:dyDescent="0.55000000000000004">
      <c r="B453" s="5">
        <v>449</v>
      </c>
      <c r="C453" s="5">
        <f>'10หลักสูตรระยะสั้น'!C453</f>
        <v>0</v>
      </c>
      <c r="D453" s="5">
        <f>'10หลักสูตรระยะสั้น'!D453</f>
        <v>0</v>
      </c>
      <c r="E453" s="60">
        <f>IF('10หลักสูตรระยะสั้น'!E453&lt;15,0,IF('10หลักสูตรระยะสั้น'!E453&lt;30,1,IF((MOD('10หลักสูตรระยะสั้น'!E453/30,1))&lt;0.3333,ROUNDDOWN('10หลักสูตรระยะสั้น'!E453/30,0),ROUNDUP('10หลักสูตรระยะสั้น'!E453/30,0))))</f>
        <v>0</v>
      </c>
      <c r="F453" s="60">
        <f>IF('10หลักสูตรระยะสั้น'!F453&lt;15,0,IF('10หลักสูตรระยะสั้น'!F453&lt;30,1,IF((MOD('10หลักสูตรระยะสั้น'!F453/30,1))&lt;0.3333,ROUNDDOWN('10หลักสูตรระยะสั้น'!F453/30,0),ROUNDUP('10หลักสูตรระยะสั้น'!F453/30,0))))</f>
        <v>0</v>
      </c>
      <c r="G453" s="60">
        <f>IF('10หลักสูตรระยะสั้น'!G453&lt;15,0,IF('10หลักสูตรระยะสั้น'!G453&lt;30,1,IF((MOD('10หลักสูตรระยะสั้น'!G453/30,1))&lt;0.3333,ROUNDDOWN('10หลักสูตรระยะสั้น'!G453/30,0),ROUNDUP('10หลักสูตรระยะสั้น'!G453/30,0))))</f>
        <v>0</v>
      </c>
      <c r="H453" s="60">
        <f>IF('10หลักสูตรระยะสั้น'!H453&lt;15,0,IF('10หลักสูตรระยะสั้น'!H453&lt;30,1,IF((MOD('10หลักสูตรระยะสั้น'!H453/30,1))&lt;0.3333,ROUNDDOWN('10หลักสูตรระยะสั้น'!H453/30,0),ROUNDUP('10หลักสูตรระยะสั้น'!H453/30,0))))</f>
        <v>0</v>
      </c>
      <c r="I453" s="60">
        <f>IF('10หลักสูตรระยะสั้น'!I453&lt;15,0,IF('10หลักสูตรระยะสั้น'!I453&lt;30,1,IF((MOD('10หลักสูตรระยะสั้น'!I453/30,1))&lt;0.3333,ROUNDDOWN('10หลักสูตรระยะสั้น'!I453/30,0),ROUNDUP('10หลักสูตรระยะสั้น'!I453/30,0))))</f>
        <v>0</v>
      </c>
      <c r="J453" s="60">
        <f>IF('10หลักสูตรระยะสั้น'!J453&lt;15,0,IF('10หลักสูตรระยะสั้น'!J453&lt;30,1,IF((MOD('10หลักสูตรระยะสั้น'!J453/30,1))&lt;0.3333,ROUNDDOWN('10หลักสูตรระยะสั้น'!J453/30,0),ROUNDUP('10หลักสูตรระยะสั้น'!J453/30,0))))</f>
        <v>0</v>
      </c>
      <c r="K453" s="60">
        <f>IF('10หลักสูตรระยะสั้น'!K453&lt;15,0,IF('10หลักสูตรระยะสั้น'!K453&lt;30,1,IF((MOD('10หลักสูตรระยะสั้น'!K453/30,1))&lt;0.3333,ROUNDDOWN('10หลักสูตรระยะสั้น'!K453/30,0),ROUNDUP('10หลักสูตรระยะสั้น'!K453/30,0))))</f>
        <v>0</v>
      </c>
      <c r="L453" s="60">
        <f>IF('10หลักสูตรระยะสั้น'!L453&lt;15,0,IF('10หลักสูตรระยะสั้น'!L453&lt;30,1,IF((MOD('10หลักสูตรระยะสั้น'!L453/30,1))&lt;0.3333,ROUNDDOWN('10หลักสูตรระยะสั้น'!L453/30,0),ROUNDUP('10หลักสูตรระยะสั้น'!L453/30,0))))</f>
        <v>0</v>
      </c>
      <c r="M453" s="60">
        <f>IF('10หลักสูตรระยะสั้น'!M453&lt;15,0,IF('10หลักสูตรระยะสั้น'!M453&lt;30,1,IF((MOD('10หลักสูตรระยะสั้น'!M453/30,1))&lt;0.3333,ROUNDDOWN('10หลักสูตรระยะสั้น'!M453/30,0),ROUNDUP('10หลักสูตรระยะสั้น'!M453/30,0))))</f>
        <v>0</v>
      </c>
      <c r="N453" s="60">
        <f>IF('10หลักสูตรระยะสั้น'!N453&lt;15,0,IF('10หลักสูตรระยะสั้น'!N453&lt;30,1,IF((MOD('10หลักสูตรระยะสั้น'!N453/30,1))&lt;0.3333,ROUNDDOWN('10หลักสูตรระยะสั้น'!N453/30,0),ROUNDUP('10หลักสูตรระยะสั้น'!N453/30,0))))</f>
        <v>0</v>
      </c>
      <c r="O453" s="60">
        <f>IF('10หลักสูตรระยะสั้น'!O453&lt;15,0,IF('10หลักสูตรระยะสั้น'!O453&lt;30,1,IF((MOD('10หลักสูตรระยะสั้น'!O453/30,1))&lt;0.3333,ROUNDDOWN('10หลักสูตรระยะสั้น'!O453/30,0),ROUNDUP('10หลักสูตรระยะสั้น'!O453/30,0))))</f>
        <v>0</v>
      </c>
      <c r="P453" s="60">
        <f>IF('10หลักสูตรระยะสั้น'!P453&lt;15,0,IF('10หลักสูตรระยะสั้น'!P453&lt;30,1,IF((MOD('10หลักสูตรระยะสั้น'!P453/30,1))&lt;0.3333,ROUNDDOWN('10หลักสูตรระยะสั้น'!P453/30,0),ROUNDUP('10หลักสูตรระยะสั้น'!P453/30,0))))</f>
        <v>0</v>
      </c>
      <c r="Q453" s="60">
        <f>IF('10หลักสูตรระยะสั้น'!Q453&lt;15,0,IF('10หลักสูตรระยะสั้น'!Q453&lt;30,1,IF((MOD('10หลักสูตรระยะสั้น'!Q453/30,1))&lt;0.3333,ROUNDDOWN('10หลักสูตรระยะสั้น'!Q453/30,0),ROUNDUP('10หลักสูตรระยะสั้น'!Q453/30,0))))</f>
        <v>0</v>
      </c>
      <c r="R453" s="60">
        <f>IF('10หลักสูตรระยะสั้น'!R453&lt;15,0,IF('10หลักสูตรระยะสั้น'!R453&lt;30,1,IF((MOD('10หลักสูตรระยะสั้น'!R453/30,1))&lt;0.3333,ROUNDDOWN('10หลักสูตรระยะสั้น'!R453/30,0),ROUNDUP('10หลักสูตรระยะสั้น'!R453/30,0))))</f>
        <v>0</v>
      </c>
      <c r="S453" s="60">
        <f>IF('10หลักสูตรระยะสั้น'!S453&lt;15,0,IF('10หลักสูตรระยะสั้น'!S453&lt;30,1,IF((MOD('10หลักสูตรระยะสั้น'!S453/30,1))&lt;0.3333,ROUNDDOWN('10หลักสูตรระยะสั้น'!S453/30,0),ROUNDUP('10หลักสูตรระยะสั้น'!S453/30,0))))</f>
        <v>0</v>
      </c>
      <c r="T453" s="60">
        <f>IF('10หลักสูตรระยะสั้น'!T453&lt;15,0,IF('10หลักสูตรระยะสั้น'!T453&lt;30,1,IF((MOD('10หลักสูตรระยะสั้น'!T453/30,1))&lt;0.3333,ROUNDDOWN('10หลักสูตรระยะสั้น'!T453/30,0),ROUNDUP('10หลักสูตรระยะสั้น'!T453/30,0))))</f>
        <v>0</v>
      </c>
      <c r="U453" s="60">
        <f>IF('10หลักสูตรระยะสั้น'!U453&lt;15,0,IF('10หลักสูตรระยะสั้น'!U453&lt;30,1,IF((MOD('10หลักสูตรระยะสั้น'!U453/30,1))&lt;0.3333,ROUNDDOWN('10หลักสูตรระยะสั้น'!U453/30,0),ROUNDUP('10หลักสูตรระยะสั้น'!U453/30,0))))</f>
        <v>0</v>
      </c>
      <c r="V453" s="60">
        <f>IF('10หลักสูตรระยะสั้น'!V453&lt;15,0,IF('10หลักสูตรระยะสั้น'!V453&lt;30,1,IF((MOD('10หลักสูตรระยะสั้น'!V453/30,1))&lt;0.3333,ROUNDDOWN('10หลักสูตรระยะสั้น'!V453/30,0),ROUNDUP('10หลักสูตรระยะสั้น'!V453/30,0))))</f>
        <v>0</v>
      </c>
      <c r="W453" s="60">
        <f>IF('10หลักสูตรระยะสั้น'!W453&lt;15,0,IF('10หลักสูตรระยะสั้น'!W453&lt;30,1,IF((MOD('10หลักสูตรระยะสั้น'!W453/30,1))&lt;0.3333,ROUNDDOWN('10หลักสูตรระยะสั้น'!W453/30,0),ROUNDUP('10หลักสูตรระยะสั้น'!W453/30,0))))</f>
        <v>0</v>
      </c>
      <c r="X453" s="60">
        <f>IF('10หลักสูตรระยะสั้น'!X453&lt;15,0,IF('10หลักสูตรระยะสั้น'!X453&lt;30,1,IF((MOD('10หลักสูตรระยะสั้น'!X453/30,1))&lt;0.3333,ROUNDDOWN('10หลักสูตรระยะสั้น'!X453/30,0),ROUNDUP('10หลักสูตรระยะสั้น'!X453/30,0))))</f>
        <v>0</v>
      </c>
      <c r="Y453" s="60">
        <f>IF('10หลักสูตรระยะสั้น'!Y453&lt;15,0,IF('10หลักสูตรระยะสั้น'!Y453&lt;30,1,IF((MOD('10หลักสูตรระยะสั้น'!Y453/30,1))&lt;0.3333,ROUNDDOWN('10หลักสูตรระยะสั้น'!Y453/30,0),ROUNDUP('10หลักสูตรระยะสั้น'!Y453/30,0))))</f>
        <v>0</v>
      </c>
      <c r="Z453" s="60">
        <f>IF('10หลักสูตรระยะสั้น'!Z453&lt;15,0,IF('10หลักสูตรระยะสั้น'!Z453&lt;30,1,IF((MOD('10หลักสูตรระยะสั้น'!Z453/30,1))&lt;0.3333,ROUNDDOWN('10หลักสูตรระยะสั้น'!Z453/30,0),ROUNDUP('10หลักสูตรระยะสั้น'!Z453/30,0))))</f>
        <v>0</v>
      </c>
      <c r="AA453" s="60">
        <f>IF('10หลักสูตรระยะสั้น'!AA453&lt;15,0,IF('10หลักสูตรระยะสั้น'!AA453&lt;30,1,IF((MOD('10หลักสูตรระยะสั้น'!AA453/30,1))&lt;0.3333,ROUNDDOWN('10หลักสูตรระยะสั้น'!AA453/30,0),ROUNDUP('10หลักสูตรระยะสั้น'!AA453/30,0))))</f>
        <v>0</v>
      </c>
      <c r="AB453" s="60">
        <f>IF('10หลักสูตรระยะสั้น'!AB453&lt;15,0,IF('10หลักสูตรระยะสั้น'!AB453&lt;30,1,IF((MOD('10หลักสูตรระยะสั้น'!AB453/30,1))&lt;0.3333,ROUNDDOWN('10หลักสูตรระยะสั้น'!AB453/30,0),ROUNDUP('10หลักสูตรระยะสั้น'!AB453/30,0))))</f>
        <v>0</v>
      </c>
      <c r="AC453" s="60">
        <f>IF('10หลักสูตรระยะสั้น'!AC453&lt;15,0,IF('10หลักสูตรระยะสั้น'!AC453&lt;30,1,IF((MOD('10หลักสูตรระยะสั้น'!AC453/30,1))&lt;0.3333,ROUNDDOWN('10หลักสูตรระยะสั้น'!AC453/30,0),ROUNDUP('10หลักสูตรระยะสั้น'!AC453/30,0))))</f>
        <v>0</v>
      </c>
      <c r="AD453" s="5">
        <f t="shared" si="12"/>
        <v>0</v>
      </c>
      <c r="AE453" s="5">
        <f t="shared" si="13"/>
        <v>0</v>
      </c>
    </row>
    <row r="454" spans="2:31" x14ac:dyDescent="0.55000000000000004">
      <c r="B454" s="5">
        <v>450</v>
      </c>
      <c r="C454" s="5">
        <f>'10หลักสูตรระยะสั้น'!C454</f>
        <v>0</v>
      </c>
      <c r="D454" s="5">
        <f>'10หลักสูตรระยะสั้น'!D454</f>
        <v>0</v>
      </c>
      <c r="E454" s="60">
        <f>IF('10หลักสูตรระยะสั้น'!E454&lt;15,0,IF('10หลักสูตรระยะสั้น'!E454&lt;30,1,IF((MOD('10หลักสูตรระยะสั้น'!E454/30,1))&lt;0.3333,ROUNDDOWN('10หลักสูตรระยะสั้น'!E454/30,0),ROUNDUP('10หลักสูตรระยะสั้น'!E454/30,0))))</f>
        <v>0</v>
      </c>
      <c r="F454" s="60">
        <f>IF('10หลักสูตรระยะสั้น'!F454&lt;15,0,IF('10หลักสูตรระยะสั้น'!F454&lt;30,1,IF((MOD('10หลักสูตรระยะสั้น'!F454/30,1))&lt;0.3333,ROUNDDOWN('10หลักสูตรระยะสั้น'!F454/30,0),ROUNDUP('10หลักสูตรระยะสั้น'!F454/30,0))))</f>
        <v>0</v>
      </c>
      <c r="G454" s="60">
        <f>IF('10หลักสูตรระยะสั้น'!G454&lt;15,0,IF('10หลักสูตรระยะสั้น'!G454&lt;30,1,IF((MOD('10หลักสูตรระยะสั้น'!G454/30,1))&lt;0.3333,ROUNDDOWN('10หลักสูตรระยะสั้น'!G454/30,0),ROUNDUP('10หลักสูตรระยะสั้น'!G454/30,0))))</f>
        <v>0</v>
      </c>
      <c r="H454" s="60">
        <f>IF('10หลักสูตรระยะสั้น'!H454&lt;15,0,IF('10หลักสูตรระยะสั้น'!H454&lt;30,1,IF((MOD('10หลักสูตรระยะสั้น'!H454/30,1))&lt;0.3333,ROUNDDOWN('10หลักสูตรระยะสั้น'!H454/30,0),ROUNDUP('10หลักสูตรระยะสั้น'!H454/30,0))))</f>
        <v>0</v>
      </c>
      <c r="I454" s="60">
        <f>IF('10หลักสูตรระยะสั้น'!I454&lt;15,0,IF('10หลักสูตรระยะสั้น'!I454&lt;30,1,IF((MOD('10หลักสูตรระยะสั้น'!I454/30,1))&lt;0.3333,ROUNDDOWN('10หลักสูตรระยะสั้น'!I454/30,0),ROUNDUP('10หลักสูตรระยะสั้น'!I454/30,0))))</f>
        <v>0</v>
      </c>
      <c r="J454" s="60">
        <f>IF('10หลักสูตรระยะสั้น'!J454&lt;15,0,IF('10หลักสูตรระยะสั้น'!J454&lt;30,1,IF((MOD('10หลักสูตรระยะสั้น'!J454/30,1))&lt;0.3333,ROUNDDOWN('10หลักสูตรระยะสั้น'!J454/30,0),ROUNDUP('10หลักสูตรระยะสั้น'!J454/30,0))))</f>
        <v>0</v>
      </c>
      <c r="K454" s="60">
        <f>IF('10หลักสูตรระยะสั้น'!K454&lt;15,0,IF('10หลักสูตรระยะสั้น'!K454&lt;30,1,IF((MOD('10หลักสูตรระยะสั้น'!K454/30,1))&lt;0.3333,ROUNDDOWN('10หลักสูตรระยะสั้น'!K454/30,0),ROUNDUP('10หลักสูตรระยะสั้น'!K454/30,0))))</f>
        <v>0</v>
      </c>
      <c r="L454" s="60">
        <f>IF('10หลักสูตรระยะสั้น'!L454&lt;15,0,IF('10หลักสูตรระยะสั้น'!L454&lt;30,1,IF((MOD('10หลักสูตรระยะสั้น'!L454/30,1))&lt;0.3333,ROUNDDOWN('10หลักสูตรระยะสั้น'!L454/30,0),ROUNDUP('10หลักสูตรระยะสั้น'!L454/30,0))))</f>
        <v>0</v>
      </c>
      <c r="M454" s="60">
        <f>IF('10หลักสูตรระยะสั้น'!M454&lt;15,0,IF('10หลักสูตรระยะสั้น'!M454&lt;30,1,IF((MOD('10หลักสูตรระยะสั้น'!M454/30,1))&lt;0.3333,ROUNDDOWN('10หลักสูตรระยะสั้น'!M454/30,0),ROUNDUP('10หลักสูตรระยะสั้น'!M454/30,0))))</f>
        <v>0</v>
      </c>
      <c r="N454" s="60">
        <f>IF('10หลักสูตรระยะสั้น'!N454&lt;15,0,IF('10หลักสูตรระยะสั้น'!N454&lt;30,1,IF((MOD('10หลักสูตรระยะสั้น'!N454/30,1))&lt;0.3333,ROUNDDOWN('10หลักสูตรระยะสั้น'!N454/30,0),ROUNDUP('10หลักสูตรระยะสั้น'!N454/30,0))))</f>
        <v>0</v>
      </c>
      <c r="O454" s="60">
        <f>IF('10หลักสูตรระยะสั้น'!O454&lt;15,0,IF('10หลักสูตรระยะสั้น'!O454&lt;30,1,IF((MOD('10หลักสูตรระยะสั้น'!O454/30,1))&lt;0.3333,ROUNDDOWN('10หลักสูตรระยะสั้น'!O454/30,0),ROUNDUP('10หลักสูตรระยะสั้น'!O454/30,0))))</f>
        <v>0</v>
      </c>
      <c r="P454" s="60">
        <f>IF('10หลักสูตรระยะสั้น'!P454&lt;15,0,IF('10หลักสูตรระยะสั้น'!P454&lt;30,1,IF((MOD('10หลักสูตรระยะสั้น'!P454/30,1))&lt;0.3333,ROUNDDOWN('10หลักสูตรระยะสั้น'!P454/30,0),ROUNDUP('10หลักสูตรระยะสั้น'!P454/30,0))))</f>
        <v>0</v>
      </c>
      <c r="Q454" s="60">
        <f>IF('10หลักสูตรระยะสั้น'!Q454&lt;15,0,IF('10หลักสูตรระยะสั้น'!Q454&lt;30,1,IF((MOD('10หลักสูตรระยะสั้น'!Q454/30,1))&lt;0.3333,ROUNDDOWN('10หลักสูตรระยะสั้น'!Q454/30,0),ROUNDUP('10หลักสูตรระยะสั้น'!Q454/30,0))))</f>
        <v>0</v>
      </c>
      <c r="R454" s="60">
        <f>IF('10หลักสูตรระยะสั้น'!R454&lt;15,0,IF('10หลักสูตรระยะสั้น'!R454&lt;30,1,IF((MOD('10หลักสูตรระยะสั้น'!R454/30,1))&lt;0.3333,ROUNDDOWN('10หลักสูตรระยะสั้น'!R454/30,0),ROUNDUP('10หลักสูตรระยะสั้น'!R454/30,0))))</f>
        <v>0</v>
      </c>
      <c r="S454" s="60">
        <f>IF('10หลักสูตรระยะสั้น'!S454&lt;15,0,IF('10หลักสูตรระยะสั้น'!S454&lt;30,1,IF((MOD('10หลักสูตรระยะสั้น'!S454/30,1))&lt;0.3333,ROUNDDOWN('10หลักสูตรระยะสั้น'!S454/30,0),ROUNDUP('10หลักสูตรระยะสั้น'!S454/30,0))))</f>
        <v>0</v>
      </c>
      <c r="T454" s="60">
        <f>IF('10หลักสูตรระยะสั้น'!T454&lt;15,0,IF('10หลักสูตรระยะสั้น'!T454&lt;30,1,IF((MOD('10หลักสูตรระยะสั้น'!T454/30,1))&lt;0.3333,ROUNDDOWN('10หลักสูตรระยะสั้น'!T454/30,0),ROUNDUP('10หลักสูตรระยะสั้น'!T454/30,0))))</f>
        <v>0</v>
      </c>
      <c r="U454" s="60">
        <f>IF('10หลักสูตรระยะสั้น'!U454&lt;15,0,IF('10หลักสูตรระยะสั้น'!U454&lt;30,1,IF((MOD('10หลักสูตรระยะสั้น'!U454/30,1))&lt;0.3333,ROUNDDOWN('10หลักสูตรระยะสั้น'!U454/30,0),ROUNDUP('10หลักสูตรระยะสั้น'!U454/30,0))))</f>
        <v>0</v>
      </c>
      <c r="V454" s="60">
        <f>IF('10หลักสูตรระยะสั้น'!V454&lt;15,0,IF('10หลักสูตรระยะสั้น'!V454&lt;30,1,IF((MOD('10หลักสูตรระยะสั้น'!V454/30,1))&lt;0.3333,ROUNDDOWN('10หลักสูตรระยะสั้น'!V454/30,0),ROUNDUP('10หลักสูตรระยะสั้น'!V454/30,0))))</f>
        <v>0</v>
      </c>
      <c r="W454" s="60">
        <f>IF('10หลักสูตรระยะสั้น'!W454&lt;15,0,IF('10หลักสูตรระยะสั้น'!W454&lt;30,1,IF((MOD('10หลักสูตรระยะสั้น'!W454/30,1))&lt;0.3333,ROUNDDOWN('10หลักสูตรระยะสั้น'!W454/30,0),ROUNDUP('10หลักสูตรระยะสั้น'!W454/30,0))))</f>
        <v>0</v>
      </c>
      <c r="X454" s="60">
        <f>IF('10หลักสูตรระยะสั้น'!X454&lt;15,0,IF('10หลักสูตรระยะสั้น'!X454&lt;30,1,IF((MOD('10หลักสูตรระยะสั้น'!X454/30,1))&lt;0.3333,ROUNDDOWN('10หลักสูตรระยะสั้น'!X454/30,0),ROUNDUP('10หลักสูตรระยะสั้น'!X454/30,0))))</f>
        <v>0</v>
      </c>
      <c r="Y454" s="60">
        <f>IF('10หลักสูตรระยะสั้น'!Y454&lt;15,0,IF('10หลักสูตรระยะสั้น'!Y454&lt;30,1,IF((MOD('10หลักสูตรระยะสั้น'!Y454/30,1))&lt;0.3333,ROUNDDOWN('10หลักสูตรระยะสั้น'!Y454/30,0),ROUNDUP('10หลักสูตรระยะสั้น'!Y454/30,0))))</f>
        <v>0</v>
      </c>
      <c r="Z454" s="60">
        <f>IF('10หลักสูตรระยะสั้น'!Z454&lt;15,0,IF('10หลักสูตรระยะสั้น'!Z454&lt;30,1,IF((MOD('10หลักสูตรระยะสั้น'!Z454/30,1))&lt;0.3333,ROUNDDOWN('10หลักสูตรระยะสั้น'!Z454/30,0),ROUNDUP('10หลักสูตรระยะสั้น'!Z454/30,0))))</f>
        <v>0</v>
      </c>
      <c r="AA454" s="60">
        <f>IF('10หลักสูตรระยะสั้น'!AA454&lt;15,0,IF('10หลักสูตรระยะสั้น'!AA454&lt;30,1,IF((MOD('10หลักสูตรระยะสั้น'!AA454/30,1))&lt;0.3333,ROUNDDOWN('10หลักสูตรระยะสั้น'!AA454/30,0),ROUNDUP('10หลักสูตรระยะสั้น'!AA454/30,0))))</f>
        <v>0</v>
      </c>
      <c r="AB454" s="60">
        <f>IF('10หลักสูตรระยะสั้น'!AB454&lt;15,0,IF('10หลักสูตรระยะสั้น'!AB454&lt;30,1,IF((MOD('10หลักสูตรระยะสั้น'!AB454/30,1))&lt;0.3333,ROUNDDOWN('10หลักสูตรระยะสั้น'!AB454/30,0),ROUNDUP('10หลักสูตรระยะสั้น'!AB454/30,0))))</f>
        <v>0</v>
      </c>
      <c r="AC454" s="60">
        <f>IF('10หลักสูตรระยะสั้น'!AC454&lt;15,0,IF('10หลักสูตรระยะสั้น'!AC454&lt;30,1,IF((MOD('10หลักสูตรระยะสั้น'!AC454/30,1))&lt;0.3333,ROUNDDOWN('10หลักสูตรระยะสั้น'!AC454/30,0),ROUNDUP('10หลักสูตรระยะสั้น'!AC454/30,0))))</f>
        <v>0</v>
      </c>
      <c r="AD454" s="5">
        <f t="shared" ref="AD454:AD500" si="14">SUM(E454:AC454)</f>
        <v>0</v>
      </c>
      <c r="AE454" s="5">
        <f t="shared" ref="AE454:AE500" si="15">AD454*D454</f>
        <v>0</v>
      </c>
    </row>
    <row r="455" spans="2:31" x14ac:dyDescent="0.55000000000000004">
      <c r="B455" s="5">
        <v>451</v>
      </c>
      <c r="C455" s="5">
        <f>'10หลักสูตรระยะสั้น'!C455</f>
        <v>0</v>
      </c>
      <c r="D455" s="5">
        <f>'10หลักสูตรระยะสั้น'!D455</f>
        <v>0</v>
      </c>
      <c r="E455" s="60">
        <f>IF('10หลักสูตรระยะสั้น'!E455&lt;15,0,IF('10หลักสูตรระยะสั้น'!E455&lt;30,1,IF((MOD('10หลักสูตรระยะสั้น'!E455/30,1))&lt;0.3333,ROUNDDOWN('10หลักสูตรระยะสั้น'!E455/30,0),ROUNDUP('10หลักสูตรระยะสั้น'!E455/30,0))))</f>
        <v>0</v>
      </c>
      <c r="F455" s="60">
        <f>IF('10หลักสูตรระยะสั้น'!F455&lt;15,0,IF('10หลักสูตรระยะสั้น'!F455&lt;30,1,IF((MOD('10หลักสูตรระยะสั้น'!F455/30,1))&lt;0.3333,ROUNDDOWN('10หลักสูตรระยะสั้น'!F455/30,0),ROUNDUP('10หลักสูตรระยะสั้น'!F455/30,0))))</f>
        <v>0</v>
      </c>
      <c r="G455" s="60">
        <f>IF('10หลักสูตรระยะสั้น'!G455&lt;15,0,IF('10หลักสูตรระยะสั้น'!G455&lt;30,1,IF((MOD('10หลักสูตรระยะสั้น'!G455/30,1))&lt;0.3333,ROUNDDOWN('10หลักสูตรระยะสั้น'!G455/30,0),ROUNDUP('10หลักสูตรระยะสั้น'!G455/30,0))))</f>
        <v>0</v>
      </c>
      <c r="H455" s="60">
        <f>IF('10หลักสูตรระยะสั้น'!H455&lt;15,0,IF('10หลักสูตรระยะสั้น'!H455&lt;30,1,IF((MOD('10หลักสูตรระยะสั้น'!H455/30,1))&lt;0.3333,ROUNDDOWN('10หลักสูตรระยะสั้น'!H455/30,0),ROUNDUP('10หลักสูตรระยะสั้น'!H455/30,0))))</f>
        <v>0</v>
      </c>
      <c r="I455" s="60">
        <f>IF('10หลักสูตรระยะสั้น'!I455&lt;15,0,IF('10หลักสูตรระยะสั้น'!I455&lt;30,1,IF((MOD('10หลักสูตรระยะสั้น'!I455/30,1))&lt;0.3333,ROUNDDOWN('10หลักสูตรระยะสั้น'!I455/30,0),ROUNDUP('10หลักสูตรระยะสั้น'!I455/30,0))))</f>
        <v>0</v>
      </c>
      <c r="J455" s="60">
        <f>IF('10หลักสูตรระยะสั้น'!J455&lt;15,0,IF('10หลักสูตรระยะสั้น'!J455&lt;30,1,IF((MOD('10หลักสูตรระยะสั้น'!J455/30,1))&lt;0.3333,ROUNDDOWN('10หลักสูตรระยะสั้น'!J455/30,0),ROUNDUP('10หลักสูตรระยะสั้น'!J455/30,0))))</f>
        <v>0</v>
      </c>
      <c r="K455" s="60">
        <f>IF('10หลักสูตรระยะสั้น'!K455&lt;15,0,IF('10หลักสูตรระยะสั้น'!K455&lt;30,1,IF((MOD('10หลักสูตรระยะสั้น'!K455/30,1))&lt;0.3333,ROUNDDOWN('10หลักสูตรระยะสั้น'!K455/30,0),ROUNDUP('10หลักสูตรระยะสั้น'!K455/30,0))))</f>
        <v>0</v>
      </c>
      <c r="L455" s="60">
        <f>IF('10หลักสูตรระยะสั้น'!L455&lt;15,0,IF('10หลักสูตรระยะสั้น'!L455&lt;30,1,IF((MOD('10หลักสูตรระยะสั้น'!L455/30,1))&lt;0.3333,ROUNDDOWN('10หลักสูตรระยะสั้น'!L455/30,0),ROUNDUP('10หลักสูตรระยะสั้น'!L455/30,0))))</f>
        <v>0</v>
      </c>
      <c r="M455" s="60">
        <f>IF('10หลักสูตรระยะสั้น'!M455&lt;15,0,IF('10หลักสูตรระยะสั้น'!M455&lt;30,1,IF((MOD('10หลักสูตรระยะสั้น'!M455/30,1))&lt;0.3333,ROUNDDOWN('10หลักสูตรระยะสั้น'!M455/30,0),ROUNDUP('10หลักสูตรระยะสั้น'!M455/30,0))))</f>
        <v>0</v>
      </c>
      <c r="N455" s="60">
        <f>IF('10หลักสูตรระยะสั้น'!N455&lt;15,0,IF('10หลักสูตรระยะสั้น'!N455&lt;30,1,IF((MOD('10หลักสูตรระยะสั้น'!N455/30,1))&lt;0.3333,ROUNDDOWN('10หลักสูตรระยะสั้น'!N455/30,0),ROUNDUP('10หลักสูตรระยะสั้น'!N455/30,0))))</f>
        <v>0</v>
      </c>
      <c r="O455" s="60">
        <f>IF('10หลักสูตรระยะสั้น'!O455&lt;15,0,IF('10หลักสูตรระยะสั้น'!O455&lt;30,1,IF((MOD('10หลักสูตรระยะสั้น'!O455/30,1))&lt;0.3333,ROUNDDOWN('10หลักสูตรระยะสั้น'!O455/30,0),ROUNDUP('10หลักสูตรระยะสั้น'!O455/30,0))))</f>
        <v>0</v>
      </c>
      <c r="P455" s="60">
        <f>IF('10หลักสูตรระยะสั้น'!P455&lt;15,0,IF('10หลักสูตรระยะสั้น'!P455&lt;30,1,IF((MOD('10หลักสูตรระยะสั้น'!P455/30,1))&lt;0.3333,ROUNDDOWN('10หลักสูตรระยะสั้น'!P455/30,0),ROUNDUP('10หลักสูตรระยะสั้น'!P455/30,0))))</f>
        <v>0</v>
      </c>
      <c r="Q455" s="60">
        <f>IF('10หลักสูตรระยะสั้น'!Q455&lt;15,0,IF('10หลักสูตรระยะสั้น'!Q455&lt;30,1,IF((MOD('10หลักสูตรระยะสั้น'!Q455/30,1))&lt;0.3333,ROUNDDOWN('10หลักสูตรระยะสั้น'!Q455/30,0),ROUNDUP('10หลักสูตรระยะสั้น'!Q455/30,0))))</f>
        <v>0</v>
      </c>
      <c r="R455" s="60">
        <f>IF('10หลักสูตรระยะสั้น'!R455&lt;15,0,IF('10หลักสูตรระยะสั้น'!R455&lt;30,1,IF((MOD('10หลักสูตรระยะสั้น'!R455/30,1))&lt;0.3333,ROUNDDOWN('10หลักสูตรระยะสั้น'!R455/30,0),ROUNDUP('10หลักสูตรระยะสั้น'!R455/30,0))))</f>
        <v>0</v>
      </c>
      <c r="S455" s="60">
        <f>IF('10หลักสูตรระยะสั้น'!S455&lt;15,0,IF('10หลักสูตรระยะสั้น'!S455&lt;30,1,IF((MOD('10หลักสูตรระยะสั้น'!S455/30,1))&lt;0.3333,ROUNDDOWN('10หลักสูตรระยะสั้น'!S455/30,0),ROUNDUP('10หลักสูตรระยะสั้น'!S455/30,0))))</f>
        <v>0</v>
      </c>
      <c r="T455" s="60">
        <f>IF('10หลักสูตรระยะสั้น'!T455&lt;15,0,IF('10หลักสูตรระยะสั้น'!T455&lt;30,1,IF((MOD('10หลักสูตรระยะสั้น'!T455/30,1))&lt;0.3333,ROUNDDOWN('10หลักสูตรระยะสั้น'!T455/30,0),ROUNDUP('10หลักสูตรระยะสั้น'!T455/30,0))))</f>
        <v>0</v>
      </c>
      <c r="U455" s="60">
        <f>IF('10หลักสูตรระยะสั้น'!U455&lt;15,0,IF('10หลักสูตรระยะสั้น'!U455&lt;30,1,IF((MOD('10หลักสูตรระยะสั้น'!U455/30,1))&lt;0.3333,ROUNDDOWN('10หลักสูตรระยะสั้น'!U455/30,0),ROUNDUP('10หลักสูตรระยะสั้น'!U455/30,0))))</f>
        <v>0</v>
      </c>
      <c r="V455" s="60">
        <f>IF('10หลักสูตรระยะสั้น'!V455&lt;15,0,IF('10หลักสูตรระยะสั้น'!V455&lt;30,1,IF((MOD('10หลักสูตรระยะสั้น'!V455/30,1))&lt;0.3333,ROUNDDOWN('10หลักสูตรระยะสั้น'!V455/30,0),ROUNDUP('10หลักสูตรระยะสั้น'!V455/30,0))))</f>
        <v>0</v>
      </c>
      <c r="W455" s="60">
        <f>IF('10หลักสูตรระยะสั้น'!W455&lt;15,0,IF('10หลักสูตรระยะสั้น'!W455&lt;30,1,IF((MOD('10หลักสูตรระยะสั้น'!W455/30,1))&lt;0.3333,ROUNDDOWN('10หลักสูตรระยะสั้น'!W455/30,0),ROUNDUP('10หลักสูตรระยะสั้น'!W455/30,0))))</f>
        <v>0</v>
      </c>
      <c r="X455" s="60">
        <f>IF('10หลักสูตรระยะสั้น'!X455&lt;15,0,IF('10หลักสูตรระยะสั้น'!X455&lt;30,1,IF((MOD('10หลักสูตรระยะสั้น'!X455/30,1))&lt;0.3333,ROUNDDOWN('10หลักสูตรระยะสั้น'!X455/30,0),ROUNDUP('10หลักสูตรระยะสั้น'!X455/30,0))))</f>
        <v>0</v>
      </c>
      <c r="Y455" s="60">
        <f>IF('10หลักสูตรระยะสั้น'!Y455&lt;15,0,IF('10หลักสูตรระยะสั้น'!Y455&lt;30,1,IF((MOD('10หลักสูตรระยะสั้น'!Y455/30,1))&lt;0.3333,ROUNDDOWN('10หลักสูตรระยะสั้น'!Y455/30,0),ROUNDUP('10หลักสูตรระยะสั้น'!Y455/30,0))))</f>
        <v>0</v>
      </c>
      <c r="Z455" s="60">
        <f>IF('10หลักสูตรระยะสั้น'!Z455&lt;15,0,IF('10หลักสูตรระยะสั้น'!Z455&lt;30,1,IF((MOD('10หลักสูตรระยะสั้น'!Z455/30,1))&lt;0.3333,ROUNDDOWN('10หลักสูตรระยะสั้น'!Z455/30,0),ROUNDUP('10หลักสูตรระยะสั้น'!Z455/30,0))))</f>
        <v>0</v>
      </c>
      <c r="AA455" s="60">
        <f>IF('10หลักสูตรระยะสั้น'!AA455&lt;15,0,IF('10หลักสูตรระยะสั้น'!AA455&lt;30,1,IF((MOD('10หลักสูตรระยะสั้น'!AA455/30,1))&lt;0.3333,ROUNDDOWN('10หลักสูตรระยะสั้น'!AA455/30,0),ROUNDUP('10หลักสูตรระยะสั้น'!AA455/30,0))))</f>
        <v>0</v>
      </c>
      <c r="AB455" s="60">
        <f>IF('10หลักสูตรระยะสั้น'!AB455&lt;15,0,IF('10หลักสูตรระยะสั้น'!AB455&lt;30,1,IF((MOD('10หลักสูตรระยะสั้น'!AB455/30,1))&lt;0.3333,ROUNDDOWN('10หลักสูตรระยะสั้น'!AB455/30,0),ROUNDUP('10หลักสูตรระยะสั้น'!AB455/30,0))))</f>
        <v>0</v>
      </c>
      <c r="AC455" s="60">
        <f>IF('10หลักสูตรระยะสั้น'!AC455&lt;15,0,IF('10หลักสูตรระยะสั้น'!AC455&lt;30,1,IF((MOD('10หลักสูตรระยะสั้น'!AC455/30,1))&lt;0.3333,ROUNDDOWN('10หลักสูตรระยะสั้น'!AC455/30,0),ROUNDUP('10หลักสูตรระยะสั้น'!AC455/30,0))))</f>
        <v>0</v>
      </c>
      <c r="AD455" s="5">
        <f t="shared" si="14"/>
        <v>0</v>
      </c>
      <c r="AE455" s="5">
        <f t="shared" si="15"/>
        <v>0</v>
      </c>
    </row>
    <row r="456" spans="2:31" x14ac:dyDescent="0.55000000000000004">
      <c r="B456" s="5">
        <v>452</v>
      </c>
      <c r="C456" s="5">
        <f>'10หลักสูตรระยะสั้น'!C456</f>
        <v>0</v>
      </c>
      <c r="D456" s="5">
        <f>'10หลักสูตรระยะสั้น'!D456</f>
        <v>0</v>
      </c>
      <c r="E456" s="60">
        <f>IF('10หลักสูตรระยะสั้น'!E456&lt;15,0,IF('10หลักสูตรระยะสั้น'!E456&lt;30,1,IF((MOD('10หลักสูตรระยะสั้น'!E456/30,1))&lt;0.3333,ROUNDDOWN('10หลักสูตรระยะสั้น'!E456/30,0),ROUNDUP('10หลักสูตรระยะสั้น'!E456/30,0))))</f>
        <v>0</v>
      </c>
      <c r="F456" s="60">
        <f>IF('10หลักสูตรระยะสั้น'!F456&lt;15,0,IF('10หลักสูตรระยะสั้น'!F456&lt;30,1,IF((MOD('10หลักสูตรระยะสั้น'!F456/30,1))&lt;0.3333,ROUNDDOWN('10หลักสูตรระยะสั้น'!F456/30,0),ROUNDUP('10หลักสูตรระยะสั้น'!F456/30,0))))</f>
        <v>0</v>
      </c>
      <c r="G456" s="60">
        <f>IF('10หลักสูตรระยะสั้น'!G456&lt;15,0,IF('10หลักสูตรระยะสั้น'!G456&lt;30,1,IF((MOD('10หลักสูตรระยะสั้น'!G456/30,1))&lt;0.3333,ROUNDDOWN('10หลักสูตรระยะสั้น'!G456/30,0),ROUNDUP('10หลักสูตรระยะสั้น'!G456/30,0))))</f>
        <v>0</v>
      </c>
      <c r="H456" s="60">
        <f>IF('10หลักสูตรระยะสั้น'!H456&lt;15,0,IF('10หลักสูตรระยะสั้น'!H456&lt;30,1,IF((MOD('10หลักสูตรระยะสั้น'!H456/30,1))&lt;0.3333,ROUNDDOWN('10หลักสูตรระยะสั้น'!H456/30,0),ROUNDUP('10หลักสูตรระยะสั้น'!H456/30,0))))</f>
        <v>0</v>
      </c>
      <c r="I456" s="60">
        <f>IF('10หลักสูตรระยะสั้น'!I456&lt;15,0,IF('10หลักสูตรระยะสั้น'!I456&lt;30,1,IF((MOD('10หลักสูตรระยะสั้น'!I456/30,1))&lt;0.3333,ROUNDDOWN('10หลักสูตรระยะสั้น'!I456/30,0),ROUNDUP('10หลักสูตรระยะสั้น'!I456/30,0))))</f>
        <v>0</v>
      </c>
      <c r="J456" s="60">
        <f>IF('10หลักสูตรระยะสั้น'!J456&lt;15,0,IF('10หลักสูตรระยะสั้น'!J456&lt;30,1,IF((MOD('10หลักสูตรระยะสั้น'!J456/30,1))&lt;0.3333,ROUNDDOWN('10หลักสูตรระยะสั้น'!J456/30,0),ROUNDUP('10หลักสูตรระยะสั้น'!J456/30,0))))</f>
        <v>0</v>
      </c>
      <c r="K456" s="60">
        <f>IF('10หลักสูตรระยะสั้น'!K456&lt;15,0,IF('10หลักสูตรระยะสั้น'!K456&lt;30,1,IF((MOD('10หลักสูตรระยะสั้น'!K456/30,1))&lt;0.3333,ROUNDDOWN('10หลักสูตรระยะสั้น'!K456/30,0),ROUNDUP('10หลักสูตรระยะสั้น'!K456/30,0))))</f>
        <v>0</v>
      </c>
      <c r="L456" s="60">
        <f>IF('10หลักสูตรระยะสั้น'!L456&lt;15,0,IF('10หลักสูตรระยะสั้น'!L456&lt;30,1,IF((MOD('10หลักสูตรระยะสั้น'!L456/30,1))&lt;0.3333,ROUNDDOWN('10หลักสูตรระยะสั้น'!L456/30,0),ROUNDUP('10หลักสูตรระยะสั้น'!L456/30,0))))</f>
        <v>0</v>
      </c>
      <c r="M456" s="60">
        <f>IF('10หลักสูตรระยะสั้น'!M456&lt;15,0,IF('10หลักสูตรระยะสั้น'!M456&lt;30,1,IF((MOD('10หลักสูตรระยะสั้น'!M456/30,1))&lt;0.3333,ROUNDDOWN('10หลักสูตรระยะสั้น'!M456/30,0),ROUNDUP('10หลักสูตรระยะสั้น'!M456/30,0))))</f>
        <v>0</v>
      </c>
      <c r="N456" s="60">
        <f>IF('10หลักสูตรระยะสั้น'!N456&lt;15,0,IF('10หลักสูตรระยะสั้น'!N456&lt;30,1,IF((MOD('10หลักสูตรระยะสั้น'!N456/30,1))&lt;0.3333,ROUNDDOWN('10หลักสูตรระยะสั้น'!N456/30,0),ROUNDUP('10หลักสูตรระยะสั้น'!N456/30,0))))</f>
        <v>0</v>
      </c>
      <c r="O456" s="60">
        <f>IF('10หลักสูตรระยะสั้น'!O456&lt;15,0,IF('10หลักสูตรระยะสั้น'!O456&lt;30,1,IF((MOD('10หลักสูตรระยะสั้น'!O456/30,1))&lt;0.3333,ROUNDDOWN('10หลักสูตรระยะสั้น'!O456/30,0),ROUNDUP('10หลักสูตรระยะสั้น'!O456/30,0))))</f>
        <v>0</v>
      </c>
      <c r="P456" s="60">
        <f>IF('10หลักสูตรระยะสั้น'!P456&lt;15,0,IF('10หลักสูตรระยะสั้น'!P456&lt;30,1,IF((MOD('10หลักสูตรระยะสั้น'!P456/30,1))&lt;0.3333,ROUNDDOWN('10หลักสูตรระยะสั้น'!P456/30,0),ROUNDUP('10หลักสูตรระยะสั้น'!P456/30,0))))</f>
        <v>0</v>
      </c>
      <c r="Q456" s="60">
        <f>IF('10หลักสูตรระยะสั้น'!Q456&lt;15,0,IF('10หลักสูตรระยะสั้น'!Q456&lt;30,1,IF((MOD('10หลักสูตรระยะสั้น'!Q456/30,1))&lt;0.3333,ROUNDDOWN('10หลักสูตรระยะสั้น'!Q456/30,0),ROUNDUP('10หลักสูตรระยะสั้น'!Q456/30,0))))</f>
        <v>0</v>
      </c>
      <c r="R456" s="60">
        <f>IF('10หลักสูตรระยะสั้น'!R456&lt;15,0,IF('10หลักสูตรระยะสั้น'!R456&lt;30,1,IF((MOD('10หลักสูตรระยะสั้น'!R456/30,1))&lt;0.3333,ROUNDDOWN('10หลักสูตรระยะสั้น'!R456/30,0),ROUNDUP('10หลักสูตรระยะสั้น'!R456/30,0))))</f>
        <v>0</v>
      </c>
      <c r="S456" s="60">
        <f>IF('10หลักสูตรระยะสั้น'!S456&lt;15,0,IF('10หลักสูตรระยะสั้น'!S456&lt;30,1,IF((MOD('10หลักสูตรระยะสั้น'!S456/30,1))&lt;0.3333,ROUNDDOWN('10หลักสูตรระยะสั้น'!S456/30,0),ROUNDUP('10หลักสูตรระยะสั้น'!S456/30,0))))</f>
        <v>0</v>
      </c>
      <c r="T456" s="60">
        <f>IF('10หลักสูตรระยะสั้น'!T456&lt;15,0,IF('10หลักสูตรระยะสั้น'!T456&lt;30,1,IF((MOD('10หลักสูตรระยะสั้น'!T456/30,1))&lt;0.3333,ROUNDDOWN('10หลักสูตรระยะสั้น'!T456/30,0),ROUNDUP('10หลักสูตรระยะสั้น'!T456/30,0))))</f>
        <v>0</v>
      </c>
      <c r="U456" s="60">
        <f>IF('10หลักสูตรระยะสั้น'!U456&lt;15,0,IF('10หลักสูตรระยะสั้น'!U456&lt;30,1,IF((MOD('10หลักสูตรระยะสั้น'!U456/30,1))&lt;0.3333,ROUNDDOWN('10หลักสูตรระยะสั้น'!U456/30,0),ROUNDUP('10หลักสูตรระยะสั้น'!U456/30,0))))</f>
        <v>0</v>
      </c>
      <c r="V456" s="60">
        <f>IF('10หลักสูตรระยะสั้น'!V456&lt;15,0,IF('10หลักสูตรระยะสั้น'!V456&lt;30,1,IF((MOD('10หลักสูตรระยะสั้น'!V456/30,1))&lt;0.3333,ROUNDDOWN('10หลักสูตรระยะสั้น'!V456/30,0),ROUNDUP('10หลักสูตรระยะสั้น'!V456/30,0))))</f>
        <v>0</v>
      </c>
      <c r="W456" s="60">
        <f>IF('10หลักสูตรระยะสั้น'!W456&lt;15,0,IF('10หลักสูตรระยะสั้น'!W456&lt;30,1,IF((MOD('10หลักสูตรระยะสั้น'!W456/30,1))&lt;0.3333,ROUNDDOWN('10หลักสูตรระยะสั้น'!W456/30,0),ROUNDUP('10หลักสูตรระยะสั้น'!W456/30,0))))</f>
        <v>0</v>
      </c>
      <c r="X456" s="60">
        <f>IF('10หลักสูตรระยะสั้น'!X456&lt;15,0,IF('10หลักสูตรระยะสั้น'!X456&lt;30,1,IF((MOD('10หลักสูตรระยะสั้น'!X456/30,1))&lt;0.3333,ROUNDDOWN('10หลักสูตรระยะสั้น'!X456/30,0),ROUNDUP('10หลักสูตรระยะสั้น'!X456/30,0))))</f>
        <v>0</v>
      </c>
      <c r="Y456" s="60">
        <f>IF('10หลักสูตรระยะสั้น'!Y456&lt;15,0,IF('10หลักสูตรระยะสั้น'!Y456&lt;30,1,IF((MOD('10หลักสูตรระยะสั้น'!Y456/30,1))&lt;0.3333,ROUNDDOWN('10หลักสูตรระยะสั้น'!Y456/30,0),ROUNDUP('10หลักสูตรระยะสั้น'!Y456/30,0))))</f>
        <v>0</v>
      </c>
      <c r="Z456" s="60">
        <f>IF('10หลักสูตรระยะสั้น'!Z456&lt;15,0,IF('10หลักสูตรระยะสั้น'!Z456&lt;30,1,IF((MOD('10หลักสูตรระยะสั้น'!Z456/30,1))&lt;0.3333,ROUNDDOWN('10หลักสูตรระยะสั้น'!Z456/30,0),ROUNDUP('10หลักสูตรระยะสั้น'!Z456/30,0))))</f>
        <v>0</v>
      </c>
      <c r="AA456" s="60">
        <f>IF('10หลักสูตรระยะสั้น'!AA456&lt;15,0,IF('10หลักสูตรระยะสั้น'!AA456&lt;30,1,IF((MOD('10หลักสูตรระยะสั้น'!AA456/30,1))&lt;0.3333,ROUNDDOWN('10หลักสูตรระยะสั้น'!AA456/30,0),ROUNDUP('10หลักสูตรระยะสั้น'!AA456/30,0))))</f>
        <v>0</v>
      </c>
      <c r="AB456" s="60">
        <f>IF('10หลักสูตรระยะสั้น'!AB456&lt;15,0,IF('10หลักสูตรระยะสั้น'!AB456&lt;30,1,IF((MOD('10หลักสูตรระยะสั้น'!AB456/30,1))&lt;0.3333,ROUNDDOWN('10หลักสูตรระยะสั้น'!AB456/30,0),ROUNDUP('10หลักสูตรระยะสั้น'!AB456/30,0))))</f>
        <v>0</v>
      </c>
      <c r="AC456" s="60">
        <f>IF('10หลักสูตรระยะสั้น'!AC456&lt;15,0,IF('10หลักสูตรระยะสั้น'!AC456&lt;30,1,IF((MOD('10หลักสูตรระยะสั้น'!AC456/30,1))&lt;0.3333,ROUNDDOWN('10หลักสูตรระยะสั้น'!AC456/30,0),ROUNDUP('10หลักสูตรระยะสั้น'!AC456/30,0))))</f>
        <v>0</v>
      </c>
      <c r="AD456" s="5">
        <f t="shared" si="14"/>
        <v>0</v>
      </c>
      <c r="AE456" s="5">
        <f t="shared" si="15"/>
        <v>0</v>
      </c>
    </row>
    <row r="457" spans="2:31" x14ac:dyDescent="0.55000000000000004">
      <c r="B457" s="5">
        <v>453</v>
      </c>
      <c r="C457" s="5">
        <f>'10หลักสูตรระยะสั้น'!C457</f>
        <v>0</v>
      </c>
      <c r="D457" s="5">
        <f>'10หลักสูตรระยะสั้น'!D457</f>
        <v>0</v>
      </c>
      <c r="E457" s="60">
        <f>IF('10หลักสูตรระยะสั้น'!E457&lt;15,0,IF('10หลักสูตรระยะสั้น'!E457&lt;30,1,IF((MOD('10หลักสูตรระยะสั้น'!E457/30,1))&lt;0.3333,ROUNDDOWN('10หลักสูตรระยะสั้น'!E457/30,0),ROUNDUP('10หลักสูตรระยะสั้น'!E457/30,0))))</f>
        <v>0</v>
      </c>
      <c r="F457" s="60">
        <f>IF('10หลักสูตรระยะสั้น'!F457&lt;15,0,IF('10หลักสูตรระยะสั้น'!F457&lt;30,1,IF((MOD('10หลักสูตรระยะสั้น'!F457/30,1))&lt;0.3333,ROUNDDOWN('10หลักสูตรระยะสั้น'!F457/30,0),ROUNDUP('10หลักสูตรระยะสั้น'!F457/30,0))))</f>
        <v>0</v>
      </c>
      <c r="G457" s="60">
        <f>IF('10หลักสูตรระยะสั้น'!G457&lt;15,0,IF('10หลักสูตรระยะสั้น'!G457&lt;30,1,IF((MOD('10หลักสูตรระยะสั้น'!G457/30,1))&lt;0.3333,ROUNDDOWN('10หลักสูตรระยะสั้น'!G457/30,0),ROUNDUP('10หลักสูตรระยะสั้น'!G457/30,0))))</f>
        <v>0</v>
      </c>
      <c r="H457" s="60">
        <f>IF('10หลักสูตรระยะสั้น'!H457&lt;15,0,IF('10หลักสูตรระยะสั้น'!H457&lt;30,1,IF((MOD('10หลักสูตรระยะสั้น'!H457/30,1))&lt;0.3333,ROUNDDOWN('10หลักสูตรระยะสั้น'!H457/30,0),ROUNDUP('10หลักสูตรระยะสั้น'!H457/30,0))))</f>
        <v>0</v>
      </c>
      <c r="I457" s="60">
        <f>IF('10หลักสูตรระยะสั้น'!I457&lt;15,0,IF('10หลักสูตรระยะสั้น'!I457&lt;30,1,IF((MOD('10หลักสูตรระยะสั้น'!I457/30,1))&lt;0.3333,ROUNDDOWN('10หลักสูตรระยะสั้น'!I457/30,0),ROUNDUP('10หลักสูตรระยะสั้น'!I457/30,0))))</f>
        <v>0</v>
      </c>
      <c r="J457" s="60">
        <f>IF('10หลักสูตรระยะสั้น'!J457&lt;15,0,IF('10หลักสูตรระยะสั้น'!J457&lt;30,1,IF((MOD('10หลักสูตรระยะสั้น'!J457/30,1))&lt;0.3333,ROUNDDOWN('10หลักสูตรระยะสั้น'!J457/30,0),ROUNDUP('10หลักสูตรระยะสั้น'!J457/30,0))))</f>
        <v>0</v>
      </c>
      <c r="K457" s="60">
        <f>IF('10หลักสูตรระยะสั้น'!K457&lt;15,0,IF('10หลักสูตรระยะสั้น'!K457&lt;30,1,IF((MOD('10หลักสูตรระยะสั้น'!K457/30,1))&lt;0.3333,ROUNDDOWN('10หลักสูตรระยะสั้น'!K457/30,0),ROUNDUP('10หลักสูตรระยะสั้น'!K457/30,0))))</f>
        <v>0</v>
      </c>
      <c r="L457" s="60">
        <f>IF('10หลักสูตรระยะสั้น'!L457&lt;15,0,IF('10หลักสูตรระยะสั้น'!L457&lt;30,1,IF((MOD('10หลักสูตรระยะสั้น'!L457/30,1))&lt;0.3333,ROUNDDOWN('10หลักสูตรระยะสั้น'!L457/30,0),ROUNDUP('10หลักสูตรระยะสั้น'!L457/30,0))))</f>
        <v>0</v>
      </c>
      <c r="M457" s="60">
        <f>IF('10หลักสูตรระยะสั้น'!M457&lt;15,0,IF('10หลักสูตรระยะสั้น'!M457&lt;30,1,IF((MOD('10หลักสูตรระยะสั้น'!M457/30,1))&lt;0.3333,ROUNDDOWN('10หลักสูตรระยะสั้น'!M457/30,0),ROUNDUP('10หลักสูตรระยะสั้น'!M457/30,0))))</f>
        <v>0</v>
      </c>
      <c r="N457" s="60">
        <f>IF('10หลักสูตรระยะสั้น'!N457&lt;15,0,IF('10หลักสูตรระยะสั้น'!N457&lt;30,1,IF((MOD('10หลักสูตรระยะสั้น'!N457/30,1))&lt;0.3333,ROUNDDOWN('10หลักสูตรระยะสั้น'!N457/30,0),ROUNDUP('10หลักสูตรระยะสั้น'!N457/30,0))))</f>
        <v>0</v>
      </c>
      <c r="O457" s="60">
        <f>IF('10หลักสูตรระยะสั้น'!O457&lt;15,0,IF('10หลักสูตรระยะสั้น'!O457&lt;30,1,IF((MOD('10หลักสูตรระยะสั้น'!O457/30,1))&lt;0.3333,ROUNDDOWN('10หลักสูตรระยะสั้น'!O457/30,0),ROUNDUP('10หลักสูตรระยะสั้น'!O457/30,0))))</f>
        <v>0</v>
      </c>
      <c r="P457" s="60">
        <f>IF('10หลักสูตรระยะสั้น'!P457&lt;15,0,IF('10หลักสูตรระยะสั้น'!P457&lt;30,1,IF((MOD('10หลักสูตรระยะสั้น'!P457/30,1))&lt;0.3333,ROUNDDOWN('10หลักสูตรระยะสั้น'!P457/30,0),ROUNDUP('10หลักสูตรระยะสั้น'!P457/30,0))))</f>
        <v>0</v>
      </c>
      <c r="Q457" s="60">
        <f>IF('10หลักสูตรระยะสั้น'!Q457&lt;15,0,IF('10หลักสูตรระยะสั้น'!Q457&lt;30,1,IF((MOD('10หลักสูตรระยะสั้น'!Q457/30,1))&lt;0.3333,ROUNDDOWN('10หลักสูตรระยะสั้น'!Q457/30,0),ROUNDUP('10หลักสูตรระยะสั้น'!Q457/30,0))))</f>
        <v>0</v>
      </c>
      <c r="R457" s="60">
        <f>IF('10หลักสูตรระยะสั้น'!R457&lt;15,0,IF('10หลักสูตรระยะสั้น'!R457&lt;30,1,IF((MOD('10หลักสูตรระยะสั้น'!R457/30,1))&lt;0.3333,ROUNDDOWN('10หลักสูตรระยะสั้น'!R457/30,0),ROUNDUP('10หลักสูตรระยะสั้น'!R457/30,0))))</f>
        <v>0</v>
      </c>
      <c r="S457" s="60">
        <f>IF('10หลักสูตรระยะสั้น'!S457&lt;15,0,IF('10หลักสูตรระยะสั้น'!S457&lt;30,1,IF((MOD('10หลักสูตรระยะสั้น'!S457/30,1))&lt;0.3333,ROUNDDOWN('10หลักสูตรระยะสั้น'!S457/30,0),ROUNDUP('10หลักสูตรระยะสั้น'!S457/30,0))))</f>
        <v>0</v>
      </c>
      <c r="T457" s="60">
        <f>IF('10หลักสูตรระยะสั้น'!T457&lt;15,0,IF('10หลักสูตรระยะสั้น'!T457&lt;30,1,IF((MOD('10หลักสูตรระยะสั้น'!T457/30,1))&lt;0.3333,ROUNDDOWN('10หลักสูตรระยะสั้น'!T457/30,0),ROUNDUP('10หลักสูตรระยะสั้น'!T457/30,0))))</f>
        <v>0</v>
      </c>
      <c r="U457" s="60">
        <f>IF('10หลักสูตรระยะสั้น'!U457&lt;15,0,IF('10หลักสูตรระยะสั้น'!U457&lt;30,1,IF((MOD('10หลักสูตรระยะสั้น'!U457/30,1))&lt;0.3333,ROUNDDOWN('10หลักสูตรระยะสั้น'!U457/30,0),ROUNDUP('10หลักสูตรระยะสั้น'!U457/30,0))))</f>
        <v>0</v>
      </c>
      <c r="V457" s="60">
        <f>IF('10หลักสูตรระยะสั้น'!V457&lt;15,0,IF('10หลักสูตรระยะสั้น'!V457&lt;30,1,IF((MOD('10หลักสูตรระยะสั้น'!V457/30,1))&lt;0.3333,ROUNDDOWN('10หลักสูตรระยะสั้น'!V457/30,0),ROUNDUP('10หลักสูตรระยะสั้น'!V457/30,0))))</f>
        <v>0</v>
      </c>
      <c r="W457" s="60">
        <f>IF('10หลักสูตรระยะสั้น'!W457&lt;15,0,IF('10หลักสูตรระยะสั้น'!W457&lt;30,1,IF((MOD('10หลักสูตรระยะสั้น'!W457/30,1))&lt;0.3333,ROUNDDOWN('10หลักสูตรระยะสั้น'!W457/30,0),ROUNDUP('10หลักสูตรระยะสั้น'!W457/30,0))))</f>
        <v>0</v>
      </c>
      <c r="X457" s="60">
        <f>IF('10หลักสูตรระยะสั้น'!X457&lt;15,0,IF('10หลักสูตรระยะสั้น'!X457&lt;30,1,IF((MOD('10หลักสูตรระยะสั้น'!X457/30,1))&lt;0.3333,ROUNDDOWN('10หลักสูตรระยะสั้น'!X457/30,0),ROUNDUP('10หลักสูตรระยะสั้น'!X457/30,0))))</f>
        <v>0</v>
      </c>
      <c r="Y457" s="60">
        <f>IF('10หลักสูตรระยะสั้น'!Y457&lt;15,0,IF('10หลักสูตรระยะสั้น'!Y457&lt;30,1,IF((MOD('10หลักสูตรระยะสั้น'!Y457/30,1))&lt;0.3333,ROUNDDOWN('10หลักสูตรระยะสั้น'!Y457/30,0),ROUNDUP('10หลักสูตรระยะสั้น'!Y457/30,0))))</f>
        <v>0</v>
      </c>
      <c r="Z457" s="60">
        <f>IF('10หลักสูตรระยะสั้น'!Z457&lt;15,0,IF('10หลักสูตรระยะสั้น'!Z457&lt;30,1,IF((MOD('10หลักสูตรระยะสั้น'!Z457/30,1))&lt;0.3333,ROUNDDOWN('10หลักสูตรระยะสั้น'!Z457/30,0),ROUNDUP('10หลักสูตรระยะสั้น'!Z457/30,0))))</f>
        <v>0</v>
      </c>
      <c r="AA457" s="60">
        <f>IF('10หลักสูตรระยะสั้น'!AA457&lt;15,0,IF('10หลักสูตรระยะสั้น'!AA457&lt;30,1,IF((MOD('10หลักสูตรระยะสั้น'!AA457/30,1))&lt;0.3333,ROUNDDOWN('10หลักสูตรระยะสั้น'!AA457/30,0),ROUNDUP('10หลักสูตรระยะสั้น'!AA457/30,0))))</f>
        <v>0</v>
      </c>
      <c r="AB457" s="60">
        <f>IF('10หลักสูตรระยะสั้น'!AB457&lt;15,0,IF('10หลักสูตรระยะสั้น'!AB457&lt;30,1,IF((MOD('10หลักสูตรระยะสั้น'!AB457/30,1))&lt;0.3333,ROUNDDOWN('10หลักสูตรระยะสั้น'!AB457/30,0),ROUNDUP('10หลักสูตรระยะสั้น'!AB457/30,0))))</f>
        <v>0</v>
      </c>
      <c r="AC457" s="60">
        <f>IF('10หลักสูตรระยะสั้น'!AC457&lt;15,0,IF('10หลักสูตรระยะสั้น'!AC457&lt;30,1,IF((MOD('10หลักสูตรระยะสั้น'!AC457/30,1))&lt;0.3333,ROUNDDOWN('10หลักสูตรระยะสั้น'!AC457/30,0),ROUNDUP('10หลักสูตรระยะสั้น'!AC457/30,0))))</f>
        <v>0</v>
      </c>
      <c r="AD457" s="5">
        <f t="shared" si="14"/>
        <v>0</v>
      </c>
      <c r="AE457" s="5">
        <f t="shared" si="15"/>
        <v>0</v>
      </c>
    </row>
    <row r="458" spans="2:31" x14ac:dyDescent="0.55000000000000004">
      <c r="B458" s="5">
        <v>454</v>
      </c>
      <c r="C458" s="5">
        <f>'10หลักสูตรระยะสั้น'!C458</f>
        <v>0</v>
      </c>
      <c r="D458" s="5">
        <f>'10หลักสูตรระยะสั้น'!D458</f>
        <v>0</v>
      </c>
      <c r="E458" s="60">
        <f>IF('10หลักสูตรระยะสั้น'!E458&lt;15,0,IF('10หลักสูตรระยะสั้น'!E458&lt;30,1,IF((MOD('10หลักสูตรระยะสั้น'!E458/30,1))&lt;0.3333,ROUNDDOWN('10หลักสูตรระยะสั้น'!E458/30,0),ROUNDUP('10หลักสูตรระยะสั้น'!E458/30,0))))</f>
        <v>0</v>
      </c>
      <c r="F458" s="60">
        <f>IF('10หลักสูตรระยะสั้น'!F458&lt;15,0,IF('10หลักสูตรระยะสั้น'!F458&lt;30,1,IF((MOD('10หลักสูตรระยะสั้น'!F458/30,1))&lt;0.3333,ROUNDDOWN('10หลักสูตรระยะสั้น'!F458/30,0),ROUNDUP('10หลักสูตรระยะสั้น'!F458/30,0))))</f>
        <v>0</v>
      </c>
      <c r="G458" s="60">
        <f>IF('10หลักสูตรระยะสั้น'!G458&lt;15,0,IF('10หลักสูตรระยะสั้น'!G458&lt;30,1,IF((MOD('10หลักสูตรระยะสั้น'!G458/30,1))&lt;0.3333,ROUNDDOWN('10หลักสูตรระยะสั้น'!G458/30,0),ROUNDUP('10หลักสูตรระยะสั้น'!G458/30,0))))</f>
        <v>0</v>
      </c>
      <c r="H458" s="60">
        <f>IF('10หลักสูตรระยะสั้น'!H458&lt;15,0,IF('10หลักสูตรระยะสั้น'!H458&lt;30,1,IF((MOD('10หลักสูตรระยะสั้น'!H458/30,1))&lt;0.3333,ROUNDDOWN('10หลักสูตรระยะสั้น'!H458/30,0),ROUNDUP('10หลักสูตรระยะสั้น'!H458/30,0))))</f>
        <v>0</v>
      </c>
      <c r="I458" s="60">
        <f>IF('10หลักสูตรระยะสั้น'!I458&lt;15,0,IF('10หลักสูตรระยะสั้น'!I458&lt;30,1,IF((MOD('10หลักสูตรระยะสั้น'!I458/30,1))&lt;0.3333,ROUNDDOWN('10หลักสูตรระยะสั้น'!I458/30,0),ROUNDUP('10หลักสูตรระยะสั้น'!I458/30,0))))</f>
        <v>0</v>
      </c>
      <c r="J458" s="60">
        <f>IF('10หลักสูตรระยะสั้น'!J458&lt;15,0,IF('10หลักสูตรระยะสั้น'!J458&lt;30,1,IF((MOD('10หลักสูตรระยะสั้น'!J458/30,1))&lt;0.3333,ROUNDDOWN('10หลักสูตรระยะสั้น'!J458/30,0),ROUNDUP('10หลักสูตรระยะสั้น'!J458/30,0))))</f>
        <v>0</v>
      </c>
      <c r="K458" s="60">
        <f>IF('10หลักสูตรระยะสั้น'!K458&lt;15,0,IF('10หลักสูตรระยะสั้น'!K458&lt;30,1,IF((MOD('10หลักสูตรระยะสั้น'!K458/30,1))&lt;0.3333,ROUNDDOWN('10หลักสูตรระยะสั้น'!K458/30,0),ROUNDUP('10หลักสูตรระยะสั้น'!K458/30,0))))</f>
        <v>0</v>
      </c>
      <c r="L458" s="60">
        <f>IF('10หลักสูตรระยะสั้น'!L458&lt;15,0,IF('10หลักสูตรระยะสั้น'!L458&lt;30,1,IF((MOD('10หลักสูตรระยะสั้น'!L458/30,1))&lt;0.3333,ROUNDDOWN('10หลักสูตรระยะสั้น'!L458/30,0),ROUNDUP('10หลักสูตรระยะสั้น'!L458/30,0))))</f>
        <v>0</v>
      </c>
      <c r="M458" s="60">
        <f>IF('10หลักสูตรระยะสั้น'!M458&lt;15,0,IF('10หลักสูตรระยะสั้น'!M458&lt;30,1,IF((MOD('10หลักสูตรระยะสั้น'!M458/30,1))&lt;0.3333,ROUNDDOWN('10หลักสูตรระยะสั้น'!M458/30,0),ROUNDUP('10หลักสูตรระยะสั้น'!M458/30,0))))</f>
        <v>0</v>
      </c>
      <c r="N458" s="60">
        <f>IF('10หลักสูตรระยะสั้น'!N458&lt;15,0,IF('10หลักสูตรระยะสั้น'!N458&lt;30,1,IF((MOD('10หลักสูตรระยะสั้น'!N458/30,1))&lt;0.3333,ROUNDDOWN('10หลักสูตรระยะสั้น'!N458/30,0),ROUNDUP('10หลักสูตรระยะสั้น'!N458/30,0))))</f>
        <v>0</v>
      </c>
      <c r="O458" s="60">
        <f>IF('10หลักสูตรระยะสั้น'!O458&lt;15,0,IF('10หลักสูตรระยะสั้น'!O458&lt;30,1,IF((MOD('10หลักสูตรระยะสั้น'!O458/30,1))&lt;0.3333,ROUNDDOWN('10หลักสูตรระยะสั้น'!O458/30,0),ROUNDUP('10หลักสูตรระยะสั้น'!O458/30,0))))</f>
        <v>0</v>
      </c>
      <c r="P458" s="60">
        <f>IF('10หลักสูตรระยะสั้น'!P458&lt;15,0,IF('10หลักสูตรระยะสั้น'!P458&lt;30,1,IF((MOD('10หลักสูตรระยะสั้น'!P458/30,1))&lt;0.3333,ROUNDDOWN('10หลักสูตรระยะสั้น'!P458/30,0),ROUNDUP('10หลักสูตรระยะสั้น'!P458/30,0))))</f>
        <v>0</v>
      </c>
      <c r="Q458" s="60">
        <f>IF('10หลักสูตรระยะสั้น'!Q458&lt;15,0,IF('10หลักสูตรระยะสั้น'!Q458&lt;30,1,IF((MOD('10หลักสูตรระยะสั้น'!Q458/30,1))&lt;0.3333,ROUNDDOWN('10หลักสูตรระยะสั้น'!Q458/30,0),ROUNDUP('10หลักสูตรระยะสั้น'!Q458/30,0))))</f>
        <v>0</v>
      </c>
      <c r="R458" s="60">
        <f>IF('10หลักสูตรระยะสั้น'!R458&lt;15,0,IF('10หลักสูตรระยะสั้น'!R458&lt;30,1,IF((MOD('10หลักสูตรระยะสั้น'!R458/30,1))&lt;0.3333,ROUNDDOWN('10หลักสูตรระยะสั้น'!R458/30,0),ROUNDUP('10หลักสูตรระยะสั้น'!R458/30,0))))</f>
        <v>0</v>
      </c>
      <c r="S458" s="60">
        <f>IF('10หลักสูตรระยะสั้น'!S458&lt;15,0,IF('10หลักสูตรระยะสั้น'!S458&lt;30,1,IF((MOD('10หลักสูตรระยะสั้น'!S458/30,1))&lt;0.3333,ROUNDDOWN('10หลักสูตรระยะสั้น'!S458/30,0),ROUNDUP('10หลักสูตรระยะสั้น'!S458/30,0))))</f>
        <v>0</v>
      </c>
      <c r="T458" s="60">
        <f>IF('10หลักสูตรระยะสั้น'!T458&lt;15,0,IF('10หลักสูตรระยะสั้น'!T458&lt;30,1,IF((MOD('10หลักสูตรระยะสั้น'!T458/30,1))&lt;0.3333,ROUNDDOWN('10หลักสูตรระยะสั้น'!T458/30,0),ROUNDUP('10หลักสูตรระยะสั้น'!T458/30,0))))</f>
        <v>0</v>
      </c>
      <c r="U458" s="60">
        <f>IF('10หลักสูตรระยะสั้น'!U458&lt;15,0,IF('10หลักสูตรระยะสั้น'!U458&lt;30,1,IF((MOD('10หลักสูตรระยะสั้น'!U458/30,1))&lt;0.3333,ROUNDDOWN('10หลักสูตรระยะสั้น'!U458/30,0),ROUNDUP('10หลักสูตรระยะสั้น'!U458/30,0))))</f>
        <v>0</v>
      </c>
      <c r="V458" s="60">
        <f>IF('10หลักสูตรระยะสั้น'!V458&lt;15,0,IF('10หลักสูตรระยะสั้น'!V458&lt;30,1,IF((MOD('10หลักสูตรระยะสั้น'!V458/30,1))&lt;0.3333,ROUNDDOWN('10หลักสูตรระยะสั้น'!V458/30,0),ROUNDUP('10หลักสูตรระยะสั้น'!V458/30,0))))</f>
        <v>0</v>
      </c>
      <c r="W458" s="60">
        <f>IF('10หลักสูตรระยะสั้น'!W458&lt;15,0,IF('10หลักสูตรระยะสั้น'!W458&lt;30,1,IF((MOD('10หลักสูตรระยะสั้น'!W458/30,1))&lt;0.3333,ROUNDDOWN('10หลักสูตรระยะสั้น'!W458/30,0),ROUNDUP('10หลักสูตรระยะสั้น'!W458/30,0))))</f>
        <v>0</v>
      </c>
      <c r="X458" s="60">
        <f>IF('10หลักสูตรระยะสั้น'!X458&lt;15,0,IF('10หลักสูตรระยะสั้น'!X458&lt;30,1,IF((MOD('10หลักสูตรระยะสั้น'!X458/30,1))&lt;0.3333,ROUNDDOWN('10หลักสูตรระยะสั้น'!X458/30,0),ROUNDUP('10หลักสูตรระยะสั้น'!X458/30,0))))</f>
        <v>0</v>
      </c>
      <c r="Y458" s="60">
        <f>IF('10หลักสูตรระยะสั้น'!Y458&lt;15,0,IF('10หลักสูตรระยะสั้น'!Y458&lt;30,1,IF((MOD('10หลักสูตรระยะสั้น'!Y458/30,1))&lt;0.3333,ROUNDDOWN('10หลักสูตรระยะสั้น'!Y458/30,0),ROUNDUP('10หลักสูตรระยะสั้น'!Y458/30,0))))</f>
        <v>0</v>
      </c>
      <c r="Z458" s="60">
        <f>IF('10หลักสูตรระยะสั้น'!Z458&lt;15,0,IF('10หลักสูตรระยะสั้น'!Z458&lt;30,1,IF((MOD('10หลักสูตรระยะสั้น'!Z458/30,1))&lt;0.3333,ROUNDDOWN('10หลักสูตรระยะสั้น'!Z458/30,0),ROUNDUP('10หลักสูตรระยะสั้น'!Z458/30,0))))</f>
        <v>0</v>
      </c>
      <c r="AA458" s="60">
        <f>IF('10หลักสูตรระยะสั้น'!AA458&lt;15,0,IF('10หลักสูตรระยะสั้น'!AA458&lt;30,1,IF((MOD('10หลักสูตรระยะสั้น'!AA458/30,1))&lt;0.3333,ROUNDDOWN('10หลักสูตรระยะสั้น'!AA458/30,0),ROUNDUP('10หลักสูตรระยะสั้น'!AA458/30,0))))</f>
        <v>0</v>
      </c>
      <c r="AB458" s="60">
        <f>IF('10หลักสูตรระยะสั้น'!AB458&lt;15,0,IF('10หลักสูตรระยะสั้น'!AB458&lt;30,1,IF((MOD('10หลักสูตรระยะสั้น'!AB458/30,1))&lt;0.3333,ROUNDDOWN('10หลักสูตรระยะสั้น'!AB458/30,0),ROUNDUP('10หลักสูตรระยะสั้น'!AB458/30,0))))</f>
        <v>0</v>
      </c>
      <c r="AC458" s="60">
        <f>IF('10หลักสูตรระยะสั้น'!AC458&lt;15,0,IF('10หลักสูตรระยะสั้น'!AC458&lt;30,1,IF((MOD('10หลักสูตรระยะสั้น'!AC458/30,1))&lt;0.3333,ROUNDDOWN('10หลักสูตรระยะสั้น'!AC458/30,0),ROUNDUP('10หลักสูตรระยะสั้น'!AC458/30,0))))</f>
        <v>0</v>
      </c>
      <c r="AD458" s="5">
        <f t="shared" si="14"/>
        <v>0</v>
      </c>
      <c r="AE458" s="5">
        <f t="shared" si="15"/>
        <v>0</v>
      </c>
    </row>
    <row r="459" spans="2:31" x14ac:dyDescent="0.55000000000000004">
      <c r="B459" s="5">
        <v>455</v>
      </c>
      <c r="C459" s="5">
        <f>'10หลักสูตรระยะสั้น'!C459</f>
        <v>0</v>
      </c>
      <c r="D459" s="5">
        <f>'10หลักสูตรระยะสั้น'!D459</f>
        <v>0</v>
      </c>
      <c r="E459" s="60">
        <f>IF('10หลักสูตรระยะสั้น'!E459&lt;15,0,IF('10หลักสูตรระยะสั้น'!E459&lt;30,1,IF((MOD('10หลักสูตรระยะสั้น'!E459/30,1))&lt;0.3333,ROUNDDOWN('10หลักสูตรระยะสั้น'!E459/30,0),ROUNDUP('10หลักสูตรระยะสั้น'!E459/30,0))))</f>
        <v>0</v>
      </c>
      <c r="F459" s="60">
        <f>IF('10หลักสูตรระยะสั้น'!F459&lt;15,0,IF('10หลักสูตรระยะสั้น'!F459&lt;30,1,IF((MOD('10หลักสูตรระยะสั้น'!F459/30,1))&lt;0.3333,ROUNDDOWN('10หลักสูตรระยะสั้น'!F459/30,0),ROUNDUP('10หลักสูตรระยะสั้น'!F459/30,0))))</f>
        <v>0</v>
      </c>
      <c r="G459" s="60">
        <f>IF('10หลักสูตรระยะสั้น'!G459&lt;15,0,IF('10หลักสูตรระยะสั้น'!G459&lt;30,1,IF((MOD('10หลักสูตรระยะสั้น'!G459/30,1))&lt;0.3333,ROUNDDOWN('10หลักสูตรระยะสั้น'!G459/30,0),ROUNDUP('10หลักสูตรระยะสั้น'!G459/30,0))))</f>
        <v>0</v>
      </c>
      <c r="H459" s="60">
        <f>IF('10หลักสูตรระยะสั้น'!H459&lt;15,0,IF('10หลักสูตรระยะสั้น'!H459&lt;30,1,IF((MOD('10หลักสูตรระยะสั้น'!H459/30,1))&lt;0.3333,ROUNDDOWN('10หลักสูตรระยะสั้น'!H459/30,0),ROUNDUP('10หลักสูตรระยะสั้น'!H459/30,0))))</f>
        <v>0</v>
      </c>
      <c r="I459" s="60">
        <f>IF('10หลักสูตรระยะสั้น'!I459&lt;15,0,IF('10หลักสูตรระยะสั้น'!I459&lt;30,1,IF((MOD('10หลักสูตรระยะสั้น'!I459/30,1))&lt;0.3333,ROUNDDOWN('10หลักสูตรระยะสั้น'!I459/30,0),ROUNDUP('10หลักสูตรระยะสั้น'!I459/30,0))))</f>
        <v>0</v>
      </c>
      <c r="J459" s="60">
        <f>IF('10หลักสูตรระยะสั้น'!J459&lt;15,0,IF('10หลักสูตรระยะสั้น'!J459&lt;30,1,IF((MOD('10หลักสูตรระยะสั้น'!J459/30,1))&lt;0.3333,ROUNDDOWN('10หลักสูตรระยะสั้น'!J459/30,0),ROUNDUP('10หลักสูตรระยะสั้น'!J459/30,0))))</f>
        <v>0</v>
      </c>
      <c r="K459" s="60">
        <f>IF('10หลักสูตรระยะสั้น'!K459&lt;15,0,IF('10หลักสูตรระยะสั้น'!K459&lt;30,1,IF((MOD('10หลักสูตรระยะสั้น'!K459/30,1))&lt;0.3333,ROUNDDOWN('10หลักสูตรระยะสั้น'!K459/30,0),ROUNDUP('10หลักสูตรระยะสั้น'!K459/30,0))))</f>
        <v>0</v>
      </c>
      <c r="L459" s="60">
        <f>IF('10หลักสูตรระยะสั้น'!L459&lt;15,0,IF('10หลักสูตรระยะสั้น'!L459&lt;30,1,IF((MOD('10หลักสูตรระยะสั้น'!L459/30,1))&lt;0.3333,ROUNDDOWN('10หลักสูตรระยะสั้น'!L459/30,0),ROUNDUP('10หลักสูตรระยะสั้น'!L459/30,0))))</f>
        <v>0</v>
      </c>
      <c r="M459" s="60">
        <f>IF('10หลักสูตรระยะสั้น'!M459&lt;15,0,IF('10หลักสูตรระยะสั้น'!M459&lt;30,1,IF((MOD('10หลักสูตรระยะสั้น'!M459/30,1))&lt;0.3333,ROUNDDOWN('10หลักสูตรระยะสั้น'!M459/30,0),ROUNDUP('10หลักสูตรระยะสั้น'!M459/30,0))))</f>
        <v>0</v>
      </c>
      <c r="N459" s="60">
        <f>IF('10หลักสูตรระยะสั้น'!N459&lt;15,0,IF('10หลักสูตรระยะสั้น'!N459&lt;30,1,IF((MOD('10หลักสูตรระยะสั้น'!N459/30,1))&lt;0.3333,ROUNDDOWN('10หลักสูตรระยะสั้น'!N459/30,0),ROUNDUP('10หลักสูตรระยะสั้น'!N459/30,0))))</f>
        <v>0</v>
      </c>
      <c r="O459" s="60">
        <f>IF('10หลักสูตรระยะสั้น'!O459&lt;15,0,IF('10หลักสูตรระยะสั้น'!O459&lt;30,1,IF((MOD('10หลักสูตรระยะสั้น'!O459/30,1))&lt;0.3333,ROUNDDOWN('10หลักสูตรระยะสั้น'!O459/30,0),ROUNDUP('10หลักสูตรระยะสั้น'!O459/30,0))))</f>
        <v>0</v>
      </c>
      <c r="P459" s="60">
        <f>IF('10หลักสูตรระยะสั้น'!P459&lt;15,0,IF('10หลักสูตรระยะสั้น'!P459&lt;30,1,IF((MOD('10หลักสูตรระยะสั้น'!P459/30,1))&lt;0.3333,ROUNDDOWN('10หลักสูตรระยะสั้น'!P459/30,0),ROUNDUP('10หลักสูตรระยะสั้น'!P459/30,0))))</f>
        <v>0</v>
      </c>
      <c r="Q459" s="60">
        <f>IF('10หลักสูตรระยะสั้น'!Q459&lt;15,0,IF('10หลักสูตรระยะสั้น'!Q459&lt;30,1,IF((MOD('10หลักสูตรระยะสั้น'!Q459/30,1))&lt;0.3333,ROUNDDOWN('10หลักสูตรระยะสั้น'!Q459/30,0),ROUNDUP('10หลักสูตรระยะสั้น'!Q459/30,0))))</f>
        <v>0</v>
      </c>
      <c r="R459" s="60">
        <f>IF('10หลักสูตรระยะสั้น'!R459&lt;15,0,IF('10หลักสูตรระยะสั้น'!R459&lt;30,1,IF((MOD('10หลักสูตรระยะสั้น'!R459/30,1))&lt;0.3333,ROUNDDOWN('10หลักสูตรระยะสั้น'!R459/30,0),ROUNDUP('10หลักสูตรระยะสั้น'!R459/30,0))))</f>
        <v>0</v>
      </c>
      <c r="S459" s="60">
        <f>IF('10หลักสูตรระยะสั้น'!S459&lt;15,0,IF('10หลักสูตรระยะสั้น'!S459&lt;30,1,IF((MOD('10หลักสูตรระยะสั้น'!S459/30,1))&lt;0.3333,ROUNDDOWN('10หลักสูตรระยะสั้น'!S459/30,0),ROUNDUP('10หลักสูตรระยะสั้น'!S459/30,0))))</f>
        <v>0</v>
      </c>
      <c r="T459" s="60">
        <f>IF('10หลักสูตรระยะสั้น'!T459&lt;15,0,IF('10หลักสูตรระยะสั้น'!T459&lt;30,1,IF((MOD('10หลักสูตรระยะสั้น'!T459/30,1))&lt;0.3333,ROUNDDOWN('10หลักสูตรระยะสั้น'!T459/30,0),ROUNDUP('10หลักสูตรระยะสั้น'!T459/30,0))))</f>
        <v>0</v>
      </c>
      <c r="U459" s="60">
        <f>IF('10หลักสูตรระยะสั้น'!U459&lt;15,0,IF('10หลักสูตรระยะสั้น'!U459&lt;30,1,IF((MOD('10หลักสูตรระยะสั้น'!U459/30,1))&lt;0.3333,ROUNDDOWN('10หลักสูตรระยะสั้น'!U459/30,0),ROUNDUP('10หลักสูตรระยะสั้น'!U459/30,0))))</f>
        <v>0</v>
      </c>
      <c r="V459" s="60">
        <f>IF('10หลักสูตรระยะสั้น'!V459&lt;15,0,IF('10หลักสูตรระยะสั้น'!V459&lt;30,1,IF((MOD('10หลักสูตรระยะสั้น'!V459/30,1))&lt;0.3333,ROUNDDOWN('10หลักสูตรระยะสั้น'!V459/30,0),ROUNDUP('10หลักสูตรระยะสั้น'!V459/30,0))))</f>
        <v>0</v>
      </c>
      <c r="W459" s="60">
        <f>IF('10หลักสูตรระยะสั้น'!W459&lt;15,0,IF('10หลักสูตรระยะสั้น'!W459&lt;30,1,IF((MOD('10หลักสูตรระยะสั้น'!W459/30,1))&lt;0.3333,ROUNDDOWN('10หลักสูตรระยะสั้น'!W459/30,0),ROUNDUP('10หลักสูตรระยะสั้น'!W459/30,0))))</f>
        <v>0</v>
      </c>
      <c r="X459" s="60">
        <f>IF('10หลักสูตรระยะสั้น'!X459&lt;15,0,IF('10หลักสูตรระยะสั้น'!X459&lt;30,1,IF((MOD('10หลักสูตรระยะสั้น'!X459/30,1))&lt;0.3333,ROUNDDOWN('10หลักสูตรระยะสั้น'!X459/30,0),ROUNDUP('10หลักสูตรระยะสั้น'!X459/30,0))))</f>
        <v>0</v>
      </c>
      <c r="Y459" s="60">
        <f>IF('10หลักสูตรระยะสั้น'!Y459&lt;15,0,IF('10หลักสูตรระยะสั้น'!Y459&lt;30,1,IF((MOD('10หลักสูตรระยะสั้น'!Y459/30,1))&lt;0.3333,ROUNDDOWN('10หลักสูตรระยะสั้น'!Y459/30,0),ROUNDUP('10หลักสูตรระยะสั้น'!Y459/30,0))))</f>
        <v>0</v>
      </c>
      <c r="Z459" s="60">
        <f>IF('10หลักสูตรระยะสั้น'!Z459&lt;15,0,IF('10หลักสูตรระยะสั้น'!Z459&lt;30,1,IF((MOD('10หลักสูตรระยะสั้น'!Z459/30,1))&lt;0.3333,ROUNDDOWN('10หลักสูตรระยะสั้น'!Z459/30,0),ROUNDUP('10หลักสูตรระยะสั้น'!Z459/30,0))))</f>
        <v>0</v>
      </c>
      <c r="AA459" s="60">
        <f>IF('10หลักสูตรระยะสั้น'!AA459&lt;15,0,IF('10หลักสูตรระยะสั้น'!AA459&lt;30,1,IF((MOD('10หลักสูตรระยะสั้น'!AA459/30,1))&lt;0.3333,ROUNDDOWN('10หลักสูตรระยะสั้น'!AA459/30,0),ROUNDUP('10หลักสูตรระยะสั้น'!AA459/30,0))))</f>
        <v>0</v>
      </c>
      <c r="AB459" s="60">
        <f>IF('10หลักสูตรระยะสั้น'!AB459&lt;15,0,IF('10หลักสูตรระยะสั้น'!AB459&lt;30,1,IF((MOD('10หลักสูตรระยะสั้น'!AB459/30,1))&lt;0.3333,ROUNDDOWN('10หลักสูตรระยะสั้น'!AB459/30,0),ROUNDUP('10หลักสูตรระยะสั้น'!AB459/30,0))))</f>
        <v>0</v>
      </c>
      <c r="AC459" s="60">
        <f>IF('10หลักสูตรระยะสั้น'!AC459&lt;15,0,IF('10หลักสูตรระยะสั้น'!AC459&lt;30,1,IF((MOD('10หลักสูตรระยะสั้น'!AC459/30,1))&lt;0.3333,ROUNDDOWN('10หลักสูตรระยะสั้น'!AC459/30,0),ROUNDUP('10หลักสูตรระยะสั้น'!AC459/30,0))))</f>
        <v>0</v>
      </c>
      <c r="AD459" s="5">
        <f t="shared" si="14"/>
        <v>0</v>
      </c>
      <c r="AE459" s="5">
        <f t="shared" si="15"/>
        <v>0</v>
      </c>
    </row>
    <row r="460" spans="2:31" x14ac:dyDescent="0.55000000000000004">
      <c r="B460" s="5">
        <v>456</v>
      </c>
      <c r="C460" s="5">
        <f>'10หลักสูตรระยะสั้น'!C460</f>
        <v>0</v>
      </c>
      <c r="D460" s="5">
        <f>'10หลักสูตรระยะสั้น'!D460</f>
        <v>0</v>
      </c>
      <c r="E460" s="60">
        <f>IF('10หลักสูตรระยะสั้น'!E460&lt;15,0,IF('10หลักสูตรระยะสั้น'!E460&lt;30,1,IF((MOD('10หลักสูตรระยะสั้น'!E460/30,1))&lt;0.3333,ROUNDDOWN('10หลักสูตรระยะสั้น'!E460/30,0),ROUNDUP('10หลักสูตรระยะสั้น'!E460/30,0))))</f>
        <v>0</v>
      </c>
      <c r="F460" s="60">
        <f>IF('10หลักสูตรระยะสั้น'!F460&lt;15,0,IF('10หลักสูตรระยะสั้น'!F460&lt;30,1,IF((MOD('10หลักสูตรระยะสั้น'!F460/30,1))&lt;0.3333,ROUNDDOWN('10หลักสูตรระยะสั้น'!F460/30,0),ROUNDUP('10หลักสูตรระยะสั้น'!F460/30,0))))</f>
        <v>0</v>
      </c>
      <c r="G460" s="60">
        <f>IF('10หลักสูตรระยะสั้น'!G460&lt;15,0,IF('10หลักสูตรระยะสั้น'!G460&lt;30,1,IF((MOD('10หลักสูตรระยะสั้น'!G460/30,1))&lt;0.3333,ROUNDDOWN('10หลักสูตรระยะสั้น'!G460/30,0),ROUNDUP('10หลักสูตรระยะสั้น'!G460/30,0))))</f>
        <v>0</v>
      </c>
      <c r="H460" s="60">
        <f>IF('10หลักสูตรระยะสั้น'!H460&lt;15,0,IF('10หลักสูตรระยะสั้น'!H460&lt;30,1,IF((MOD('10หลักสูตรระยะสั้น'!H460/30,1))&lt;0.3333,ROUNDDOWN('10หลักสูตรระยะสั้น'!H460/30,0),ROUNDUP('10หลักสูตรระยะสั้น'!H460/30,0))))</f>
        <v>0</v>
      </c>
      <c r="I460" s="60">
        <f>IF('10หลักสูตรระยะสั้น'!I460&lt;15,0,IF('10หลักสูตรระยะสั้น'!I460&lt;30,1,IF((MOD('10หลักสูตรระยะสั้น'!I460/30,1))&lt;0.3333,ROUNDDOWN('10หลักสูตรระยะสั้น'!I460/30,0),ROUNDUP('10หลักสูตรระยะสั้น'!I460/30,0))))</f>
        <v>0</v>
      </c>
      <c r="J460" s="60">
        <f>IF('10หลักสูตรระยะสั้น'!J460&lt;15,0,IF('10หลักสูตรระยะสั้น'!J460&lt;30,1,IF((MOD('10หลักสูตรระยะสั้น'!J460/30,1))&lt;0.3333,ROUNDDOWN('10หลักสูตรระยะสั้น'!J460/30,0),ROUNDUP('10หลักสูตรระยะสั้น'!J460/30,0))))</f>
        <v>0</v>
      </c>
      <c r="K460" s="60">
        <f>IF('10หลักสูตรระยะสั้น'!K460&lt;15,0,IF('10หลักสูตรระยะสั้น'!K460&lt;30,1,IF((MOD('10หลักสูตรระยะสั้น'!K460/30,1))&lt;0.3333,ROUNDDOWN('10หลักสูตรระยะสั้น'!K460/30,0),ROUNDUP('10หลักสูตรระยะสั้น'!K460/30,0))))</f>
        <v>0</v>
      </c>
      <c r="L460" s="60">
        <f>IF('10หลักสูตรระยะสั้น'!L460&lt;15,0,IF('10หลักสูตรระยะสั้น'!L460&lt;30,1,IF((MOD('10หลักสูตรระยะสั้น'!L460/30,1))&lt;0.3333,ROUNDDOWN('10หลักสูตรระยะสั้น'!L460/30,0),ROUNDUP('10หลักสูตรระยะสั้น'!L460/30,0))))</f>
        <v>0</v>
      </c>
      <c r="M460" s="60">
        <f>IF('10หลักสูตรระยะสั้น'!M460&lt;15,0,IF('10หลักสูตรระยะสั้น'!M460&lt;30,1,IF((MOD('10หลักสูตรระยะสั้น'!M460/30,1))&lt;0.3333,ROUNDDOWN('10หลักสูตรระยะสั้น'!M460/30,0),ROUNDUP('10หลักสูตรระยะสั้น'!M460/30,0))))</f>
        <v>0</v>
      </c>
      <c r="N460" s="60">
        <f>IF('10หลักสูตรระยะสั้น'!N460&lt;15,0,IF('10หลักสูตรระยะสั้น'!N460&lt;30,1,IF((MOD('10หลักสูตรระยะสั้น'!N460/30,1))&lt;0.3333,ROUNDDOWN('10หลักสูตรระยะสั้น'!N460/30,0),ROUNDUP('10หลักสูตรระยะสั้น'!N460/30,0))))</f>
        <v>0</v>
      </c>
      <c r="O460" s="60">
        <f>IF('10หลักสูตรระยะสั้น'!O460&lt;15,0,IF('10หลักสูตรระยะสั้น'!O460&lt;30,1,IF((MOD('10หลักสูตรระยะสั้น'!O460/30,1))&lt;0.3333,ROUNDDOWN('10หลักสูตรระยะสั้น'!O460/30,0),ROUNDUP('10หลักสูตรระยะสั้น'!O460/30,0))))</f>
        <v>0</v>
      </c>
      <c r="P460" s="60">
        <f>IF('10หลักสูตรระยะสั้น'!P460&lt;15,0,IF('10หลักสูตรระยะสั้น'!P460&lt;30,1,IF((MOD('10หลักสูตรระยะสั้น'!P460/30,1))&lt;0.3333,ROUNDDOWN('10หลักสูตรระยะสั้น'!P460/30,0),ROUNDUP('10หลักสูตรระยะสั้น'!P460/30,0))))</f>
        <v>0</v>
      </c>
      <c r="Q460" s="60">
        <f>IF('10หลักสูตรระยะสั้น'!Q460&lt;15,0,IF('10หลักสูตรระยะสั้น'!Q460&lt;30,1,IF((MOD('10หลักสูตรระยะสั้น'!Q460/30,1))&lt;0.3333,ROUNDDOWN('10หลักสูตรระยะสั้น'!Q460/30,0),ROUNDUP('10หลักสูตรระยะสั้น'!Q460/30,0))))</f>
        <v>0</v>
      </c>
      <c r="R460" s="60">
        <f>IF('10หลักสูตรระยะสั้น'!R460&lt;15,0,IF('10หลักสูตรระยะสั้น'!R460&lt;30,1,IF((MOD('10หลักสูตรระยะสั้น'!R460/30,1))&lt;0.3333,ROUNDDOWN('10หลักสูตรระยะสั้น'!R460/30,0),ROUNDUP('10หลักสูตรระยะสั้น'!R460/30,0))))</f>
        <v>0</v>
      </c>
      <c r="S460" s="60">
        <f>IF('10หลักสูตรระยะสั้น'!S460&lt;15,0,IF('10หลักสูตรระยะสั้น'!S460&lt;30,1,IF((MOD('10หลักสูตรระยะสั้น'!S460/30,1))&lt;0.3333,ROUNDDOWN('10หลักสูตรระยะสั้น'!S460/30,0),ROUNDUP('10หลักสูตรระยะสั้น'!S460/30,0))))</f>
        <v>0</v>
      </c>
      <c r="T460" s="60">
        <f>IF('10หลักสูตรระยะสั้น'!T460&lt;15,0,IF('10หลักสูตรระยะสั้น'!T460&lt;30,1,IF((MOD('10หลักสูตรระยะสั้น'!T460/30,1))&lt;0.3333,ROUNDDOWN('10หลักสูตรระยะสั้น'!T460/30,0),ROUNDUP('10หลักสูตรระยะสั้น'!T460/30,0))))</f>
        <v>0</v>
      </c>
      <c r="U460" s="60">
        <f>IF('10หลักสูตรระยะสั้น'!U460&lt;15,0,IF('10หลักสูตรระยะสั้น'!U460&lt;30,1,IF((MOD('10หลักสูตรระยะสั้น'!U460/30,1))&lt;0.3333,ROUNDDOWN('10หลักสูตรระยะสั้น'!U460/30,0),ROUNDUP('10หลักสูตรระยะสั้น'!U460/30,0))))</f>
        <v>0</v>
      </c>
      <c r="V460" s="60">
        <f>IF('10หลักสูตรระยะสั้น'!V460&lt;15,0,IF('10หลักสูตรระยะสั้น'!V460&lt;30,1,IF((MOD('10หลักสูตรระยะสั้น'!V460/30,1))&lt;0.3333,ROUNDDOWN('10หลักสูตรระยะสั้น'!V460/30,0),ROUNDUP('10หลักสูตรระยะสั้น'!V460/30,0))))</f>
        <v>0</v>
      </c>
      <c r="W460" s="60">
        <f>IF('10หลักสูตรระยะสั้น'!W460&lt;15,0,IF('10หลักสูตรระยะสั้น'!W460&lt;30,1,IF((MOD('10หลักสูตรระยะสั้น'!W460/30,1))&lt;0.3333,ROUNDDOWN('10หลักสูตรระยะสั้น'!W460/30,0),ROUNDUP('10หลักสูตรระยะสั้น'!W460/30,0))))</f>
        <v>0</v>
      </c>
      <c r="X460" s="60">
        <f>IF('10หลักสูตรระยะสั้น'!X460&lt;15,0,IF('10หลักสูตรระยะสั้น'!X460&lt;30,1,IF((MOD('10หลักสูตรระยะสั้น'!X460/30,1))&lt;0.3333,ROUNDDOWN('10หลักสูตรระยะสั้น'!X460/30,0),ROUNDUP('10หลักสูตรระยะสั้น'!X460/30,0))))</f>
        <v>0</v>
      </c>
      <c r="Y460" s="60">
        <f>IF('10หลักสูตรระยะสั้น'!Y460&lt;15,0,IF('10หลักสูตรระยะสั้น'!Y460&lt;30,1,IF((MOD('10หลักสูตรระยะสั้น'!Y460/30,1))&lt;0.3333,ROUNDDOWN('10หลักสูตรระยะสั้น'!Y460/30,0),ROUNDUP('10หลักสูตรระยะสั้น'!Y460/30,0))))</f>
        <v>0</v>
      </c>
      <c r="Z460" s="60">
        <f>IF('10หลักสูตรระยะสั้น'!Z460&lt;15,0,IF('10หลักสูตรระยะสั้น'!Z460&lt;30,1,IF((MOD('10หลักสูตรระยะสั้น'!Z460/30,1))&lt;0.3333,ROUNDDOWN('10หลักสูตรระยะสั้น'!Z460/30,0),ROUNDUP('10หลักสูตรระยะสั้น'!Z460/30,0))))</f>
        <v>0</v>
      </c>
      <c r="AA460" s="60">
        <f>IF('10หลักสูตรระยะสั้น'!AA460&lt;15,0,IF('10หลักสูตรระยะสั้น'!AA460&lt;30,1,IF((MOD('10หลักสูตรระยะสั้น'!AA460/30,1))&lt;0.3333,ROUNDDOWN('10หลักสูตรระยะสั้น'!AA460/30,0),ROUNDUP('10หลักสูตรระยะสั้น'!AA460/30,0))))</f>
        <v>0</v>
      </c>
      <c r="AB460" s="60">
        <f>IF('10หลักสูตรระยะสั้น'!AB460&lt;15,0,IF('10หลักสูตรระยะสั้น'!AB460&lt;30,1,IF((MOD('10หลักสูตรระยะสั้น'!AB460/30,1))&lt;0.3333,ROUNDDOWN('10หลักสูตรระยะสั้น'!AB460/30,0),ROUNDUP('10หลักสูตรระยะสั้น'!AB460/30,0))))</f>
        <v>0</v>
      </c>
      <c r="AC460" s="60">
        <f>IF('10หลักสูตรระยะสั้น'!AC460&lt;15,0,IF('10หลักสูตรระยะสั้น'!AC460&lt;30,1,IF((MOD('10หลักสูตรระยะสั้น'!AC460/30,1))&lt;0.3333,ROUNDDOWN('10หลักสูตรระยะสั้น'!AC460/30,0),ROUNDUP('10หลักสูตรระยะสั้น'!AC460/30,0))))</f>
        <v>0</v>
      </c>
      <c r="AD460" s="5">
        <f t="shared" si="14"/>
        <v>0</v>
      </c>
      <c r="AE460" s="5">
        <f t="shared" si="15"/>
        <v>0</v>
      </c>
    </row>
    <row r="461" spans="2:31" x14ac:dyDescent="0.55000000000000004">
      <c r="B461" s="5">
        <v>457</v>
      </c>
      <c r="C461" s="5">
        <f>'10หลักสูตรระยะสั้น'!C461</f>
        <v>0</v>
      </c>
      <c r="D461" s="5">
        <f>'10หลักสูตรระยะสั้น'!D461</f>
        <v>0</v>
      </c>
      <c r="E461" s="60">
        <f>IF('10หลักสูตรระยะสั้น'!E461&lt;15,0,IF('10หลักสูตรระยะสั้น'!E461&lt;30,1,IF((MOD('10หลักสูตรระยะสั้น'!E461/30,1))&lt;0.3333,ROUNDDOWN('10หลักสูตรระยะสั้น'!E461/30,0),ROUNDUP('10หลักสูตรระยะสั้น'!E461/30,0))))</f>
        <v>0</v>
      </c>
      <c r="F461" s="60">
        <f>IF('10หลักสูตรระยะสั้น'!F461&lt;15,0,IF('10หลักสูตรระยะสั้น'!F461&lt;30,1,IF((MOD('10หลักสูตรระยะสั้น'!F461/30,1))&lt;0.3333,ROUNDDOWN('10หลักสูตรระยะสั้น'!F461/30,0),ROUNDUP('10หลักสูตรระยะสั้น'!F461/30,0))))</f>
        <v>0</v>
      </c>
      <c r="G461" s="60">
        <f>IF('10หลักสูตรระยะสั้น'!G461&lt;15,0,IF('10หลักสูตรระยะสั้น'!G461&lt;30,1,IF((MOD('10หลักสูตรระยะสั้น'!G461/30,1))&lt;0.3333,ROUNDDOWN('10หลักสูตรระยะสั้น'!G461/30,0),ROUNDUP('10หลักสูตรระยะสั้น'!G461/30,0))))</f>
        <v>0</v>
      </c>
      <c r="H461" s="60">
        <f>IF('10หลักสูตรระยะสั้น'!H461&lt;15,0,IF('10หลักสูตรระยะสั้น'!H461&lt;30,1,IF((MOD('10หลักสูตรระยะสั้น'!H461/30,1))&lt;0.3333,ROUNDDOWN('10หลักสูตรระยะสั้น'!H461/30,0),ROUNDUP('10หลักสูตรระยะสั้น'!H461/30,0))))</f>
        <v>0</v>
      </c>
      <c r="I461" s="60">
        <f>IF('10หลักสูตรระยะสั้น'!I461&lt;15,0,IF('10หลักสูตรระยะสั้น'!I461&lt;30,1,IF((MOD('10หลักสูตรระยะสั้น'!I461/30,1))&lt;0.3333,ROUNDDOWN('10หลักสูตรระยะสั้น'!I461/30,0),ROUNDUP('10หลักสูตรระยะสั้น'!I461/30,0))))</f>
        <v>0</v>
      </c>
      <c r="J461" s="60">
        <f>IF('10หลักสูตรระยะสั้น'!J461&lt;15,0,IF('10หลักสูตรระยะสั้น'!J461&lt;30,1,IF((MOD('10หลักสูตรระยะสั้น'!J461/30,1))&lt;0.3333,ROUNDDOWN('10หลักสูตรระยะสั้น'!J461/30,0),ROUNDUP('10หลักสูตรระยะสั้น'!J461/30,0))))</f>
        <v>0</v>
      </c>
      <c r="K461" s="60">
        <f>IF('10หลักสูตรระยะสั้น'!K461&lt;15,0,IF('10หลักสูตรระยะสั้น'!K461&lt;30,1,IF((MOD('10หลักสูตรระยะสั้น'!K461/30,1))&lt;0.3333,ROUNDDOWN('10หลักสูตรระยะสั้น'!K461/30,0),ROUNDUP('10หลักสูตรระยะสั้น'!K461/30,0))))</f>
        <v>0</v>
      </c>
      <c r="L461" s="60">
        <f>IF('10หลักสูตรระยะสั้น'!L461&lt;15,0,IF('10หลักสูตรระยะสั้น'!L461&lt;30,1,IF((MOD('10หลักสูตรระยะสั้น'!L461/30,1))&lt;0.3333,ROUNDDOWN('10หลักสูตรระยะสั้น'!L461/30,0),ROUNDUP('10หลักสูตรระยะสั้น'!L461/30,0))))</f>
        <v>0</v>
      </c>
      <c r="M461" s="60">
        <f>IF('10หลักสูตรระยะสั้น'!M461&lt;15,0,IF('10หลักสูตรระยะสั้น'!M461&lt;30,1,IF((MOD('10หลักสูตรระยะสั้น'!M461/30,1))&lt;0.3333,ROUNDDOWN('10หลักสูตรระยะสั้น'!M461/30,0),ROUNDUP('10หลักสูตรระยะสั้น'!M461/30,0))))</f>
        <v>0</v>
      </c>
      <c r="N461" s="60">
        <f>IF('10หลักสูตรระยะสั้น'!N461&lt;15,0,IF('10หลักสูตรระยะสั้น'!N461&lt;30,1,IF((MOD('10หลักสูตรระยะสั้น'!N461/30,1))&lt;0.3333,ROUNDDOWN('10หลักสูตรระยะสั้น'!N461/30,0),ROUNDUP('10หลักสูตรระยะสั้น'!N461/30,0))))</f>
        <v>0</v>
      </c>
      <c r="O461" s="60">
        <f>IF('10หลักสูตรระยะสั้น'!O461&lt;15,0,IF('10หลักสูตรระยะสั้น'!O461&lt;30,1,IF((MOD('10หลักสูตรระยะสั้น'!O461/30,1))&lt;0.3333,ROUNDDOWN('10หลักสูตรระยะสั้น'!O461/30,0),ROUNDUP('10หลักสูตรระยะสั้น'!O461/30,0))))</f>
        <v>0</v>
      </c>
      <c r="P461" s="60">
        <f>IF('10หลักสูตรระยะสั้น'!P461&lt;15,0,IF('10หลักสูตรระยะสั้น'!P461&lt;30,1,IF((MOD('10หลักสูตรระยะสั้น'!P461/30,1))&lt;0.3333,ROUNDDOWN('10หลักสูตรระยะสั้น'!P461/30,0),ROUNDUP('10หลักสูตรระยะสั้น'!P461/30,0))))</f>
        <v>0</v>
      </c>
      <c r="Q461" s="60">
        <f>IF('10หลักสูตรระยะสั้น'!Q461&lt;15,0,IF('10หลักสูตรระยะสั้น'!Q461&lt;30,1,IF((MOD('10หลักสูตรระยะสั้น'!Q461/30,1))&lt;0.3333,ROUNDDOWN('10หลักสูตรระยะสั้น'!Q461/30,0),ROUNDUP('10หลักสูตรระยะสั้น'!Q461/30,0))))</f>
        <v>0</v>
      </c>
      <c r="R461" s="60">
        <f>IF('10หลักสูตรระยะสั้น'!R461&lt;15,0,IF('10หลักสูตรระยะสั้น'!R461&lt;30,1,IF((MOD('10หลักสูตรระยะสั้น'!R461/30,1))&lt;0.3333,ROUNDDOWN('10หลักสูตรระยะสั้น'!R461/30,0),ROUNDUP('10หลักสูตรระยะสั้น'!R461/30,0))))</f>
        <v>0</v>
      </c>
      <c r="S461" s="60">
        <f>IF('10หลักสูตรระยะสั้น'!S461&lt;15,0,IF('10หลักสูตรระยะสั้น'!S461&lt;30,1,IF((MOD('10หลักสูตรระยะสั้น'!S461/30,1))&lt;0.3333,ROUNDDOWN('10หลักสูตรระยะสั้น'!S461/30,0),ROUNDUP('10หลักสูตรระยะสั้น'!S461/30,0))))</f>
        <v>0</v>
      </c>
      <c r="T461" s="60">
        <f>IF('10หลักสูตรระยะสั้น'!T461&lt;15,0,IF('10หลักสูตรระยะสั้น'!T461&lt;30,1,IF((MOD('10หลักสูตรระยะสั้น'!T461/30,1))&lt;0.3333,ROUNDDOWN('10หลักสูตรระยะสั้น'!T461/30,0),ROUNDUP('10หลักสูตรระยะสั้น'!T461/30,0))))</f>
        <v>0</v>
      </c>
      <c r="U461" s="60">
        <f>IF('10หลักสูตรระยะสั้น'!U461&lt;15,0,IF('10หลักสูตรระยะสั้น'!U461&lt;30,1,IF((MOD('10หลักสูตรระยะสั้น'!U461/30,1))&lt;0.3333,ROUNDDOWN('10หลักสูตรระยะสั้น'!U461/30,0),ROUNDUP('10หลักสูตรระยะสั้น'!U461/30,0))))</f>
        <v>0</v>
      </c>
      <c r="V461" s="60">
        <f>IF('10หลักสูตรระยะสั้น'!V461&lt;15,0,IF('10หลักสูตรระยะสั้น'!V461&lt;30,1,IF((MOD('10หลักสูตรระยะสั้น'!V461/30,1))&lt;0.3333,ROUNDDOWN('10หลักสูตรระยะสั้น'!V461/30,0),ROUNDUP('10หลักสูตรระยะสั้น'!V461/30,0))))</f>
        <v>0</v>
      </c>
      <c r="W461" s="60">
        <f>IF('10หลักสูตรระยะสั้น'!W461&lt;15,0,IF('10หลักสูตรระยะสั้น'!W461&lt;30,1,IF((MOD('10หลักสูตรระยะสั้น'!W461/30,1))&lt;0.3333,ROUNDDOWN('10หลักสูตรระยะสั้น'!W461/30,0),ROUNDUP('10หลักสูตรระยะสั้น'!W461/30,0))))</f>
        <v>0</v>
      </c>
      <c r="X461" s="60">
        <f>IF('10หลักสูตรระยะสั้น'!X461&lt;15,0,IF('10หลักสูตรระยะสั้น'!X461&lt;30,1,IF((MOD('10หลักสูตรระยะสั้น'!X461/30,1))&lt;0.3333,ROUNDDOWN('10หลักสูตรระยะสั้น'!X461/30,0),ROUNDUP('10หลักสูตรระยะสั้น'!X461/30,0))))</f>
        <v>0</v>
      </c>
      <c r="Y461" s="60">
        <f>IF('10หลักสูตรระยะสั้น'!Y461&lt;15,0,IF('10หลักสูตรระยะสั้น'!Y461&lt;30,1,IF((MOD('10หลักสูตรระยะสั้น'!Y461/30,1))&lt;0.3333,ROUNDDOWN('10หลักสูตรระยะสั้น'!Y461/30,0),ROUNDUP('10หลักสูตรระยะสั้น'!Y461/30,0))))</f>
        <v>0</v>
      </c>
      <c r="Z461" s="60">
        <f>IF('10หลักสูตรระยะสั้น'!Z461&lt;15,0,IF('10หลักสูตรระยะสั้น'!Z461&lt;30,1,IF((MOD('10หลักสูตรระยะสั้น'!Z461/30,1))&lt;0.3333,ROUNDDOWN('10หลักสูตรระยะสั้น'!Z461/30,0),ROUNDUP('10หลักสูตรระยะสั้น'!Z461/30,0))))</f>
        <v>0</v>
      </c>
      <c r="AA461" s="60">
        <f>IF('10หลักสูตรระยะสั้น'!AA461&lt;15,0,IF('10หลักสูตรระยะสั้น'!AA461&lt;30,1,IF((MOD('10หลักสูตรระยะสั้น'!AA461/30,1))&lt;0.3333,ROUNDDOWN('10หลักสูตรระยะสั้น'!AA461/30,0),ROUNDUP('10หลักสูตรระยะสั้น'!AA461/30,0))))</f>
        <v>0</v>
      </c>
      <c r="AB461" s="60">
        <f>IF('10หลักสูตรระยะสั้น'!AB461&lt;15,0,IF('10หลักสูตรระยะสั้น'!AB461&lt;30,1,IF((MOD('10หลักสูตรระยะสั้น'!AB461/30,1))&lt;0.3333,ROUNDDOWN('10หลักสูตรระยะสั้น'!AB461/30,0),ROUNDUP('10หลักสูตรระยะสั้น'!AB461/30,0))))</f>
        <v>0</v>
      </c>
      <c r="AC461" s="60">
        <f>IF('10หลักสูตรระยะสั้น'!AC461&lt;15,0,IF('10หลักสูตรระยะสั้น'!AC461&lt;30,1,IF((MOD('10หลักสูตรระยะสั้น'!AC461/30,1))&lt;0.3333,ROUNDDOWN('10หลักสูตรระยะสั้น'!AC461/30,0),ROUNDUP('10หลักสูตรระยะสั้น'!AC461/30,0))))</f>
        <v>0</v>
      </c>
      <c r="AD461" s="5">
        <f t="shared" si="14"/>
        <v>0</v>
      </c>
      <c r="AE461" s="5">
        <f t="shared" si="15"/>
        <v>0</v>
      </c>
    </row>
    <row r="462" spans="2:31" x14ac:dyDescent="0.55000000000000004">
      <c r="B462" s="5">
        <v>458</v>
      </c>
      <c r="C462" s="5">
        <f>'10หลักสูตรระยะสั้น'!C462</f>
        <v>0</v>
      </c>
      <c r="D462" s="5">
        <f>'10หลักสูตรระยะสั้น'!D462</f>
        <v>0</v>
      </c>
      <c r="E462" s="60">
        <f>IF('10หลักสูตรระยะสั้น'!E462&lt;15,0,IF('10หลักสูตรระยะสั้น'!E462&lt;30,1,IF((MOD('10หลักสูตรระยะสั้น'!E462/30,1))&lt;0.3333,ROUNDDOWN('10หลักสูตรระยะสั้น'!E462/30,0),ROUNDUP('10หลักสูตรระยะสั้น'!E462/30,0))))</f>
        <v>0</v>
      </c>
      <c r="F462" s="60">
        <f>IF('10หลักสูตรระยะสั้น'!F462&lt;15,0,IF('10หลักสูตรระยะสั้น'!F462&lt;30,1,IF((MOD('10หลักสูตรระยะสั้น'!F462/30,1))&lt;0.3333,ROUNDDOWN('10หลักสูตรระยะสั้น'!F462/30,0),ROUNDUP('10หลักสูตรระยะสั้น'!F462/30,0))))</f>
        <v>0</v>
      </c>
      <c r="G462" s="60">
        <f>IF('10หลักสูตรระยะสั้น'!G462&lt;15,0,IF('10หลักสูตรระยะสั้น'!G462&lt;30,1,IF((MOD('10หลักสูตรระยะสั้น'!G462/30,1))&lt;0.3333,ROUNDDOWN('10หลักสูตรระยะสั้น'!G462/30,0),ROUNDUP('10หลักสูตรระยะสั้น'!G462/30,0))))</f>
        <v>0</v>
      </c>
      <c r="H462" s="60">
        <f>IF('10หลักสูตรระยะสั้น'!H462&lt;15,0,IF('10หลักสูตรระยะสั้น'!H462&lt;30,1,IF((MOD('10หลักสูตรระยะสั้น'!H462/30,1))&lt;0.3333,ROUNDDOWN('10หลักสูตรระยะสั้น'!H462/30,0),ROUNDUP('10หลักสูตรระยะสั้น'!H462/30,0))))</f>
        <v>0</v>
      </c>
      <c r="I462" s="60">
        <f>IF('10หลักสูตรระยะสั้น'!I462&lt;15,0,IF('10หลักสูตรระยะสั้น'!I462&lt;30,1,IF((MOD('10หลักสูตรระยะสั้น'!I462/30,1))&lt;0.3333,ROUNDDOWN('10หลักสูตรระยะสั้น'!I462/30,0),ROUNDUP('10หลักสูตรระยะสั้น'!I462/30,0))))</f>
        <v>0</v>
      </c>
      <c r="J462" s="60">
        <f>IF('10หลักสูตรระยะสั้น'!J462&lt;15,0,IF('10หลักสูตรระยะสั้น'!J462&lt;30,1,IF((MOD('10หลักสูตรระยะสั้น'!J462/30,1))&lt;0.3333,ROUNDDOWN('10หลักสูตรระยะสั้น'!J462/30,0),ROUNDUP('10หลักสูตรระยะสั้น'!J462/30,0))))</f>
        <v>0</v>
      </c>
      <c r="K462" s="60">
        <f>IF('10หลักสูตรระยะสั้น'!K462&lt;15,0,IF('10หลักสูตรระยะสั้น'!K462&lt;30,1,IF((MOD('10หลักสูตรระยะสั้น'!K462/30,1))&lt;0.3333,ROUNDDOWN('10หลักสูตรระยะสั้น'!K462/30,0),ROUNDUP('10หลักสูตรระยะสั้น'!K462/30,0))))</f>
        <v>0</v>
      </c>
      <c r="L462" s="60">
        <f>IF('10หลักสูตรระยะสั้น'!L462&lt;15,0,IF('10หลักสูตรระยะสั้น'!L462&lt;30,1,IF((MOD('10หลักสูตรระยะสั้น'!L462/30,1))&lt;0.3333,ROUNDDOWN('10หลักสูตรระยะสั้น'!L462/30,0),ROUNDUP('10หลักสูตรระยะสั้น'!L462/30,0))))</f>
        <v>0</v>
      </c>
      <c r="M462" s="60">
        <f>IF('10หลักสูตรระยะสั้น'!M462&lt;15,0,IF('10หลักสูตรระยะสั้น'!M462&lt;30,1,IF((MOD('10หลักสูตรระยะสั้น'!M462/30,1))&lt;0.3333,ROUNDDOWN('10หลักสูตรระยะสั้น'!M462/30,0),ROUNDUP('10หลักสูตรระยะสั้น'!M462/30,0))))</f>
        <v>0</v>
      </c>
      <c r="N462" s="60">
        <f>IF('10หลักสูตรระยะสั้น'!N462&lt;15,0,IF('10หลักสูตรระยะสั้น'!N462&lt;30,1,IF((MOD('10หลักสูตรระยะสั้น'!N462/30,1))&lt;0.3333,ROUNDDOWN('10หลักสูตรระยะสั้น'!N462/30,0),ROUNDUP('10หลักสูตรระยะสั้น'!N462/30,0))))</f>
        <v>0</v>
      </c>
      <c r="O462" s="60">
        <f>IF('10หลักสูตรระยะสั้น'!O462&lt;15,0,IF('10หลักสูตรระยะสั้น'!O462&lt;30,1,IF((MOD('10หลักสูตรระยะสั้น'!O462/30,1))&lt;0.3333,ROUNDDOWN('10หลักสูตรระยะสั้น'!O462/30,0),ROUNDUP('10หลักสูตรระยะสั้น'!O462/30,0))))</f>
        <v>0</v>
      </c>
      <c r="P462" s="60">
        <f>IF('10หลักสูตรระยะสั้น'!P462&lt;15,0,IF('10หลักสูตรระยะสั้น'!P462&lt;30,1,IF((MOD('10หลักสูตรระยะสั้น'!P462/30,1))&lt;0.3333,ROUNDDOWN('10หลักสูตรระยะสั้น'!P462/30,0),ROUNDUP('10หลักสูตรระยะสั้น'!P462/30,0))))</f>
        <v>0</v>
      </c>
      <c r="Q462" s="60">
        <f>IF('10หลักสูตรระยะสั้น'!Q462&lt;15,0,IF('10หลักสูตรระยะสั้น'!Q462&lt;30,1,IF((MOD('10หลักสูตรระยะสั้น'!Q462/30,1))&lt;0.3333,ROUNDDOWN('10หลักสูตรระยะสั้น'!Q462/30,0),ROUNDUP('10หลักสูตรระยะสั้น'!Q462/30,0))))</f>
        <v>0</v>
      </c>
      <c r="R462" s="60">
        <f>IF('10หลักสูตรระยะสั้น'!R462&lt;15,0,IF('10หลักสูตรระยะสั้น'!R462&lt;30,1,IF((MOD('10หลักสูตรระยะสั้น'!R462/30,1))&lt;0.3333,ROUNDDOWN('10หลักสูตรระยะสั้น'!R462/30,0),ROUNDUP('10หลักสูตรระยะสั้น'!R462/30,0))))</f>
        <v>0</v>
      </c>
      <c r="S462" s="60">
        <f>IF('10หลักสูตรระยะสั้น'!S462&lt;15,0,IF('10หลักสูตรระยะสั้น'!S462&lt;30,1,IF((MOD('10หลักสูตรระยะสั้น'!S462/30,1))&lt;0.3333,ROUNDDOWN('10หลักสูตรระยะสั้น'!S462/30,0),ROUNDUP('10หลักสูตรระยะสั้น'!S462/30,0))))</f>
        <v>0</v>
      </c>
      <c r="T462" s="60">
        <f>IF('10หลักสูตรระยะสั้น'!T462&lt;15,0,IF('10หลักสูตรระยะสั้น'!T462&lt;30,1,IF((MOD('10หลักสูตรระยะสั้น'!T462/30,1))&lt;0.3333,ROUNDDOWN('10หลักสูตรระยะสั้น'!T462/30,0),ROUNDUP('10หลักสูตรระยะสั้น'!T462/30,0))))</f>
        <v>0</v>
      </c>
      <c r="U462" s="60">
        <f>IF('10หลักสูตรระยะสั้น'!U462&lt;15,0,IF('10หลักสูตรระยะสั้น'!U462&lt;30,1,IF((MOD('10หลักสูตรระยะสั้น'!U462/30,1))&lt;0.3333,ROUNDDOWN('10หลักสูตรระยะสั้น'!U462/30,0),ROUNDUP('10หลักสูตรระยะสั้น'!U462/30,0))))</f>
        <v>0</v>
      </c>
      <c r="V462" s="60">
        <f>IF('10หลักสูตรระยะสั้น'!V462&lt;15,0,IF('10หลักสูตรระยะสั้น'!V462&lt;30,1,IF((MOD('10หลักสูตรระยะสั้น'!V462/30,1))&lt;0.3333,ROUNDDOWN('10หลักสูตรระยะสั้น'!V462/30,0),ROUNDUP('10หลักสูตรระยะสั้น'!V462/30,0))))</f>
        <v>0</v>
      </c>
      <c r="W462" s="60">
        <f>IF('10หลักสูตรระยะสั้น'!W462&lt;15,0,IF('10หลักสูตรระยะสั้น'!W462&lt;30,1,IF((MOD('10หลักสูตรระยะสั้น'!W462/30,1))&lt;0.3333,ROUNDDOWN('10หลักสูตรระยะสั้น'!W462/30,0),ROUNDUP('10หลักสูตรระยะสั้น'!W462/30,0))))</f>
        <v>0</v>
      </c>
      <c r="X462" s="60">
        <f>IF('10หลักสูตรระยะสั้น'!X462&lt;15,0,IF('10หลักสูตรระยะสั้น'!X462&lt;30,1,IF((MOD('10หลักสูตรระยะสั้น'!X462/30,1))&lt;0.3333,ROUNDDOWN('10หลักสูตรระยะสั้น'!X462/30,0),ROUNDUP('10หลักสูตรระยะสั้น'!X462/30,0))))</f>
        <v>0</v>
      </c>
      <c r="Y462" s="60">
        <f>IF('10หลักสูตรระยะสั้น'!Y462&lt;15,0,IF('10หลักสูตรระยะสั้น'!Y462&lt;30,1,IF((MOD('10หลักสูตรระยะสั้น'!Y462/30,1))&lt;0.3333,ROUNDDOWN('10หลักสูตรระยะสั้น'!Y462/30,0),ROUNDUP('10หลักสูตรระยะสั้น'!Y462/30,0))))</f>
        <v>0</v>
      </c>
      <c r="Z462" s="60">
        <f>IF('10หลักสูตรระยะสั้น'!Z462&lt;15,0,IF('10หลักสูตรระยะสั้น'!Z462&lt;30,1,IF((MOD('10หลักสูตรระยะสั้น'!Z462/30,1))&lt;0.3333,ROUNDDOWN('10หลักสูตรระยะสั้น'!Z462/30,0),ROUNDUP('10หลักสูตรระยะสั้น'!Z462/30,0))))</f>
        <v>0</v>
      </c>
      <c r="AA462" s="60">
        <f>IF('10หลักสูตรระยะสั้น'!AA462&lt;15,0,IF('10หลักสูตรระยะสั้น'!AA462&lt;30,1,IF((MOD('10หลักสูตรระยะสั้น'!AA462/30,1))&lt;0.3333,ROUNDDOWN('10หลักสูตรระยะสั้น'!AA462/30,0),ROUNDUP('10หลักสูตรระยะสั้น'!AA462/30,0))))</f>
        <v>0</v>
      </c>
      <c r="AB462" s="60">
        <f>IF('10หลักสูตรระยะสั้น'!AB462&lt;15,0,IF('10หลักสูตรระยะสั้น'!AB462&lt;30,1,IF((MOD('10หลักสูตรระยะสั้น'!AB462/30,1))&lt;0.3333,ROUNDDOWN('10หลักสูตรระยะสั้น'!AB462/30,0),ROUNDUP('10หลักสูตรระยะสั้น'!AB462/30,0))))</f>
        <v>0</v>
      </c>
      <c r="AC462" s="60">
        <f>IF('10หลักสูตรระยะสั้น'!AC462&lt;15,0,IF('10หลักสูตรระยะสั้น'!AC462&lt;30,1,IF((MOD('10หลักสูตรระยะสั้น'!AC462/30,1))&lt;0.3333,ROUNDDOWN('10หลักสูตรระยะสั้น'!AC462/30,0),ROUNDUP('10หลักสูตรระยะสั้น'!AC462/30,0))))</f>
        <v>0</v>
      </c>
      <c r="AD462" s="5">
        <f t="shared" si="14"/>
        <v>0</v>
      </c>
      <c r="AE462" s="5">
        <f t="shared" si="15"/>
        <v>0</v>
      </c>
    </row>
    <row r="463" spans="2:31" x14ac:dyDescent="0.55000000000000004">
      <c r="B463" s="5">
        <v>459</v>
      </c>
      <c r="C463" s="5">
        <f>'10หลักสูตรระยะสั้น'!C463</f>
        <v>0</v>
      </c>
      <c r="D463" s="5">
        <f>'10หลักสูตรระยะสั้น'!D463</f>
        <v>0</v>
      </c>
      <c r="E463" s="60">
        <f>IF('10หลักสูตรระยะสั้น'!E463&lt;15,0,IF('10หลักสูตรระยะสั้น'!E463&lt;30,1,IF((MOD('10หลักสูตรระยะสั้น'!E463/30,1))&lt;0.3333,ROUNDDOWN('10หลักสูตรระยะสั้น'!E463/30,0),ROUNDUP('10หลักสูตรระยะสั้น'!E463/30,0))))</f>
        <v>0</v>
      </c>
      <c r="F463" s="60">
        <f>IF('10หลักสูตรระยะสั้น'!F463&lt;15,0,IF('10หลักสูตรระยะสั้น'!F463&lt;30,1,IF((MOD('10หลักสูตรระยะสั้น'!F463/30,1))&lt;0.3333,ROUNDDOWN('10หลักสูตรระยะสั้น'!F463/30,0),ROUNDUP('10หลักสูตรระยะสั้น'!F463/30,0))))</f>
        <v>0</v>
      </c>
      <c r="G463" s="60">
        <f>IF('10หลักสูตรระยะสั้น'!G463&lt;15,0,IF('10หลักสูตรระยะสั้น'!G463&lt;30,1,IF((MOD('10หลักสูตรระยะสั้น'!G463/30,1))&lt;0.3333,ROUNDDOWN('10หลักสูตรระยะสั้น'!G463/30,0),ROUNDUP('10หลักสูตรระยะสั้น'!G463/30,0))))</f>
        <v>0</v>
      </c>
      <c r="H463" s="60">
        <f>IF('10หลักสูตรระยะสั้น'!H463&lt;15,0,IF('10หลักสูตรระยะสั้น'!H463&lt;30,1,IF((MOD('10หลักสูตรระยะสั้น'!H463/30,1))&lt;0.3333,ROUNDDOWN('10หลักสูตรระยะสั้น'!H463/30,0),ROUNDUP('10หลักสูตรระยะสั้น'!H463/30,0))))</f>
        <v>0</v>
      </c>
      <c r="I463" s="60">
        <f>IF('10หลักสูตรระยะสั้น'!I463&lt;15,0,IF('10หลักสูตรระยะสั้น'!I463&lt;30,1,IF((MOD('10หลักสูตรระยะสั้น'!I463/30,1))&lt;0.3333,ROUNDDOWN('10หลักสูตรระยะสั้น'!I463/30,0),ROUNDUP('10หลักสูตรระยะสั้น'!I463/30,0))))</f>
        <v>0</v>
      </c>
      <c r="J463" s="60">
        <f>IF('10หลักสูตรระยะสั้น'!J463&lt;15,0,IF('10หลักสูตรระยะสั้น'!J463&lt;30,1,IF((MOD('10หลักสูตรระยะสั้น'!J463/30,1))&lt;0.3333,ROUNDDOWN('10หลักสูตรระยะสั้น'!J463/30,0),ROUNDUP('10หลักสูตรระยะสั้น'!J463/30,0))))</f>
        <v>0</v>
      </c>
      <c r="K463" s="60">
        <f>IF('10หลักสูตรระยะสั้น'!K463&lt;15,0,IF('10หลักสูตรระยะสั้น'!K463&lt;30,1,IF((MOD('10หลักสูตรระยะสั้น'!K463/30,1))&lt;0.3333,ROUNDDOWN('10หลักสูตรระยะสั้น'!K463/30,0),ROUNDUP('10หลักสูตรระยะสั้น'!K463/30,0))))</f>
        <v>0</v>
      </c>
      <c r="L463" s="60">
        <f>IF('10หลักสูตรระยะสั้น'!L463&lt;15,0,IF('10หลักสูตรระยะสั้น'!L463&lt;30,1,IF((MOD('10หลักสูตรระยะสั้น'!L463/30,1))&lt;0.3333,ROUNDDOWN('10หลักสูตรระยะสั้น'!L463/30,0),ROUNDUP('10หลักสูตรระยะสั้น'!L463/30,0))))</f>
        <v>0</v>
      </c>
      <c r="M463" s="60">
        <f>IF('10หลักสูตรระยะสั้น'!M463&lt;15,0,IF('10หลักสูตรระยะสั้น'!M463&lt;30,1,IF((MOD('10หลักสูตรระยะสั้น'!M463/30,1))&lt;0.3333,ROUNDDOWN('10หลักสูตรระยะสั้น'!M463/30,0),ROUNDUP('10หลักสูตรระยะสั้น'!M463/30,0))))</f>
        <v>0</v>
      </c>
      <c r="N463" s="60">
        <f>IF('10หลักสูตรระยะสั้น'!N463&lt;15,0,IF('10หลักสูตรระยะสั้น'!N463&lt;30,1,IF((MOD('10หลักสูตรระยะสั้น'!N463/30,1))&lt;0.3333,ROUNDDOWN('10หลักสูตรระยะสั้น'!N463/30,0),ROUNDUP('10หลักสูตรระยะสั้น'!N463/30,0))))</f>
        <v>0</v>
      </c>
      <c r="O463" s="60">
        <f>IF('10หลักสูตรระยะสั้น'!O463&lt;15,0,IF('10หลักสูตรระยะสั้น'!O463&lt;30,1,IF((MOD('10หลักสูตรระยะสั้น'!O463/30,1))&lt;0.3333,ROUNDDOWN('10หลักสูตรระยะสั้น'!O463/30,0),ROUNDUP('10หลักสูตรระยะสั้น'!O463/30,0))))</f>
        <v>0</v>
      </c>
      <c r="P463" s="60">
        <f>IF('10หลักสูตรระยะสั้น'!P463&lt;15,0,IF('10หลักสูตรระยะสั้น'!P463&lt;30,1,IF((MOD('10หลักสูตรระยะสั้น'!P463/30,1))&lt;0.3333,ROUNDDOWN('10หลักสูตรระยะสั้น'!P463/30,0),ROUNDUP('10หลักสูตรระยะสั้น'!P463/30,0))))</f>
        <v>0</v>
      </c>
      <c r="Q463" s="60">
        <f>IF('10หลักสูตรระยะสั้น'!Q463&lt;15,0,IF('10หลักสูตรระยะสั้น'!Q463&lt;30,1,IF((MOD('10หลักสูตรระยะสั้น'!Q463/30,1))&lt;0.3333,ROUNDDOWN('10หลักสูตรระยะสั้น'!Q463/30,0),ROUNDUP('10หลักสูตรระยะสั้น'!Q463/30,0))))</f>
        <v>0</v>
      </c>
      <c r="R463" s="60">
        <f>IF('10หลักสูตรระยะสั้น'!R463&lt;15,0,IF('10หลักสูตรระยะสั้น'!R463&lt;30,1,IF((MOD('10หลักสูตรระยะสั้น'!R463/30,1))&lt;0.3333,ROUNDDOWN('10หลักสูตรระยะสั้น'!R463/30,0),ROUNDUP('10หลักสูตรระยะสั้น'!R463/30,0))))</f>
        <v>0</v>
      </c>
      <c r="S463" s="60">
        <f>IF('10หลักสูตรระยะสั้น'!S463&lt;15,0,IF('10หลักสูตรระยะสั้น'!S463&lt;30,1,IF((MOD('10หลักสูตรระยะสั้น'!S463/30,1))&lt;0.3333,ROUNDDOWN('10หลักสูตรระยะสั้น'!S463/30,0),ROUNDUP('10หลักสูตรระยะสั้น'!S463/30,0))))</f>
        <v>0</v>
      </c>
      <c r="T463" s="60">
        <f>IF('10หลักสูตรระยะสั้น'!T463&lt;15,0,IF('10หลักสูตรระยะสั้น'!T463&lt;30,1,IF((MOD('10หลักสูตรระยะสั้น'!T463/30,1))&lt;0.3333,ROUNDDOWN('10หลักสูตรระยะสั้น'!T463/30,0),ROUNDUP('10หลักสูตรระยะสั้น'!T463/30,0))))</f>
        <v>0</v>
      </c>
      <c r="U463" s="60">
        <f>IF('10หลักสูตรระยะสั้น'!U463&lt;15,0,IF('10หลักสูตรระยะสั้น'!U463&lt;30,1,IF((MOD('10หลักสูตรระยะสั้น'!U463/30,1))&lt;0.3333,ROUNDDOWN('10หลักสูตรระยะสั้น'!U463/30,0),ROUNDUP('10หลักสูตรระยะสั้น'!U463/30,0))))</f>
        <v>0</v>
      </c>
      <c r="V463" s="60">
        <f>IF('10หลักสูตรระยะสั้น'!V463&lt;15,0,IF('10หลักสูตรระยะสั้น'!V463&lt;30,1,IF((MOD('10หลักสูตรระยะสั้น'!V463/30,1))&lt;0.3333,ROUNDDOWN('10หลักสูตรระยะสั้น'!V463/30,0),ROUNDUP('10หลักสูตรระยะสั้น'!V463/30,0))))</f>
        <v>0</v>
      </c>
      <c r="W463" s="60">
        <f>IF('10หลักสูตรระยะสั้น'!W463&lt;15,0,IF('10หลักสูตรระยะสั้น'!W463&lt;30,1,IF((MOD('10หลักสูตรระยะสั้น'!W463/30,1))&lt;0.3333,ROUNDDOWN('10หลักสูตรระยะสั้น'!W463/30,0),ROUNDUP('10หลักสูตรระยะสั้น'!W463/30,0))))</f>
        <v>0</v>
      </c>
      <c r="X463" s="60">
        <f>IF('10หลักสูตรระยะสั้น'!X463&lt;15,0,IF('10หลักสูตรระยะสั้น'!X463&lt;30,1,IF((MOD('10หลักสูตรระยะสั้น'!X463/30,1))&lt;0.3333,ROUNDDOWN('10หลักสูตรระยะสั้น'!X463/30,0),ROUNDUP('10หลักสูตรระยะสั้น'!X463/30,0))))</f>
        <v>0</v>
      </c>
      <c r="Y463" s="60">
        <f>IF('10หลักสูตรระยะสั้น'!Y463&lt;15,0,IF('10หลักสูตรระยะสั้น'!Y463&lt;30,1,IF((MOD('10หลักสูตรระยะสั้น'!Y463/30,1))&lt;0.3333,ROUNDDOWN('10หลักสูตรระยะสั้น'!Y463/30,0),ROUNDUP('10หลักสูตรระยะสั้น'!Y463/30,0))))</f>
        <v>0</v>
      </c>
      <c r="Z463" s="60">
        <f>IF('10หลักสูตรระยะสั้น'!Z463&lt;15,0,IF('10หลักสูตรระยะสั้น'!Z463&lt;30,1,IF((MOD('10หลักสูตรระยะสั้น'!Z463/30,1))&lt;0.3333,ROUNDDOWN('10หลักสูตรระยะสั้น'!Z463/30,0),ROUNDUP('10หลักสูตรระยะสั้น'!Z463/30,0))))</f>
        <v>0</v>
      </c>
      <c r="AA463" s="60">
        <f>IF('10หลักสูตรระยะสั้น'!AA463&lt;15,0,IF('10หลักสูตรระยะสั้น'!AA463&lt;30,1,IF((MOD('10หลักสูตรระยะสั้น'!AA463/30,1))&lt;0.3333,ROUNDDOWN('10หลักสูตรระยะสั้น'!AA463/30,0),ROUNDUP('10หลักสูตรระยะสั้น'!AA463/30,0))))</f>
        <v>0</v>
      </c>
      <c r="AB463" s="60">
        <f>IF('10หลักสูตรระยะสั้น'!AB463&lt;15,0,IF('10หลักสูตรระยะสั้น'!AB463&lt;30,1,IF((MOD('10หลักสูตรระยะสั้น'!AB463/30,1))&lt;0.3333,ROUNDDOWN('10หลักสูตรระยะสั้น'!AB463/30,0),ROUNDUP('10หลักสูตรระยะสั้น'!AB463/30,0))))</f>
        <v>0</v>
      </c>
      <c r="AC463" s="60">
        <f>IF('10หลักสูตรระยะสั้น'!AC463&lt;15,0,IF('10หลักสูตรระยะสั้น'!AC463&lt;30,1,IF((MOD('10หลักสูตรระยะสั้น'!AC463/30,1))&lt;0.3333,ROUNDDOWN('10หลักสูตรระยะสั้น'!AC463/30,0),ROUNDUP('10หลักสูตรระยะสั้น'!AC463/30,0))))</f>
        <v>0</v>
      </c>
      <c r="AD463" s="5">
        <f t="shared" si="14"/>
        <v>0</v>
      </c>
      <c r="AE463" s="5">
        <f t="shared" si="15"/>
        <v>0</v>
      </c>
    </row>
    <row r="464" spans="2:31" x14ac:dyDescent="0.55000000000000004">
      <c r="B464" s="5">
        <v>460</v>
      </c>
      <c r="C464" s="5">
        <f>'10หลักสูตรระยะสั้น'!C464</f>
        <v>0</v>
      </c>
      <c r="D464" s="5">
        <f>'10หลักสูตรระยะสั้น'!D464</f>
        <v>0</v>
      </c>
      <c r="E464" s="60">
        <f>IF('10หลักสูตรระยะสั้น'!E464&lt;15,0,IF('10หลักสูตรระยะสั้น'!E464&lt;30,1,IF((MOD('10หลักสูตรระยะสั้น'!E464/30,1))&lt;0.3333,ROUNDDOWN('10หลักสูตรระยะสั้น'!E464/30,0),ROUNDUP('10หลักสูตรระยะสั้น'!E464/30,0))))</f>
        <v>0</v>
      </c>
      <c r="F464" s="60">
        <f>IF('10หลักสูตรระยะสั้น'!F464&lt;15,0,IF('10หลักสูตรระยะสั้น'!F464&lt;30,1,IF((MOD('10หลักสูตรระยะสั้น'!F464/30,1))&lt;0.3333,ROUNDDOWN('10หลักสูตรระยะสั้น'!F464/30,0),ROUNDUP('10หลักสูตรระยะสั้น'!F464/30,0))))</f>
        <v>0</v>
      </c>
      <c r="G464" s="60">
        <f>IF('10หลักสูตรระยะสั้น'!G464&lt;15,0,IF('10หลักสูตรระยะสั้น'!G464&lt;30,1,IF((MOD('10หลักสูตรระยะสั้น'!G464/30,1))&lt;0.3333,ROUNDDOWN('10หลักสูตรระยะสั้น'!G464/30,0),ROUNDUP('10หลักสูตรระยะสั้น'!G464/30,0))))</f>
        <v>0</v>
      </c>
      <c r="H464" s="60">
        <f>IF('10หลักสูตรระยะสั้น'!H464&lt;15,0,IF('10หลักสูตรระยะสั้น'!H464&lt;30,1,IF((MOD('10หลักสูตรระยะสั้น'!H464/30,1))&lt;0.3333,ROUNDDOWN('10หลักสูตรระยะสั้น'!H464/30,0),ROUNDUP('10หลักสูตรระยะสั้น'!H464/30,0))))</f>
        <v>0</v>
      </c>
      <c r="I464" s="60">
        <f>IF('10หลักสูตรระยะสั้น'!I464&lt;15,0,IF('10หลักสูตรระยะสั้น'!I464&lt;30,1,IF((MOD('10หลักสูตรระยะสั้น'!I464/30,1))&lt;0.3333,ROUNDDOWN('10หลักสูตรระยะสั้น'!I464/30,0),ROUNDUP('10หลักสูตรระยะสั้น'!I464/30,0))))</f>
        <v>0</v>
      </c>
      <c r="J464" s="60">
        <f>IF('10หลักสูตรระยะสั้น'!J464&lt;15,0,IF('10หลักสูตรระยะสั้น'!J464&lt;30,1,IF((MOD('10หลักสูตรระยะสั้น'!J464/30,1))&lt;0.3333,ROUNDDOWN('10หลักสูตรระยะสั้น'!J464/30,0),ROUNDUP('10หลักสูตรระยะสั้น'!J464/30,0))))</f>
        <v>0</v>
      </c>
      <c r="K464" s="60">
        <f>IF('10หลักสูตรระยะสั้น'!K464&lt;15,0,IF('10หลักสูตรระยะสั้น'!K464&lt;30,1,IF((MOD('10หลักสูตรระยะสั้น'!K464/30,1))&lt;0.3333,ROUNDDOWN('10หลักสูตรระยะสั้น'!K464/30,0),ROUNDUP('10หลักสูตรระยะสั้น'!K464/30,0))))</f>
        <v>0</v>
      </c>
      <c r="L464" s="60">
        <f>IF('10หลักสูตรระยะสั้น'!L464&lt;15,0,IF('10หลักสูตรระยะสั้น'!L464&lt;30,1,IF((MOD('10หลักสูตรระยะสั้น'!L464/30,1))&lt;0.3333,ROUNDDOWN('10หลักสูตรระยะสั้น'!L464/30,0),ROUNDUP('10หลักสูตรระยะสั้น'!L464/30,0))))</f>
        <v>0</v>
      </c>
      <c r="M464" s="60">
        <f>IF('10หลักสูตรระยะสั้น'!M464&lt;15,0,IF('10หลักสูตรระยะสั้น'!M464&lt;30,1,IF((MOD('10หลักสูตรระยะสั้น'!M464/30,1))&lt;0.3333,ROUNDDOWN('10หลักสูตรระยะสั้น'!M464/30,0),ROUNDUP('10หลักสูตรระยะสั้น'!M464/30,0))))</f>
        <v>0</v>
      </c>
      <c r="N464" s="60">
        <f>IF('10หลักสูตรระยะสั้น'!N464&lt;15,0,IF('10หลักสูตรระยะสั้น'!N464&lt;30,1,IF((MOD('10หลักสูตรระยะสั้น'!N464/30,1))&lt;0.3333,ROUNDDOWN('10หลักสูตรระยะสั้น'!N464/30,0),ROUNDUP('10หลักสูตรระยะสั้น'!N464/30,0))))</f>
        <v>0</v>
      </c>
      <c r="O464" s="60">
        <f>IF('10หลักสูตรระยะสั้น'!O464&lt;15,0,IF('10หลักสูตรระยะสั้น'!O464&lt;30,1,IF((MOD('10หลักสูตรระยะสั้น'!O464/30,1))&lt;0.3333,ROUNDDOWN('10หลักสูตรระยะสั้น'!O464/30,0),ROUNDUP('10หลักสูตรระยะสั้น'!O464/30,0))))</f>
        <v>0</v>
      </c>
      <c r="P464" s="60">
        <f>IF('10หลักสูตรระยะสั้น'!P464&lt;15,0,IF('10หลักสูตรระยะสั้น'!P464&lt;30,1,IF((MOD('10หลักสูตรระยะสั้น'!P464/30,1))&lt;0.3333,ROUNDDOWN('10หลักสูตรระยะสั้น'!P464/30,0),ROUNDUP('10หลักสูตรระยะสั้น'!P464/30,0))))</f>
        <v>0</v>
      </c>
      <c r="Q464" s="60">
        <f>IF('10หลักสูตรระยะสั้น'!Q464&lt;15,0,IF('10หลักสูตรระยะสั้น'!Q464&lt;30,1,IF((MOD('10หลักสูตรระยะสั้น'!Q464/30,1))&lt;0.3333,ROUNDDOWN('10หลักสูตรระยะสั้น'!Q464/30,0),ROUNDUP('10หลักสูตรระยะสั้น'!Q464/30,0))))</f>
        <v>0</v>
      </c>
      <c r="R464" s="60">
        <f>IF('10หลักสูตรระยะสั้น'!R464&lt;15,0,IF('10หลักสูตรระยะสั้น'!R464&lt;30,1,IF((MOD('10หลักสูตรระยะสั้น'!R464/30,1))&lt;0.3333,ROUNDDOWN('10หลักสูตรระยะสั้น'!R464/30,0),ROUNDUP('10หลักสูตรระยะสั้น'!R464/30,0))))</f>
        <v>0</v>
      </c>
      <c r="S464" s="60">
        <f>IF('10หลักสูตรระยะสั้น'!S464&lt;15,0,IF('10หลักสูตรระยะสั้น'!S464&lt;30,1,IF((MOD('10หลักสูตรระยะสั้น'!S464/30,1))&lt;0.3333,ROUNDDOWN('10หลักสูตรระยะสั้น'!S464/30,0),ROUNDUP('10หลักสูตรระยะสั้น'!S464/30,0))))</f>
        <v>0</v>
      </c>
      <c r="T464" s="60">
        <f>IF('10หลักสูตรระยะสั้น'!T464&lt;15,0,IF('10หลักสูตรระยะสั้น'!T464&lt;30,1,IF((MOD('10หลักสูตรระยะสั้น'!T464/30,1))&lt;0.3333,ROUNDDOWN('10หลักสูตรระยะสั้น'!T464/30,0),ROUNDUP('10หลักสูตรระยะสั้น'!T464/30,0))))</f>
        <v>0</v>
      </c>
      <c r="U464" s="60">
        <f>IF('10หลักสูตรระยะสั้น'!U464&lt;15,0,IF('10หลักสูตรระยะสั้น'!U464&lt;30,1,IF((MOD('10หลักสูตรระยะสั้น'!U464/30,1))&lt;0.3333,ROUNDDOWN('10หลักสูตรระยะสั้น'!U464/30,0),ROUNDUP('10หลักสูตรระยะสั้น'!U464/30,0))))</f>
        <v>0</v>
      </c>
      <c r="V464" s="60">
        <f>IF('10หลักสูตรระยะสั้น'!V464&lt;15,0,IF('10หลักสูตรระยะสั้น'!V464&lt;30,1,IF((MOD('10หลักสูตรระยะสั้น'!V464/30,1))&lt;0.3333,ROUNDDOWN('10หลักสูตรระยะสั้น'!V464/30,0),ROUNDUP('10หลักสูตรระยะสั้น'!V464/30,0))))</f>
        <v>0</v>
      </c>
      <c r="W464" s="60">
        <f>IF('10หลักสูตรระยะสั้น'!W464&lt;15,0,IF('10หลักสูตรระยะสั้น'!W464&lt;30,1,IF((MOD('10หลักสูตรระยะสั้น'!W464/30,1))&lt;0.3333,ROUNDDOWN('10หลักสูตรระยะสั้น'!W464/30,0),ROUNDUP('10หลักสูตรระยะสั้น'!W464/30,0))))</f>
        <v>0</v>
      </c>
      <c r="X464" s="60">
        <f>IF('10หลักสูตรระยะสั้น'!X464&lt;15,0,IF('10หลักสูตรระยะสั้น'!X464&lt;30,1,IF((MOD('10หลักสูตรระยะสั้น'!X464/30,1))&lt;0.3333,ROUNDDOWN('10หลักสูตรระยะสั้น'!X464/30,0),ROUNDUP('10หลักสูตรระยะสั้น'!X464/30,0))))</f>
        <v>0</v>
      </c>
      <c r="Y464" s="60">
        <f>IF('10หลักสูตรระยะสั้น'!Y464&lt;15,0,IF('10หลักสูตรระยะสั้น'!Y464&lt;30,1,IF((MOD('10หลักสูตรระยะสั้น'!Y464/30,1))&lt;0.3333,ROUNDDOWN('10หลักสูตรระยะสั้น'!Y464/30,0),ROUNDUP('10หลักสูตรระยะสั้น'!Y464/30,0))))</f>
        <v>0</v>
      </c>
      <c r="Z464" s="60">
        <f>IF('10หลักสูตรระยะสั้น'!Z464&lt;15,0,IF('10หลักสูตรระยะสั้น'!Z464&lt;30,1,IF((MOD('10หลักสูตรระยะสั้น'!Z464/30,1))&lt;0.3333,ROUNDDOWN('10หลักสูตรระยะสั้น'!Z464/30,0),ROUNDUP('10หลักสูตรระยะสั้น'!Z464/30,0))))</f>
        <v>0</v>
      </c>
      <c r="AA464" s="60">
        <f>IF('10หลักสูตรระยะสั้น'!AA464&lt;15,0,IF('10หลักสูตรระยะสั้น'!AA464&lt;30,1,IF((MOD('10หลักสูตรระยะสั้น'!AA464/30,1))&lt;0.3333,ROUNDDOWN('10หลักสูตรระยะสั้น'!AA464/30,0),ROUNDUP('10หลักสูตรระยะสั้น'!AA464/30,0))))</f>
        <v>0</v>
      </c>
      <c r="AB464" s="60">
        <f>IF('10หลักสูตรระยะสั้น'!AB464&lt;15,0,IF('10หลักสูตรระยะสั้น'!AB464&lt;30,1,IF((MOD('10หลักสูตรระยะสั้น'!AB464/30,1))&lt;0.3333,ROUNDDOWN('10หลักสูตรระยะสั้น'!AB464/30,0),ROUNDUP('10หลักสูตรระยะสั้น'!AB464/30,0))))</f>
        <v>0</v>
      </c>
      <c r="AC464" s="60">
        <f>IF('10หลักสูตรระยะสั้น'!AC464&lt;15,0,IF('10หลักสูตรระยะสั้น'!AC464&lt;30,1,IF((MOD('10หลักสูตรระยะสั้น'!AC464/30,1))&lt;0.3333,ROUNDDOWN('10หลักสูตรระยะสั้น'!AC464/30,0),ROUNDUP('10หลักสูตรระยะสั้น'!AC464/30,0))))</f>
        <v>0</v>
      </c>
      <c r="AD464" s="5">
        <f t="shared" si="14"/>
        <v>0</v>
      </c>
      <c r="AE464" s="5">
        <f t="shared" si="15"/>
        <v>0</v>
      </c>
    </row>
    <row r="465" spans="2:31" x14ac:dyDescent="0.55000000000000004">
      <c r="B465" s="5">
        <v>461</v>
      </c>
      <c r="C465" s="5">
        <f>'10หลักสูตรระยะสั้น'!C465</f>
        <v>0</v>
      </c>
      <c r="D465" s="5">
        <f>'10หลักสูตรระยะสั้น'!D465</f>
        <v>0</v>
      </c>
      <c r="E465" s="60">
        <f>IF('10หลักสูตรระยะสั้น'!E465&lt;15,0,IF('10หลักสูตรระยะสั้น'!E465&lt;30,1,IF((MOD('10หลักสูตรระยะสั้น'!E465/30,1))&lt;0.3333,ROUNDDOWN('10หลักสูตรระยะสั้น'!E465/30,0),ROUNDUP('10หลักสูตรระยะสั้น'!E465/30,0))))</f>
        <v>0</v>
      </c>
      <c r="F465" s="60">
        <f>IF('10หลักสูตรระยะสั้น'!F465&lt;15,0,IF('10หลักสูตรระยะสั้น'!F465&lt;30,1,IF((MOD('10หลักสูตรระยะสั้น'!F465/30,1))&lt;0.3333,ROUNDDOWN('10หลักสูตรระยะสั้น'!F465/30,0),ROUNDUP('10หลักสูตรระยะสั้น'!F465/30,0))))</f>
        <v>0</v>
      </c>
      <c r="G465" s="60">
        <f>IF('10หลักสูตรระยะสั้น'!G465&lt;15,0,IF('10หลักสูตรระยะสั้น'!G465&lt;30,1,IF((MOD('10หลักสูตรระยะสั้น'!G465/30,1))&lt;0.3333,ROUNDDOWN('10หลักสูตรระยะสั้น'!G465/30,0),ROUNDUP('10หลักสูตรระยะสั้น'!G465/30,0))))</f>
        <v>0</v>
      </c>
      <c r="H465" s="60">
        <f>IF('10หลักสูตรระยะสั้น'!H465&lt;15,0,IF('10หลักสูตรระยะสั้น'!H465&lt;30,1,IF((MOD('10หลักสูตรระยะสั้น'!H465/30,1))&lt;0.3333,ROUNDDOWN('10หลักสูตรระยะสั้น'!H465/30,0),ROUNDUP('10หลักสูตรระยะสั้น'!H465/30,0))))</f>
        <v>0</v>
      </c>
      <c r="I465" s="60">
        <f>IF('10หลักสูตรระยะสั้น'!I465&lt;15,0,IF('10หลักสูตรระยะสั้น'!I465&lt;30,1,IF((MOD('10หลักสูตรระยะสั้น'!I465/30,1))&lt;0.3333,ROUNDDOWN('10หลักสูตรระยะสั้น'!I465/30,0),ROUNDUP('10หลักสูตรระยะสั้น'!I465/30,0))))</f>
        <v>0</v>
      </c>
      <c r="J465" s="60">
        <f>IF('10หลักสูตรระยะสั้น'!J465&lt;15,0,IF('10หลักสูตรระยะสั้น'!J465&lt;30,1,IF((MOD('10หลักสูตรระยะสั้น'!J465/30,1))&lt;0.3333,ROUNDDOWN('10หลักสูตรระยะสั้น'!J465/30,0),ROUNDUP('10หลักสูตรระยะสั้น'!J465/30,0))))</f>
        <v>0</v>
      </c>
      <c r="K465" s="60">
        <f>IF('10หลักสูตรระยะสั้น'!K465&lt;15,0,IF('10หลักสูตรระยะสั้น'!K465&lt;30,1,IF((MOD('10หลักสูตรระยะสั้น'!K465/30,1))&lt;0.3333,ROUNDDOWN('10หลักสูตรระยะสั้น'!K465/30,0),ROUNDUP('10หลักสูตรระยะสั้น'!K465/30,0))))</f>
        <v>0</v>
      </c>
      <c r="L465" s="60">
        <f>IF('10หลักสูตรระยะสั้น'!L465&lt;15,0,IF('10หลักสูตรระยะสั้น'!L465&lt;30,1,IF((MOD('10หลักสูตรระยะสั้น'!L465/30,1))&lt;0.3333,ROUNDDOWN('10หลักสูตรระยะสั้น'!L465/30,0),ROUNDUP('10หลักสูตรระยะสั้น'!L465/30,0))))</f>
        <v>0</v>
      </c>
      <c r="M465" s="60">
        <f>IF('10หลักสูตรระยะสั้น'!M465&lt;15,0,IF('10หลักสูตรระยะสั้น'!M465&lt;30,1,IF((MOD('10หลักสูตรระยะสั้น'!M465/30,1))&lt;0.3333,ROUNDDOWN('10หลักสูตรระยะสั้น'!M465/30,0),ROUNDUP('10หลักสูตรระยะสั้น'!M465/30,0))))</f>
        <v>0</v>
      </c>
      <c r="N465" s="60">
        <f>IF('10หลักสูตรระยะสั้น'!N465&lt;15,0,IF('10หลักสูตรระยะสั้น'!N465&lt;30,1,IF((MOD('10หลักสูตรระยะสั้น'!N465/30,1))&lt;0.3333,ROUNDDOWN('10หลักสูตรระยะสั้น'!N465/30,0),ROUNDUP('10หลักสูตรระยะสั้น'!N465/30,0))))</f>
        <v>0</v>
      </c>
      <c r="O465" s="60">
        <f>IF('10หลักสูตรระยะสั้น'!O465&lt;15,0,IF('10หลักสูตรระยะสั้น'!O465&lt;30,1,IF((MOD('10หลักสูตรระยะสั้น'!O465/30,1))&lt;0.3333,ROUNDDOWN('10หลักสูตรระยะสั้น'!O465/30,0),ROUNDUP('10หลักสูตรระยะสั้น'!O465/30,0))))</f>
        <v>0</v>
      </c>
      <c r="P465" s="60">
        <f>IF('10หลักสูตรระยะสั้น'!P465&lt;15,0,IF('10หลักสูตรระยะสั้น'!P465&lt;30,1,IF((MOD('10หลักสูตรระยะสั้น'!P465/30,1))&lt;0.3333,ROUNDDOWN('10หลักสูตรระยะสั้น'!P465/30,0),ROUNDUP('10หลักสูตรระยะสั้น'!P465/30,0))))</f>
        <v>0</v>
      </c>
      <c r="Q465" s="60">
        <f>IF('10หลักสูตรระยะสั้น'!Q465&lt;15,0,IF('10หลักสูตรระยะสั้น'!Q465&lt;30,1,IF((MOD('10หลักสูตรระยะสั้น'!Q465/30,1))&lt;0.3333,ROUNDDOWN('10หลักสูตรระยะสั้น'!Q465/30,0),ROUNDUP('10หลักสูตรระยะสั้น'!Q465/30,0))))</f>
        <v>0</v>
      </c>
      <c r="R465" s="60">
        <f>IF('10หลักสูตรระยะสั้น'!R465&lt;15,0,IF('10หลักสูตรระยะสั้น'!R465&lt;30,1,IF((MOD('10หลักสูตรระยะสั้น'!R465/30,1))&lt;0.3333,ROUNDDOWN('10หลักสูตรระยะสั้น'!R465/30,0),ROUNDUP('10หลักสูตรระยะสั้น'!R465/30,0))))</f>
        <v>0</v>
      </c>
      <c r="S465" s="60">
        <f>IF('10หลักสูตรระยะสั้น'!S465&lt;15,0,IF('10หลักสูตรระยะสั้น'!S465&lt;30,1,IF((MOD('10หลักสูตรระยะสั้น'!S465/30,1))&lt;0.3333,ROUNDDOWN('10หลักสูตรระยะสั้น'!S465/30,0),ROUNDUP('10หลักสูตรระยะสั้น'!S465/30,0))))</f>
        <v>0</v>
      </c>
      <c r="T465" s="60">
        <f>IF('10หลักสูตรระยะสั้น'!T465&lt;15,0,IF('10หลักสูตรระยะสั้น'!T465&lt;30,1,IF((MOD('10หลักสูตรระยะสั้น'!T465/30,1))&lt;0.3333,ROUNDDOWN('10หลักสูตรระยะสั้น'!T465/30,0),ROUNDUP('10หลักสูตรระยะสั้น'!T465/30,0))))</f>
        <v>0</v>
      </c>
      <c r="U465" s="60">
        <f>IF('10หลักสูตรระยะสั้น'!U465&lt;15,0,IF('10หลักสูตรระยะสั้น'!U465&lt;30,1,IF((MOD('10หลักสูตรระยะสั้น'!U465/30,1))&lt;0.3333,ROUNDDOWN('10หลักสูตรระยะสั้น'!U465/30,0),ROUNDUP('10หลักสูตรระยะสั้น'!U465/30,0))))</f>
        <v>0</v>
      </c>
      <c r="V465" s="60">
        <f>IF('10หลักสูตรระยะสั้น'!V465&lt;15,0,IF('10หลักสูตรระยะสั้น'!V465&lt;30,1,IF((MOD('10หลักสูตรระยะสั้น'!V465/30,1))&lt;0.3333,ROUNDDOWN('10หลักสูตรระยะสั้น'!V465/30,0),ROUNDUP('10หลักสูตรระยะสั้น'!V465/30,0))))</f>
        <v>0</v>
      </c>
      <c r="W465" s="60">
        <f>IF('10หลักสูตรระยะสั้น'!W465&lt;15,0,IF('10หลักสูตรระยะสั้น'!W465&lt;30,1,IF((MOD('10หลักสูตรระยะสั้น'!W465/30,1))&lt;0.3333,ROUNDDOWN('10หลักสูตรระยะสั้น'!W465/30,0),ROUNDUP('10หลักสูตรระยะสั้น'!W465/30,0))))</f>
        <v>0</v>
      </c>
      <c r="X465" s="60">
        <f>IF('10หลักสูตรระยะสั้น'!X465&lt;15,0,IF('10หลักสูตรระยะสั้น'!X465&lt;30,1,IF((MOD('10หลักสูตรระยะสั้น'!X465/30,1))&lt;0.3333,ROUNDDOWN('10หลักสูตรระยะสั้น'!X465/30,0),ROUNDUP('10หลักสูตรระยะสั้น'!X465/30,0))))</f>
        <v>0</v>
      </c>
      <c r="Y465" s="60">
        <f>IF('10หลักสูตรระยะสั้น'!Y465&lt;15,0,IF('10หลักสูตรระยะสั้น'!Y465&lt;30,1,IF((MOD('10หลักสูตรระยะสั้น'!Y465/30,1))&lt;0.3333,ROUNDDOWN('10หลักสูตรระยะสั้น'!Y465/30,0),ROUNDUP('10หลักสูตรระยะสั้น'!Y465/30,0))))</f>
        <v>0</v>
      </c>
      <c r="Z465" s="60">
        <f>IF('10หลักสูตรระยะสั้น'!Z465&lt;15,0,IF('10หลักสูตรระยะสั้น'!Z465&lt;30,1,IF((MOD('10หลักสูตรระยะสั้น'!Z465/30,1))&lt;0.3333,ROUNDDOWN('10หลักสูตรระยะสั้น'!Z465/30,0),ROUNDUP('10หลักสูตรระยะสั้น'!Z465/30,0))))</f>
        <v>0</v>
      </c>
      <c r="AA465" s="60">
        <f>IF('10หลักสูตรระยะสั้น'!AA465&lt;15,0,IF('10หลักสูตรระยะสั้น'!AA465&lt;30,1,IF((MOD('10หลักสูตรระยะสั้น'!AA465/30,1))&lt;0.3333,ROUNDDOWN('10หลักสูตรระยะสั้น'!AA465/30,0),ROUNDUP('10หลักสูตรระยะสั้น'!AA465/30,0))))</f>
        <v>0</v>
      </c>
      <c r="AB465" s="60">
        <f>IF('10หลักสูตรระยะสั้น'!AB465&lt;15,0,IF('10หลักสูตรระยะสั้น'!AB465&lt;30,1,IF((MOD('10หลักสูตรระยะสั้น'!AB465/30,1))&lt;0.3333,ROUNDDOWN('10หลักสูตรระยะสั้น'!AB465/30,0),ROUNDUP('10หลักสูตรระยะสั้น'!AB465/30,0))))</f>
        <v>0</v>
      </c>
      <c r="AC465" s="60">
        <f>IF('10หลักสูตรระยะสั้น'!AC465&lt;15,0,IF('10หลักสูตรระยะสั้น'!AC465&lt;30,1,IF((MOD('10หลักสูตรระยะสั้น'!AC465/30,1))&lt;0.3333,ROUNDDOWN('10หลักสูตรระยะสั้น'!AC465/30,0),ROUNDUP('10หลักสูตรระยะสั้น'!AC465/30,0))))</f>
        <v>0</v>
      </c>
      <c r="AD465" s="5">
        <f t="shared" si="14"/>
        <v>0</v>
      </c>
      <c r="AE465" s="5">
        <f t="shared" si="15"/>
        <v>0</v>
      </c>
    </row>
    <row r="466" spans="2:31" x14ac:dyDescent="0.55000000000000004">
      <c r="B466" s="5">
        <v>462</v>
      </c>
      <c r="C466" s="5">
        <f>'10หลักสูตรระยะสั้น'!C466</f>
        <v>0</v>
      </c>
      <c r="D466" s="5">
        <f>'10หลักสูตรระยะสั้น'!D466</f>
        <v>0</v>
      </c>
      <c r="E466" s="60">
        <f>IF('10หลักสูตรระยะสั้น'!E466&lt;15,0,IF('10หลักสูตรระยะสั้น'!E466&lt;30,1,IF((MOD('10หลักสูตรระยะสั้น'!E466/30,1))&lt;0.3333,ROUNDDOWN('10หลักสูตรระยะสั้น'!E466/30,0),ROUNDUP('10หลักสูตรระยะสั้น'!E466/30,0))))</f>
        <v>0</v>
      </c>
      <c r="F466" s="60">
        <f>IF('10หลักสูตรระยะสั้น'!F466&lt;15,0,IF('10หลักสูตรระยะสั้น'!F466&lt;30,1,IF((MOD('10หลักสูตรระยะสั้น'!F466/30,1))&lt;0.3333,ROUNDDOWN('10หลักสูตรระยะสั้น'!F466/30,0),ROUNDUP('10หลักสูตรระยะสั้น'!F466/30,0))))</f>
        <v>0</v>
      </c>
      <c r="G466" s="60">
        <f>IF('10หลักสูตรระยะสั้น'!G466&lt;15,0,IF('10หลักสูตรระยะสั้น'!G466&lt;30,1,IF((MOD('10หลักสูตรระยะสั้น'!G466/30,1))&lt;0.3333,ROUNDDOWN('10หลักสูตรระยะสั้น'!G466/30,0),ROUNDUP('10หลักสูตรระยะสั้น'!G466/30,0))))</f>
        <v>0</v>
      </c>
      <c r="H466" s="60">
        <f>IF('10หลักสูตรระยะสั้น'!H466&lt;15,0,IF('10หลักสูตรระยะสั้น'!H466&lt;30,1,IF((MOD('10หลักสูตรระยะสั้น'!H466/30,1))&lt;0.3333,ROUNDDOWN('10หลักสูตรระยะสั้น'!H466/30,0),ROUNDUP('10หลักสูตรระยะสั้น'!H466/30,0))))</f>
        <v>0</v>
      </c>
      <c r="I466" s="60">
        <f>IF('10หลักสูตรระยะสั้น'!I466&lt;15,0,IF('10หลักสูตรระยะสั้น'!I466&lt;30,1,IF((MOD('10หลักสูตรระยะสั้น'!I466/30,1))&lt;0.3333,ROUNDDOWN('10หลักสูตรระยะสั้น'!I466/30,0),ROUNDUP('10หลักสูตรระยะสั้น'!I466/30,0))))</f>
        <v>0</v>
      </c>
      <c r="J466" s="60">
        <f>IF('10หลักสูตรระยะสั้น'!J466&lt;15,0,IF('10หลักสูตรระยะสั้น'!J466&lt;30,1,IF((MOD('10หลักสูตรระยะสั้น'!J466/30,1))&lt;0.3333,ROUNDDOWN('10หลักสูตรระยะสั้น'!J466/30,0),ROUNDUP('10หลักสูตรระยะสั้น'!J466/30,0))))</f>
        <v>0</v>
      </c>
      <c r="K466" s="60">
        <f>IF('10หลักสูตรระยะสั้น'!K466&lt;15,0,IF('10หลักสูตรระยะสั้น'!K466&lt;30,1,IF((MOD('10หลักสูตรระยะสั้น'!K466/30,1))&lt;0.3333,ROUNDDOWN('10หลักสูตรระยะสั้น'!K466/30,0),ROUNDUP('10หลักสูตรระยะสั้น'!K466/30,0))))</f>
        <v>0</v>
      </c>
      <c r="L466" s="60">
        <f>IF('10หลักสูตรระยะสั้น'!L466&lt;15,0,IF('10หลักสูตรระยะสั้น'!L466&lt;30,1,IF((MOD('10หลักสูตรระยะสั้น'!L466/30,1))&lt;0.3333,ROUNDDOWN('10หลักสูตรระยะสั้น'!L466/30,0),ROUNDUP('10หลักสูตรระยะสั้น'!L466/30,0))))</f>
        <v>0</v>
      </c>
      <c r="M466" s="60">
        <f>IF('10หลักสูตรระยะสั้น'!M466&lt;15,0,IF('10หลักสูตรระยะสั้น'!M466&lt;30,1,IF((MOD('10หลักสูตรระยะสั้น'!M466/30,1))&lt;0.3333,ROUNDDOWN('10หลักสูตรระยะสั้น'!M466/30,0),ROUNDUP('10หลักสูตรระยะสั้น'!M466/30,0))))</f>
        <v>0</v>
      </c>
      <c r="N466" s="60">
        <f>IF('10หลักสูตรระยะสั้น'!N466&lt;15,0,IF('10หลักสูตรระยะสั้น'!N466&lt;30,1,IF((MOD('10หลักสูตรระยะสั้น'!N466/30,1))&lt;0.3333,ROUNDDOWN('10หลักสูตรระยะสั้น'!N466/30,0),ROUNDUP('10หลักสูตรระยะสั้น'!N466/30,0))))</f>
        <v>0</v>
      </c>
      <c r="O466" s="60">
        <f>IF('10หลักสูตรระยะสั้น'!O466&lt;15,0,IF('10หลักสูตรระยะสั้น'!O466&lt;30,1,IF((MOD('10หลักสูตรระยะสั้น'!O466/30,1))&lt;0.3333,ROUNDDOWN('10หลักสูตรระยะสั้น'!O466/30,0),ROUNDUP('10หลักสูตรระยะสั้น'!O466/30,0))))</f>
        <v>0</v>
      </c>
      <c r="P466" s="60">
        <f>IF('10หลักสูตรระยะสั้น'!P466&lt;15,0,IF('10หลักสูตรระยะสั้น'!P466&lt;30,1,IF((MOD('10หลักสูตรระยะสั้น'!P466/30,1))&lt;0.3333,ROUNDDOWN('10หลักสูตรระยะสั้น'!P466/30,0),ROUNDUP('10หลักสูตรระยะสั้น'!P466/30,0))))</f>
        <v>0</v>
      </c>
      <c r="Q466" s="60">
        <f>IF('10หลักสูตรระยะสั้น'!Q466&lt;15,0,IF('10หลักสูตรระยะสั้น'!Q466&lt;30,1,IF((MOD('10หลักสูตรระยะสั้น'!Q466/30,1))&lt;0.3333,ROUNDDOWN('10หลักสูตรระยะสั้น'!Q466/30,0),ROUNDUP('10หลักสูตรระยะสั้น'!Q466/30,0))))</f>
        <v>0</v>
      </c>
      <c r="R466" s="60">
        <f>IF('10หลักสูตรระยะสั้น'!R466&lt;15,0,IF('10หลักสูตรระยะสั้น'!R466&lt;30,1,IF((MOD('10หลักสูตรระยะสั้น'!R466/30,1))&lt;0.3333,ROUNDDOWN('10หลักสูตรระยะสั้น'!R466/30,0),ROUNDUP('10หลักสูตรระยะสั้น'!R466/30,0))))</f>
        <v>0</v>
      </c>
      <c r="S466" s="60">
        <f>IF('10หลักสูตรระยะสั้น'!S466&lt;15,0,IF('10หลักสูตรระยะสั้น'!S466&lt;30,1,IF((MOD('10หลักสูตรระยะสั้น'!S466/30,1))&lt;0.3333,ROUNDDOWN('10หลักสูตรระยะสั้น'!S466/30,0),ROUNDUP('10หลักสูตรระยะสั้น'!S466/30,0))))</f>
        <v>0</v>
      </c>
      <c r="T466" s="60">
        <f>IF('10หลักสูตรระยะสั้น'!T466&lt;15,0,IF('10หลักสูตรระยะสั้น'!T466&lt;30,1,IF((MOD('10หลักสูตรระยะสั้น'!T466/30,1))&lt;0.3333,ROUNDDOWN('10หลักสูตรระยะสั้น'!T466/30,0),ROUNDUP('10หลักสูตรระยะสั้น'!T466/30,0))))</f>
        <v>0</v>
      </c>
      <c r="U466" s="60">
        <f>IF('10หลักสูตรระยะสั้น'!U466&lt;15,0,IF('10หลักสูตรระยะสั้น'!U466&lt;30,1,IF((MOD('10หลักสูตรระยะสั้น'!U466/30,1))&lt;0.3333,ROUNDDOWN('10หลักสูตรระยะสั้น'!U466/30,0),ROUNDUP('10หลักสูตรระยะสั้น'!U466/30,0))))</f>
        <v>0</v>
      </c>
      <c r="V466" s="60">
        <f>IF('10หลักสูตรระยะสั้น'!V466&lt;15,0,IF('10หลักสูตรระยะสั้น'!V466&lt;30,1,IF((MOD('10หลักสูตรระยะสั้น'!V466/30,1))&lt;0.3333,ROUNDDOWN('10หลักสูตรระยะสั้น'!V466/30,0),ROUNDUP('10หลักสูตรระยะสั้น'!V466/30,0))))</f>
        <v>0</v>
      </c>
      <c r="W466" s="60">
        <f>IF('10หลักสูตรระยะสั้น'!W466&lt;15,0,IF('10หลักสูตรระยะสั้น'!W466&lt;30,1,IF((MOD('10หลักสูตรระยะสั้น'!W466/30,1))&lt;0.3333,ROUNDDOWN('10หลักสูตรระยะสั้น'!W466/30,0),ROUNDUP('10หลักสูตรระยะสั้น'!W466/30,0))))</f>
        <v>0</v>
      </c>
      <c r="X466" s="60">
        <f>IF('10หลักสูตรระยะสั้น'!X466&lt;15,0,IF('10หลักสูตรระยะสั้น'!X466&lt;30,1,IF((MOD('10หลักสูตรระยะสั้น'!X466/30,1))&lt;0.3333,ROUNDDOWN('10หลักสูตรระยะสั้น'!X466/30,0),ROUNDUP('10หลักสูตรระยะสั้น'!X466/30,0))))</f>
        <v>0</v>
      </c>
      <c r="Y466" s="60">
        <f>IF('10หลักสูตรระยะสั้น'!Y466&lt;15,0,IF('10หลักสูตรระยะสั้น'!Y466&lt;30,1,IF((MOD('10หลักสูตรระยะสั้น'!Y466/30,1))&lt;0.3333,ROUNDDOWN('10หลักสูตรระยะสั้น'!Y466/30,0),ROUNDUP('10หลักสูตรระยะสั้น'!Y466/30,0))))</f>
        <v>0</v>
      </c>
      <c r="Z466" s="60">
        <f>IF('10หลักสูตรระยะสั้น'!Z466&lt;15,0,IF('10หลักสูตรระยะสั้น'!Z466&lt;30,1,IF((MOD('10หลักสูตรระยะสั้น'!Z466/30,1))&lt;0.3333,ROUNDDOWN('10หลักสูตรระยะสั้น'!Z466/30,0),ROUNDUP('10หลักสูตรระยะสั้น'!Z466/30,0))))</f>
        <v>0</v>
      </c>
      <c r="AA466" s="60">
        <f>IF('10หลักสูตรระยะสั้น'!AA466&lt;15,0,IF('10หลักสูตรระยะสั้น'!AA466&lt;30,1,IF((MOD('10หลักสูตรระยะสั้น'!AA466/30,1))&lt;0.3333,ROUNDDOWN('10หลักสูตรระยะสั้น'!AA466/30,0),ROUNDUP('10หลักสูตรระยะสั้น'!AA466/30,0))))</f>
        <v>0</v>
      </c>
      <c r="AB466" s="60">
        <f>IF('10หลักสูตรระยะสั้น'!AB466&lt;15,0,IF('10หลักสูตรระยะสั้น'!AB466&lt;30,1,IF((MOD('10หลักสูตรระยะสั้น'!AB466/30,1))&lt;0.3333,ROUNDDOWN('10หลักสูตรระยะสั้น'!AB466/30,0),ROUNDUP('10หลักสูตรระยะสั้น'!AB466/30,0))))</f>
        <v>0</v>
      </c>
      <c r="AC466" s="60">
        <f>IF('10หลักสูตรระยะสั้น'!AC466&lt;15,0,IF('10หลักสูตรระยะสั้น'!AC466&lt;30,1,IF((MOD('10หลักสูตรระยะสั้น'!AC466/30,1))&lt;0.3333,ROUNDDOWN('10หลักสูตรระยะสั้น'!AC466/30,0),ROUNDUP('10หลักสูตรระยะสั้น'!AC466/30,0))))</f>
        <v>0</v>
      </c>
      <c r="AD466" s="5">
        <f t="shared" si="14"/>
        <v>0</v>
      </c>
      <c r="AE466" s="5">
        <f t="shared" si="15"/>
        <v>0</v>
      </c>
    </row>
    <row r="467" spans="2:31" x14ac:dyDescent="0.55000000000000004">
      <c r="B467" s="5">
        <v>463</v>
      </c>
      <c r="C467" s="5">
        <f>'10หลักสูตรระยะสั้น'!C467</f>
        <v>0</v>
      </c>
      <c r="D467" s="5">
        <f>'10หลักสูตรระยะสั้น'!D467</f>
        <v>0</v>
      </c>
      <c r="E467" s="60">
        <f>IF('10หลักสูตรระยะสั้น'!E467&lt;15,0,IF('10หลักสูตรระยะสั้น'!E467&lt;30,1,IF((MOD('10หลักสูตรระยะสั้น'!E467/30,1))&lt;0.3333,ROUNDDOWN('10หลักสูตรระยะสั้น'!E467/30,0),ROUNDUP('10หลักสูตรระยะสั้น'!E467/30,0))))</f>
        <v>0</v>
      </c>
      <c r="F467" s="60">
        <f>IF('10หลักสูตรระยะสั้น'!F467&lt;15,0,IF('10หลักสูตรระยะสั้น'!F467&lt;30,1,IF((MOD('10หลักสูตรระยะสั้น'!F467/30,1))&lt;0.3333,ROUNDDOWN('10หลักสูตรระยะสั้น'!F467/30,0),ROUNDUP('10หลักสูตรระยะสั้น'!F467/30,0))))</f>
        <v>0</v>
      </c>
      <c r="G467" s="60">
        <f>IF('10หลักสูตรระยะสั้น'!G467&lt;15,0,IF('10หลักสูตรระยะสั้น'!G467&lt;30,1,IF((MOD('10หลักสูตรระยะสั้น'!G467/30,1))&lt;0.3333,ROUNDDOWN('10หลักสูตรระยะสั้น'!G467/30,0),ROUNDUP('10หลักสูตรระยะสั้น'!G467/30,0))))</f>
        <v>0</v>
      </c>
      <c r="H467" s="60">
        <f>IF('10หลักสูตรระยะสั้น'!H467&lt;15,0,IF('10หลักสูตรระยะสั้น'!H467&lt;30,1,IF((MOD('10หลักสูตรระยะสั้น'!H467/30,1))&lt;0.3333,ROUNDDOWN('10หลักสูตรระยะสั้น'!H467/30,0),ROUNDUP('10หลักสูตรระยะสั้น'!H467/30,0))))</f>
        <v>0</v>
      </c>
      <c r="I467" s="60">
        <f>IF('10หลักสูตรระยะสั้น'!I467&lt;15,0,IF('10หลักสูตรระยะสั้น'!I467&lt;30,1,IF((MOD('10หลักสูตรระยะสั้น'!I467/30,1))&lt;0.3333,ROUNDDOWN('10หลักสูตรระยะสั้น'!I467/30,0),ROUNDUP('10หลักสูตรระยะสั้น'!I467/30,0))))</f>
        <v>0</v>
      </c>
      <c r="J467" s="60">
        <f>IF('10หลักสูตรระยะสั้น'!J467&lt;15,0,IF('10หลักสูตรระยะสั้น'!J467&lt;30,1,IF((MOD('10หลักสูตรระยะสั้น'!J467/30,1))&lt;0.3333,ROUNDDOWN('10หลักสูตรระยะสั้น'!J467/30,0),ROUNDUP('10หลักสูตรระยะสั้น'!J467/30,0))))</f>
        <v>0</v>
      </c>
      <c r="K467" s="60">
        <f>IF('10หลักสูตรระยะสั้น'!K467&lt;15,0,IF('10หลักสูตรระยะสั้น'!K467&lt;30,1,IF((MOD('10หลักสูตรระยะสั้น'!K467/30,1))&lt;0.3333,ROUNDDOWN('10หลักสูตรระยะสั้น'!K467/30,0),ROUNDUP('10หลักสูตรระยะสั้น'!K467/30,0))))</f>
        <v>0</v>
      </c>
      <c r="L467" s="60">
        <f>IF('10หลักสูตรระยะสั้น'!L467&lt;15,0,IF('10หลักสูตรระยะสั้น'!L467&lt;30,1,IF((MOD('10หลักสูตรระยะสั้น'!L467/30,1))&lt;0.3333,ROUNDDOWN('10หลักสูตรระยะสั้น'!L467/30,0),ROUNDUP('10หลักสูตรระยะสั้น'!L467/30,0))))</f>
        <v>0</v>
      </c>
      <c r="M467" s="60">
        <f>IF('10หลักสูตรระยะสั้น'!M467&lt;15,0,IF('10หลักสูตรระยะสั้น'!M467&lt;30,1,IF((MOD('10หลักสูตรระยะสั้น'!M467/30,1))&lt;0.3333,ROUNDDOWN('10หลักสูตรระยะสั้น'!M467/30,0),ROUNDUP('10หลักสูตรระยะสั้น'!M467/30,0))))</f>
        <v>0</v>
      </c>
      <c r="N467" s="60">
        <f>IF('10หลักสูตรระยะสั้น'!N467&lt;15,0,IF('10หลักสูตรระยะสั้น'!N467&lt;30,1,IF((MOD('10หลักสูตรระยะสั้น'!N467/30,1))&lt;0.3333,ROUNDDOWN('10หลักสูตรระยะสั้น'!N467/30,0),ROUNDUP('10หลักสูตรระยะสั้น'!N467/30,0))))</f>
        <v>0</v>
      </c>
      <c r="O467" s="60">
        <f>IF('10หลักสูตรระยะสั้น'!O467&lt;15,0,IF('10หลักสูตรระยะสั้น'!O467&lt;30,1,IF((MOD('10หลักสูตรระยะสั้น'!O467/30,1))&lt;0.3333,ROUNDDOWN('10หลักสูตรระยะสั้น'!O467/30,0),ROUNDUP('10หลักสูตรระยะสั้น'!O467/30,0))))</f>
        <v>0</v>
      </c>
      <c r="P467" s="60">
        <f>IF('10หลักสูตรระยะสั้น'!P467&lt;15,0,IF('10หลักสูตรระยะสั้น'!P467&lt;30,1,IF((MOD('10หลักสูตรระยะสั้น'!P467/30,1))&lt;0.3333,ROUNDDOWN('10หลักสูตรระยะสั้น'!P467/30,0),ROUNDUP('10หลักสูตรระยะสั้น'!P467/30,0))))</f>
        <v>0</v>
      </c>
      <c r="Q467" s="60">
        <f>IF('10หลักสูตรระยะสั้น'!Q467&lt;15,0,IF('10หลักสูตรระยะสั้น'!Q467&lt;30,1,IF((MOD('10หลักสูตรระยะสั้น'!Q467/30,1))&lt;0.3333,ROUNDDOWN('10หลักสูตรระยะสั้น'!Q467/30,0),ROUNDUP('10หลักสูตรระยะสั้น'!Q467/30,0))))</f>
        <v>0</v>
      </c>
      <c r="R467" s="60">
        <f>IF('10หลักสูตรระยะสั้น'!R467&lt;15,0,IF('10หลักสูตรระยะสั้น'!R467&lt;30,1,IF((MOD('10หลักสูตรระยะสั้น'!R467/30,1))&lt;0.3333,ROUNDDOWN('10หลักสูตรระยะสั้น'!R467/30,0),ROUNDUP('10หลักสูตรระยะสั้น'!R467/30,0))))</f>
        <v>0</v>
      </c>
      <c r="S467" s="60">
        <f>IF('10หลักสูตรระยะสั้น'!S467&lt;15,0,IF('10หลักสูตรระยะสั้น'!S467&lt;30,1,IF((MOD('10หลักสูตรระยะสั้น'!S467/30,1))&lt;0.3333,ROUNDDOWN('10หลักสูตรระยะสั้น'!S467/30,0),ROUNDUP('10หลักสูตรระยะสั้น'!S467/30,0))))</f>
        <v>0</v>
      </c>
      <c r="T467" s="60">
        <f>IF('10หลักสูตรระยะสั้น'!T467&lt;15,0,IF('10หลักสูตรระยะสั้น'!T467&lt;30,1,IF((MOD('10หลักสูตรระยะสั้น'!T467/30,1))&lt;0.3333,ROUNDDOWN('10หลักสูตรระยะสั้น'!T467/30,0),ROUNDUP('10หลักสูตรระยะสั้น'!T467/30,0))))</f>
        <v>0</v>
      </c>
      <c r="U467" s="60">
        <f>IF('10หลักสูตรระยะสั้น'!U467&lt;15,0,IF('10หลักสูตรระยะสั้น'!U467&lt;30,1,IF((MOD('10หลักสูตรระยะสั้น'!U467/30,1))&lt;0.3333,ROUNDDOWN('10หลักสูตรระยะสั้น'!U467/30,0),ROUNDUP('10หลักสูตรระยะสั้น'!U467/30,0))))</f>
        <v>0</v>
      </c>
      <c r="V467" s="60">
        <f>IF('10หลักสูตรระยะสั้น'!V467&lt;15,0,IF('10หลักสูตรระยะสั้น'!V467&lt;30,1,IF((MOD('10หลักสูตรระยะสั้น'!V467/30,1))&lt;0.3333,ROUNDDOWN('10หลักสูตรระยะสั้น'!V467/30,0),ROUNDUP('10หลักสูตรระยะสั้น'!V467/30,0))))</f>
        <v>0</v>
      </c>
      <c r="W467" s="60">
        <f>IF('10หลักสูตรระยะสั้น'!W467&lt;15,0,IF('10หลักสูตรระยะสั้น'!W467&lt;30,1,IF((MOD('10หลักสูตรระยะสั้น'!W467/30,1))&lt;0.3333,ROUNDDOWN('10หลักสูตรระยะสั้น'!W467/30,0),ROUNDUP('10หลักสูตรระยะสั้น'!W467/30,0))))</f>
        <v>0</v>
      </c>
      <c r="X467" s="60">
        <f>IF('10หลักสูตรระยะสั้น'!X467&lt;15,0,IF('10หลักสูตรระยะสั้น'!X467&lt;30,1,IF((MOD('10หลักสูตรระยะสั้น'!X467/30,1))&lt;0.3333,ROUNDDOWN('10หลักสูตรระยะสั้น'!X467/30,0),ROUNDUP('10หลักสูตรระยะสั้น'!X467/30,0))))</f>
        <v>0</v>
      </c>
      <c r="Y467" s="60">
        <f>IF('10หลักสูตรระยะสั้น'!Y467&lt;15,0,IF('10หลักสูตรระยะสั้น'!Y467&lt;30,1,IF((MOD('10หลักสูตรระยะสั้น'!Y467/30,1))&lt;0.3333,ROUNDDOWN('10หลักสูตรระยะสั้น'!Y467/30,0),ROUNDUP('10หลักสูตรระยะสั้น'!Y467/30,0))))</f>
        <v>0</v>
      </c>
      <c r="Z467" s="60">
        <f>IF('10หลักสูตรระยะสั้น'!Z467&lt;15,0,IF('10หลักสูตรระยะสั้น'!Z467&lt;30,1,IF((MOD('10หลักสูตรระยะสั้น'!Z467/30,1))&lt;0.3333,ROUNDDOWN('10หลักสูตรระยะสั้น'!Z467/30,0),ROUNDUP('10หลักสูตรระยะสั้น'!Z467/30,0))))</f>
        <v>0</v>
      </c>
      <c r="AA467" s="60">
        <f>IF('10หลักสูตรระยะสั้น'!AA467&lt;15,0,IF('10หลักสูตรระยะสั้น'!AA467&lt;30,1,IF((MOD('10หลักสูตรระยะสั้น'!AA467/30,1))&lt;0.3333,ROUNDDOWN('10หลักสูตรระยะสั้น'!AA467/30,0),ROUNDUP('10หลักสูตรระยะสั้น'!AA467/30,0))))</f>
        <v>0</v>
      </c>
      <c r="AB467" s="60">
        <f>IF('10หลักสูตรระยะสั้น'!AB467&lt;15,0,IF('10หลักสูตรระยะสั้น'!AB467&lt;30,1,IF((MOD('10หลักสูตรระยะสั้น'!AB467/30,1))&lt;0.3333,ROUNDDOWN('10หลักสูตรระยะสั้น'!AB467/30,0),ROUNDUP('10หลักสูตรระยะสั้น'!AB467/30,0))))</f>
        <v>0</v>
      </c>
      <c r="AC467" s="60">
        <f>IF('10หลักสูตรระยะสั้น'!AC467&lt;15,0,IF('10หลักสูตรระยะสั้น'!AC467&lt;30,1,IF((MOD('10หลักสูตรระยะสั้น'!AC467/30,1))&lt;0.3333,ROUNDDOWN('10หลักสูตรระยะสั้น'!AC467/30,0),ROUNDUP('10หลักสูตรระยะสั้น'!AC467/30,0))))</f>
        <v>0</v>
      </c>
      <c r="AD467" s="5">
        <f t="shared" si="14"/>
        <v>0</v>
      </c>
      <c r="AE467" s="5">
        <f t="shared" si="15"/>
        <v>0</v>
      </c>
    </row>
    <row r="468" spans="2:31" x14ac:dyDescent="0.55000000000000004">
      <c r="B468" s="5">
        <v>464</v>
      </c>
      <c r="C468" s="5">
        <f>'10หลักสูตรระยะสั้น'!C468</f>
        <v>0</v>
      </c>
      <c r="D468" s="5">
        <f>'10หลักสูตรระยะสั้น'!D468</f>
        <v>0</v>
      </c>
      <c r="E468" s="60">
        <f>IF('10หลักสูตรระยะสั้น'!E468&lt;15,0,IF('10หลักสูตรระยะสั้น'!E468&lt;30,1,IF((MOD('10หลักสูตรระยะสั้น'!E468/30,1))&lt;0.3333,ROUNDDOWN('10หลักสูตรระยะสั้น'!E468/30,0),ROUNDUP('10หลักสูตรระยะสั้น'!E468/30,0))))</f>
        <v>0</v>
      </c>
      <c r="F468" s="60">
        <f>IF('10หลักสูตรระยะสั้น'!F468&lt;15,0,IF('10หลักสูตรระยะสั้น'!F468&lt;30,1,IF((MOD('10หลักสูตรระยะสั้น'!F468/30,1))&lt;0.3333,ROUNDDOWN('10หลักสูตรระยะสั้น'!F468/30,0),ROUNDUP('10หลักสูตรระยะสั้น'!F468/30,0))))</f>
        <v>0</v>
      </c>
      <c r="G468" s="60">
        <f>IF('10หลักสูตรระยะสั้น'!G468&lt;15,0,IF('10หลักสูตรระยะสั้น'!G468&lt;30,1,IF((MOD('10หลักสูตรระยะสั้น'!G468/30,1))&lt;0.3333,ROUNDDOWN('10หลักสูตรระยะสั้น'!G468/30,0),ROUNDUP('10หลักสูตรระยะสั้น'!G468/30,0))))</f>
        <v>0</v>
      </c>
      <c r="H468" s="60">
        <f>IF('10หลักสูตรระยะสั้น'!H468&lt;15,0,IF('10หลักสูตรระยะสั้น'!H468&lt;30,1,IF((MOD('10หลักสูตรระยะสั้น'!H468/30,1))&lt;0.3333,ROUNDDOWN('10หลักสูตรระยะสั้น'!H468/30,0),ROUNDUP('10หลักสูตรระยะสั้น'!H468/30,0))))</f>
        <v>0</v>
      </c>
      <c r="I468" s="60">
        <f>IF('10หลักสูตรระยะสั้น'!I468&lt;15,0,IF('10หลักสูตรระยะสั้น'!I468&lt;30,1,IF((MOD('10หลักสูตรระยะสั้น'!I468/30,1))&lt;0.3333,ROUNDDOWN('10หลักสูตรระยะสั้น'!I468/30,0),ROUNDUP('10หลักสูตรระยะสั้น'!I468/30,0))))</f>
        <v>0</v>
      </c>
      <c r="J468" s="60">
        <f>IF('10หลักสูตรระยะสั้น'!J468&lt;15,0,IF('10หลักสูตรระยะสั้น'!J468&lt;30,1,IF((MOD('10หลักสูตรระยะสั้น'!J468/30,1))&lt;0.3333,ROUNDDOWN('10หลักสูตรระยะสั้น'!J468/30,0),ROUNDUP('10หลักสูตรระยะสั้น'!J468/30,0))))</f>
        <v>0</v>
      </c>
      <c r="K468" s="60">
        <f>IF('10หลักสูตรระยะสั้น'!K468&lt;15,0,IF('10หลักสูตรระยะสั้น'!K468&lt;30,1,IF((MOD('10หลักสูตรระยะสั้น'!K468/30,1))&lt;0.3333,ROUNDDOWN('10หลักสูตรระยะสั้น'!K468/30,0),ROUNDUP('10หลักสูตรระยะสั้น'!K468/30,0))))</f>
        <v>0</v>
      </c>
      <c r="L468" s="60">
        <f>IF('10หลักสูตรระยะสั้น'!L468&lt;15,0,IF('10หลักสูตรระยะสั้น'!L468&lt;30,1,IF((MOD('10หลักสูตรระยะสั้น'!L468/30,1))&lt;0.3333,ROUNDDOWN('10หลักสูตรระยะสั้น'!L468/30,0),ROUNDUP('10หลักสูตรระยะสั้น'!L468/30,0))))</f>
        <v>0</v>
      </c>
      <c r="M468" s="60">
        <f>IF('10หลักสูตรระยะสั้น'!M468&lt;15,0,IF('10หลักสูตรระยะสั้น'!M468&lt;30,1,IF((MOD('10หลักสูตรระยะสั้น'!M468/30,1))&lt;0.3333,ROUNDDOWN('10หลักสูตรระยะสั้น'!M468/30,0),ROUNDUP('10หลักสูตรระยะสั้น'!M468/30,0))))</f>
        <v>0</v>
      </c>
      <c r="N468" s="60">
        <f>IF('10หลักสูตรระยะสั้น'!N468&lt;15,0,IF('10หลักสูตรระยะสั้น'!N468&lt;30,1,IF((MOD('10หลักสูตรระยะสั้น'!N468/30,1))&lt;0.3333,ROUNDDOWN('10หลักสูตรระยะสั้น'!N468/30,0),ROUNDUP('10หลักสูตรระยะสั้น'!N468/30,0))))</f>
        <v>0</v>
      </c>
      <c r="O468" s="60">
        <f>IF('10หลักสูตรระยะสั้น'!O468&lt;15,0,IF('10หลักสูตรระยะสั้น'!O468&lt;30,1,IF((MOD('10หลักสูตรระยะสั้น'!O468/30,1))&lt;0.3333,ROUNDDOWN('10หลักสูตรระยะสั้น'!O468/30,0),ROUNDUP('10หลักสูตรระยะสั้น'!O468/30,0))))</f>
        <v>0</v>
      </c>
      <c r="P468" s="60">
        <f>IF('10หลักสูตรระยะสั้น'!P468&lt;15,0,IF('10หลักสูตรระยะสั้น'!P468&lt;30,1,IF((MOD('10หลักสูตรระยะสั้น'!P468/30,1))&lt;0.3333,ROUNDDOWN('10หลักสูตรระยะสั้น'!P468/30,0),ROUNDUP('10หลักสูตรระยะสั้น'!P468/30,0))))</f>
        <v>0</v>
      </c>
      <c r="Q468" s="60">
        <f>IF('10หลักสูตรระยะสั้น'!Q468&lt;15,0,IF('10หลักสูตรระยะสั้น'!Q468&lt;30,1,IF((MOD('10หลักสูตรระยะสั้น'!Q468/30,1))&lt;0.3333,ROUNDDOWN('10หลักสูตรระยะสั้น'!Q468/30,0),ROUNDUP('10หลักสูตรระยะสั้น'!Q468/30,0))))</f>
        <v>0</v>
      </c>
      <c r="R468" s="60">
        <f>IF('10หลักสูตรระยะสั้น'!R468&lt;15,0,IF('10หลักสูตรระยะสั้น'!R468&lt;30,1,IF((MOD('10หลักสูตรระยะสั้น'!R468/30,1))&lt;0.3333,ROUNDDOWN('10หลักสูตรระยะสั้น'!R468/30,0),ROUNDUP('10หลักสูตรระยะสั้น'!R468/30,0))))</f>
        <v>0</v>
      </c>
      <c r="S468" s="60">
        <f>IF('10หลักสูตรระยะสั้น'!S468&lt;15,0,IF('10หลักสูตรระยะสั้น'!S468&lt;30,1,IF((MOD('10หลักสูตรระยะสั้น'!S468/30,1))&lt;0.3333,ROUNDDOWN('10หลักสูตรระยะสั้น'!S468/30,0),ROUNDUP('10หลักสูตรระยะสั้น'!S468/30,0))))</f>
        <v>0</v>
      </c>
      <c r="T468" s="60">
        <f>IF('10หลักสูตรระยะสั้น'!T468&lt;15,0,IF('10หลักสูตรระยะสั้น'!T468&lt;30,1,IF((MOD('10หลักสูตรระยะสั้น'!T468/30,1))&lt;0.3333,ROUNDDOWN('10หลักสูตรระยะสั้น'!T468/30,0),ROUNDUP('10หลักสูตรระยะสั้น'!T468/30,0))))</f>
        <v>0</v>
      </c>
      <c r="U468" s="60">
        <f>IF('10หลักสูตรระยะสั้น'!U468&lt;15,0,IF('10หลักสูตรระยะสั้น'!U468&lt;30,1,IF((MOD('10หลักสูตรระยะสั้น'!U468/30,1))&lt;0.3333,ROUNDDOWN('10หลักสูตรระยะสั้น'!U468/30,0),ROUNDUP('10หลักสูตรระยะสั้น'!U468/30,0))))</f>
        <v>0</v>
      </c>
      <c r="V468" s="60">
        <f>IF('10หลักสูตรระยะสั้น'!V468&lt;15,0,IF('10หลักสูตรระยะสั้น'!V468&lt;30,1,IF((MOD('10หลักสูตรระยะสั้น'!V468/30,1))&lt;0.3333,ROUNDDOWN('10หลักสูตรระยะสั้น'!V468/30,0),ROUNDUP('10หลักสูตรระยะสั้น'!V468/30,0))))</f>
        <v>0</v>
      </c>
      <c r="W468" s="60">
        <f>IF('10หลักสูตรระยะสั้น'!W468&lt;15,0,IF('10หลักสูตรระยะสั้น'!W468&lt;30,1,IF((MOD('10หลักสูตรระยะสั้น'!W468/30,1))&lt;0.3333,ROUNDDOWN('10หลักสูตรระยะสั้น'!W468/30,0),ROUNDUP('10หลักสูตรระยะสั้น'!W468/30,0))))</f>
        <v>0</v>
      </c>
      <c r="X468" s="60">
        <f>IF('10หลักสูตรระยะสั้น'!X468&lt;15,0,IF('10หลักสูตรระยะสั้น'!X468&lt;30,1,IF((MOD('10หลักสูตรระยะสั้น'!X468/30,1))&lt;0.3333,ROUNDDOWN('10หลักสูตรระยะสั้น'!X468/30,0),ROUNDUP('10หลักสูตรระยะสั้น'!X468/30,0))))</f>
        <v>0</v>
      </c>
      <c r="Y468" s="60">
        <f>IF('10หลักสูตรระยะสั้น'!Y468&lt;15,0,IF('10หลักสูตรระยะสั้น'!Y468&lt;30,1,IF((MOD('10หลักสูตรระยะสั้น'!Y468/30,1))&lt;0.3333,ROUNDDOWN('10หลักสูตรระยะสั้น'!Y468/30,0),ROUNDUP('10หลักสูตรระยะสั้น'!Y468/30,0))))</f>
        <v>0</v>
      </c>
      <c r="Z468" s="60">
        <f>IF('10หลักสูตรระยะสั้น'!Z468&lt;15,0,IF('10หลักสูตรระยะสั้น'!Z468&lt;30,1,IF((MOD('10หลักสูตรระยะสั้น'!Z468/30,1))&lt;0.3333,ROUNDDOWN('10หลักสูตรระยะสั้น'!Z468/30,0),ROUNDUP('10หลักสูตรระยะสั้น'!Z468/30,0))))</f>
        <v>0</v>
      </c>
      <c r="AA468" s="60">
        <f>IF('10หลักสูตรระยะสั้น'!AA468&lt;15,0,IF('10หลักสูตรระยะสั้น'!AA468&lt;30,1,IF((MOD('10หลักสูตรระยะสั้น'!AA468/30,1))&lt;0.3333,ROUNDDOWN('10หลักสูตรระยะสั้น'!AA468/30,0),ROUNDUP('10หลักสูตรระยะสั้น'!AA468/30,0))))</f>
        <v>0</v>
      </c>
      <c r="AB468" s="60">
        <f>IF('10หลักสูตรระยะสั้น'!AB468&lt;15,0,IF('10หลักสูตรระยะสั้น'!AB468&lt;30,1,IF((MOD('10หลักสูตรระยะสั้น'!AB468/30,1))&lt;0.3333,ROUNDDOWN('10หลักสูตรระยะสั้น'!AB468/30,0),ROUNDUP('10หลักสูตรระยะสั้น'!AB468/30,0))))</f>
        <v>0</v>
      </c>
      <c r="AC468" s="60">
        <f>IF('10หลักสูตรระยะสั้น'!AC468&lt;15,0,IF('10หลักสูตรระยะสั้น'!AC468&lt;30,1,IF((MOD('10หลักสูตรระยะสั้น'!AC468/30,1))&lt;0.3333,ROUNDDOWN('10หลักสูตรระยะสั้น'!AC468/30,0),ROUNDUP('10หลักสูตรระยะสั้น'!AC468/30,0))))</f>
        <v>0</v>
      </c>
      <c r="AD468" s="5">
        <f t="shared" si="14"/>
        <v>0</v>
      </c>
      <c r="AE468" s="5">
        <f t="shared" si="15"/>
        <v>0</v>
      </c>
    </row>
    <row r="469" spans="2:31" x14ac:dyDescent="0.55000000000000004">
      <c r="B469" s="5">
        <v>465</v>
      </c>
      <c r="C469" s="5">
        <f>'10หลักสูตรระยะสั้น'!C469</f>
        <v>0</v>
      </c>
      <c r="D469" s="5">
        <f>'10หลักสูตรระยะสั้น'!D469</f>
        <v>0</v>
      </c>
      <c r="E469" s="60">
        <f>IF('10หลักสูตรระยะสั้น'!E469&lt;15,0,IF('10หลักสูตรระยะสั้น'!E469&lt;30,1,IF((MOD('10หลักสูตรระยะสั้น'!E469/30,1))&lt;0.3333,ROUNDDOWN('10หลักสูตรระยะสั้น'!E469/30,0),ROUNDUP('10หลักสูตรระยะสั้น'!E469/30,0))))</f>
        <v>0</v>
      </c>
      <c r="F469" s="60">
        <f>IF('10หลักสูตรระยะสั้น'!F469&lt;15,0,IF('10หลักสูตรระยะสั้น'!F469&lt;30,1,IF((MOD('10หลักสูตรระยะสั้น'!F469/30,1))&lt;0.3333,ROUNDDOWN('10หลักสูตรระยะสั้น'!F469/30,0),ROUNDUP('10หลักสูตรระยะสั้น'!F469/30,0))))</f>
        <v>0</v>
      </c>
      <c r="G469" s="60">
        <f>IF('10หลักสูตรระยะสั้น'!G469&lt;15,0,IF('10หลักสูตรระยะสั้น'!G469&lt;30,1,IF((MOD('10หลักสูตรระยะสั้น'!G469/30,1))&lt;0.3333,ROUNDDOWN('10หลักสูตรระยะสั้น'!G469/30,0),ROUNDUP('10หลักสูตรระยะสั้น'!G469/30,0))))</f>
        <v>0</v>
      </c>
      <c r="H469" s="60">
        <f>IF('10หลักสูตรระยะสั้น'!H469&lt;15,0,IF('10หลักสูตรระยะสั้น'!H469&lt;30,1,IF((MOD('10หลักสูตรระยะสั้น'!H469/30,1))&lt;0.3333,ROUNDDOWN('10หลักสูตรระยะสั้น'!H469/30,0),ROUNDUP('10หลักสูตรระยะสั้น'!H469/30,0))))</f>
        <v>0</v>
      </c>
      <c r="I469" s="60">
        <f>IF('10หลักสูตรระยะสั้น'!I469&lt;15,0,IF('10หลักสูตรระยะสั้น'!I469&lt;30,1,IF((MOD('10หลักสูตรระยะสั้น'!I469/30,1))&lt;0.3333,ROUNDDOWN('10หลักสูตรระยะสั้น'!I469/30,0),ROUNDUP('10หลักสูตรระยะสั้น'!I469/30,0))))</f>
        <v>0</v>
      </c>
      <c r="J469" s="60">
        <f>IF('10หลักสูตรระยะสั้น'!J469&lt;15,0,IF('10หลักสูตรระยะสั้น'!J469&lt;30,1,IF((MOD('10หลักสูตรระยะสั้น'!J469/30,1))&lt;0.3333,ROUNDDOWN('10หลักสูตรระยะสั้น'!J469/30,0),ROUNDUP('10หลักสูตรระยะสั้น'!J469/30,0))))</f>
        <v>0</v>
      </c>
      <c r="K469" s="60">
        <f>IF('10หลักสูตรระยะสั้น'!K469&lt;15,0,IF('10หลักสูตรระยะสั้น'!K469&lt;30,1,IF((MOD('10หลักสูตรระยะสั้น'!K469/30,1))&lt;0.3333,ROUNDDOWN('10หลักสูตรระยะสั้น'!K469/30,0),ROUNDUP('10หลักสูตรระยะสั้น'!K469/30,0))))</f>
        <v>0</v>
      </c>
      <c r="L469" s="60">
        <f>IF('10หลักสูตรระยะสั้น'!L469&lt;15,0,IF('10หลักสูตรระยะสั้น'!L469&lt;30,1,IF((MOD('10หลักสูตรระยะสั้น'!L469/30,1))&lt;0.3333,ROUNDDOWN('10หลักสูตรระยะสั้น'!L469/30,0),ROUNDUP('10หลักสูตรระยะสั้น'!L469/30,0))))</f>
        <v>0</v>
      </c>
      <c r="M469" s="60">
        <f>IF('10หลักสูตรระยะสั้น'!M469&lt;15,0,IF('10หลักสูตรระยะสั้น'!M469&lt;30,1,IF((MOD('10หลักสูตรระยะสั้น'!M469/30,1))&lt;0.3333,ROUNDDOWN('10หลักสูตรระยะสั้น'!M469/30,0),ROUNDUP('10หลักสูตรระยะสั้น'!M469/30,0))))</f>
        <v>0</v>
      </c>
      <c r="N469" s="60">
        <f>IF('10หลักสูตรระยะสั้น'!N469&lt;15,0,IF('10หลักสูตรระยะสั้น'!N469&lt;30,1,IF((MOD('10หลักสูตรระยะสั้น'!N469/30,1))&lt;0.3333,ROUNDDOWN('10หลักสูตรระยะสั้น'!N469/30,0),ROUNDUP('10หลักสูตรระยะสั้น'!N469/30,0))))</f>
        <v>0</v>
      </c>
      <c r="O469" s="60">
        <f>IF('10หลักสูตรระยะสั้น'!O469&lt;15,0,IF('10หลักสูตรระยะสั้น'!O469&lt;30,1,IF((MOD('10หลักสูตรระยะสั้น'!O469/30,1))&lt;0.3333,ROUNDDOWN('10หลักสูตรระยะสั้น'!O469/30,0),ROUNDUP('10หลักสูตรระยะสั้น'!O469/30,0))))</f>
        <v>0</v>
      </c>
      <c r="P469" s="60">
        <f>IF('10หลักสูตรระยะสั้น'!P469&lt;15,0,IF('10หลักสูตรระยะสั้น'!P469&lt;30,1,IF((MOD('10หลักสูตรระยะสั้น'!P469/30,1))&lt;0.3333,ROUNDDOWN('10หลักสูตรระยะสั้น'!P469/30,0),ROUNDUP('10หลักสูตรระยะสั้น'!P469/30,0))))</f>
        <v>0</v>
      </c>
      <c r="Q469" s="60">
        <f>IF('10หลักสูตรระยะสั้น'!Q469&lt;15,0,IF('10หลักสูตรระยะสั้น'!Q469&lt;30,1,IF((MOD('10หลักสูตรระยะสั้น'!Q469/30,1))&lt;0.3333,ROUNDDOWN('10หลักสูตรระยะสั้น'!Q469/30,0),ROUNDUP('10หลักสูตรระยะสั้น'!Q469/30,0))))</f>
        <v>0</v>
      </c>
      <c r="R469" s="60">
        <f>IF('10หลักสูตรระยะสั้น'!R469&lt;15,0,IF('10หลักสูตรระยะสั้น'!R469&lt;30,1,IF((MOD('10หลักสูตรระยะสั้น'!R469/30,1))&lt;0.3333,ROUNDDOWN('10หลักสูตรระยะสั้น'!R469/30,0),ROUNDUP('10หลักสูตรระยะสั้น'!R469/30,0))))</f>
        <v>0</v>
      </c>
      <c r="S469" s="60">
        <f>IF('10หลักสูตรระยะสั้น'!S469&lt;15,0,IF('10หลักสูตรระยะสั้น'!S469&lt;30,1,IF((MOD('10หลักสูตรระยะสั้น'!S469/30,1))&lt;0.3333,ROUNDDOWN('10หลักสูตรระยะสั้น'!S469/30,0),ROUNDUP('10หลักสูตรระยะสั้น'!S469/30,0))))</f>
        <v>0</v>
      </c>
      <c r="T469" s="60">
        <f>IF('10หลักสูตรระยะสั้น'!T469&lt;15,0,IF('10หลักสูตรระยะสั้น'!T469&lt;30,1,IF((MOD('10หลักสูตรระยะสั้น'!T469/30,1))&lt;0.3333,ROUNDDOWN('10หลักสูตรระยะสั้น'!T469/30,0),ROUNDUP('10หลักสูตรระยะสั้น'!T469/30,0))))</f>
        <v>0</v>
      </c>
      <c r="U469" s="60">
        <f>IF('10หลักสูตรระยะสั้น'!U469&lt;15,0,IF('10หลักสูตรระยะสั้น'!U469&lt;30,1,IF((MOD('10หลักสูตรระยะสั้น'!U469/30,1))&lt;0.3333,ROUNDDOWN('10หลักสูตรระยะสั้น'!U469/30,0),ROUNDUP('10หลักสูตรระยะสั้น'!U469/30,0))))</f>
        <v>0</v>
      </c>
      <c r="V469" s="60">
        <f>IF('10หลักสูตรระยะสั้น'!V469&lt;15,0,IF('10หลักสูตรระยะสั้น'!V469&lt;30,1,IF((MOD('10หลักสูตรระยะสั้น'!V469/30,1))&lt;0.3333,ROUNDDOWN('10หลักสูตรระยะสั้น'!V469/30,0),ROUNDUP('10หลักสูตรระยะสั้น'!V469/30,0))))</f>
        <v>0</v>
      </c>
      <c r="W469" s="60">
        <f>IF('10หลักสูตรระยะสั้น'!W469&lt;15,0,IF('10หลักสูตรระยะสั้น'!W469&lt;30,1,IF((MOD('10หลักสูตรระยะสั้น'!W469/30,1))&lt;0.3333,ROUNDDOWN('10หลักสูตรระยะสั้น'!W469/30,0),ROUNDUP('10หลักสูตรระยะสั้น'!W469/30,0))))</f>
        <v>0</v>
      </c>
      <c r="X469" s="60">
        <f>IF('10หลักสูตรระยะสั้น'!X469&lt;15,0,IF('10หลักสูตรระยะสั้น'!X469&lt;30,1,IF((MOD('10หลักสูตรระยะสั้น'!X469/30,1))&lt;0.3333,ROUNDDOWN('10หลักสูตรระยะสั้น'!X469/30,0),ROUNDUP('10หลักสูตรระยะสั้น'!X469/30,0))))</f>
        <v>0</v>
      </c>
      <c r="Y469" s="60">
        <f>IF('10หลักสูตรระยะสั้น'!Y469&lt;15,0,IF('10หลักสูตรระยะสั้น'!Y469&lt;30,1,IF((MOD('10หลักสูตรระยะสั้น'!Y469/30,1))&lt;0.3333,ROUNDDOWN('10หลักสูตรระยะสั้น'!Y469/30,0),ROUNDUP('10หลักสูตรระยะสั้น'!Y469/30,0))))</f>
        <v>0</v>
      </c>
      <c r="Z469" s="60">
        <f>IF('10หลักสูตรระยะสั้น'!Z469&lt;15,0,IF('10หลักสูตรระยะสั้น'!Z469&lt;30,1,IF((MOD('10หลักสูตรระยะสั้น'!Z469/30,1))&lt;0.3333,ROUNDDOWN('10หลักสูตรระยะสั้น'!Z469/30,0),ROUNDUP('10หลักสูตรระยะสั้น'!Z469/30,0))))</f>
        <v>0</v>
      </c>
      <c r="AA469" s="60">
        <f>IF('10หลักสูตรระยะสั้น'!AA469&lt;15,0,IF('10หลักสูตรระยะสั้น'!AA469&lt;30,1,IF((MOD('10หลักสูตรระยะสั้น'!AA469/30,1))&lt;0.3333,ROUNDDOWN('10หลักสูตรระยะสั้น'!AA469/30,0),ROUNDUP('10หลักสูตรระยะสั้น'!AA469/30,0))))</f>
        <v>0</v>
      </c>
      <c r="AB469" s="60">
        <f>IF('10หลักสูตรระยะสั้น'!AB469&lt;15,0,IF('10หลักสูตรระยะสั้น'!AB469&lt;30,1,IF((MOD('10หลักสูตรระยะสั้น'!AB469/30,1))&lt;0.3333,ROUNDDOWN('10หลักสูตรระยะสั้น'!AB469/30,0),ROUNDUP('10หลักสูตรระยะสั้น'!AB469/30,0))))</f>
        <v>0</v>
      </c>
      <c r="AC469" s="60">
        <f>IF('10หลักสูตรระยะสั้น'!AC469&lt;15,0,IF('10หลักสูตรระยะสั้น'!AC469&lt;30,1,IF((MOD('10หลักสูตรระยะสั้น'!AC469/30,1))&lt;0.3333,ROUNDDOWN('10หลักสูตรระยะสั้น'!AC469/30,0),ROUNDUP('10หลักสูตรระยะสั้น'!AC469/30,0))))</f>
        <v>0</v>
      </c>
      <c r="AD469" s="5">
        <f t="shared" si="14"/>
        <v>0</v>
      </c>
      <c r="AE469" s="5">
        <f t="shared" si="15"/>
        <v>0</v>
      </c>
    </row>
    <row r="470" spans="2:31" x14ac:dyDescent="0.55000000000000004">
      <c r="B470" s="5">
        <v>466</v>
      </c>
      <c r="C470" s="5">
        <f>'10หลักสูตรระยะสั้น'!C470</f>
        <v>0</v>
      </c>
      <c r="D470" s="5">
        <f>'10หลักสูตรระยะสั้น'!D470</f>
        <v>0</v>
      </c>
      <c r="E470" s="60">
        <f>IF('10หลักสูตรระยะสั้น'!E470&lt;15,0,IF('10หลักสูตรระยะสั้น'!E470&lt;30,1,IF((MOD('10หลักสูตรระยะสั้น'!E470/30,1))&lt;0.3333,ROUNDDOWN('10หลักสูตรระยะสั้น'!E470/30,0),ROUNDUP('10หลักสูตรระยะสั้น'!E470/30,0))))</f>
        <v>0</v>
      </c>
      <c r="F470" s="60">
        <f>IF('10หลักสูตรระยะสั้น'!F470&lt;15,0,IF('10หลักสูตรระยะสั้น'!F470&lt;30,1,IF((MOD('10หลักสูตรระยะสั้น'!F470/30,1))&lt;0.3333,ROUNDDOWN('10หลักสูตรระยะสั้น'!F470/30,0),ROUNDUP('10หลักสูตรระยะสั้น'!F470/30,0))))</f>
        <v>0</v>
      </c>
      <c r="G470" s="60">
        <f>IF('10หลักสูตรระยะสั้น'!G470&lt;15,0,IF('10หลักสูตรระยะสั้น'!G470&lt;30,1,IF((MOD('10หลักสูตรระยะสั้น'!G470/30,1))&lt;0.3333,ROUNDDOWN('10หลักสูตรระยะสั้น'!G470/30,0),ROUNDUP('10หลักสูตรระยะสั้น'!G470/30,0))))</f>
        <v>0</v>
      </c>
      <c r="H470" s="60">
        <f>IF('10หลักสูตรระยะสั้น'!H470&lt;15,0,IF('10หลักสูตรระยะสั้น'!H470&lt;30,1,IF((MOD('10หลักสูตรระยะสั้น'!H470/30,1))&lt;0.3333,ROUNDDOWN('10หลักสูตรระยะสั้น'!H470/30,0),ROUNDUP('10หลักสูตรระยะสั้น'!H470/30,0))))</f>
        <v>0</v>
      </c>
      <c r="I470" s="60">
        <f>IF('10หลักสูตรระยะสั้น'!I470&lt;15,0,IF('10หลักสูตรระยะสั้น'!I470&lt;30,1,IF((MOD('10หลักสูตรระยะสั้น'!I470/30,1))&lt;0.3333,ROUNDDOWN('10หลักสูตรระยะสั้น'!I470/30,0),ROUNDUP('10หลักสูตรระยะสั้น'!I470/30,0))))</f>
        <v>0</v>
      </c>
      <c r="J470" s="60">
        <f>IF('10หลักสูตรระยะสั้น'!J470&lt;15,0,IF('10หลักสูตรระยะสั้น'!J470&lt;30,1,IF((MOD('10หลักสูตรระยะสั้น'!J470/30,1))&lt;0.3333,ROUNDDOWN('10หลักสูตรระยะสั้น'!J470/30,0),ROUNDUP('10หลักสูตรระยะสั้น'!J470/30,0))))</f>
        <v>0</v>
      </c>
      <c r="K470" s="60">
        <f>IF('10หลักสูตรระยะสั้น'!K470&lt;15,0,IF('10หลักสูตรระยะสั้น'!K470&lt;30,1,IF((MOD('10หลักสูตรระยะสั้น'!K470/30,1))&lt;0.3333,ROUNDDOWN('10หลักสูตรระยะสั้น'!K470/30,0),ROUNDUP('10หลักสูตรระยะสั้น'!K470/30,0))))</f>
        <v>0</v>
      </c>
      <c r="L470" s="60">
        <f>IF('10หลักสูตรระยะสั้น'!L470&lt;15,0,IF('10หลักสูตรระยะสั้น'!L470&lt;30,1,IF((MOD('10หลักสูตรระยะสั้น'!L470/30,1))&lt;0.3333,ROUNDDOWN('10หลักสูตรระยะสั้น'!L470/30,0),ROUNDUP('10หลักสูตรระยะสั้น'!L470/30,0))))</f>
        <v>0</v>
      </c>
      <c r="M470" s="60">
        <f>IF('10หลักสูตรระยะสั้น'!M470&lt;15,0,IF('10หลักสูตรระยะสั้น'!M470&lt;30,1,IF((MOD('10หลักสูตรระยะสั้น'!M470/30,1))&lt;0.3333,ROUNDDOWN('10หลักสูตรระยะสั้น'!M470/30,0),ROUNDUP('10หลักสูตรระยะสั้น'!M470/30,0))))</f>
        <v>0</v>
      </c>
      <c r="N470" s="60">
        <f>IF('10หลักสูตรระยะสั้น'!N470&lt;15,0,IF('10หลักสูตรระยะสั้น'!N470&lt;30,1,IF((MOD('10หลักสูตรระยะสั้น'!N470/30,1))&lt;0.3333,ROUNDDOWN('10หลักสูตรระยะสั้น'!N470/30,0),ROUNDUP('10หลักสูตรระยะสั้น'!N470/30,0))))</f>
        <v>0</v>
      </c>
      <c r="O470" s="60">
        <f>IF('10หลักสูตรระยะสั้น'!O470&lt;15,0,IF('10หลักสูตรระยะสั้น'!O470&lt;30,1,IF((MOD('10หลักสูตรระยะสั้น'!O470/30,1))&lt;0.3333,ROUNDDOWN('10หลักสูตรระยะสั้น'!O470/30,0),ROUNDUP('10หลักสูตรระยะสั้น'!O470/30,0))))</f>
        <v>0</v>
      </c>
      <c r="P470" s="60">
        <f>IF('10หลักสูตรระยะสั้น'!P470&lt;15,0,IF('10หลักสูตรระยะสั้น'!P470&lt;30,1,IF((MOD('10หลักสูตรระยะสั้น'!P470/30,1))&lt;0.3333,ROUNDDOWN('10หลักสูตรระยะสั้น'!P470/30,0),ROUNDUP('10หลักสูตรระยะสั้น'!P470/30,0))))</f>
        <v>0</v>
      </c>
      <c r="Q470" s="60">
        <f>IF('10หลักสูตรระยะสั้น'!Q470&lt;15,0,IF('10หลักสูตรระยะสั้น'!Q470&lt;30,1,IF((MOD('10หลักสูตรระยะสั้น'!Q470/30,1))&lt;0.3333,ROUNDDOWN('10หลักสูตรระยะสั้น'!Q470/30,0),ROUNDUP('10หลักสูตรระยะสั้น'!Q470/30,0))))</f>
        <v>0</v>
      </c>
      <c r="R470" s="60">
        <f>IF('10หลักสูตรระยะสั้น'!R470&lt;15,0,IF('10หลักสูตรระยะสั้น'!R470&lt;30,1,IF((MOD('10หลักสูตรระยะสั้น'!R470/30,1))&lt;0.3333,ROUNDDOWN('10หลักสูตรระยะสั้น'!R470/30,0),ROUNDUP('10หลักสูตรระยะสั้น'!R470/30,0))))</f>
        <v>0</v>
      </c>
      <c r="S470" s="60">
        <f>IF('10หลักสูตรระยะสั้น'!S470&lt;15,0,IF('10หลักสูตรระยะสั้น'!S470&lt;30,1,IF((MOD('10หลักสูตรระยะสั้น'!S470/30,1))&lt;0.3333,ROUNDDOWN('10หลักสูตรระยะสั้น'!S470/30,0),ROUNDUP('10หลักสูตรระยะสั้น'!S470/30,0))))</f>
        <v>0</v>
      </c>
      <c r="T470" s="60">
        <f>IF('10หลักสูตรระยะสั้น'!T470&lt;15,0,IF('10หลักสูตรระยะสั้น'!T470&lt;30,1,IF((MOD('10หลักสูตรระยะสั้น'!T470/30,1))&lt;0.3333,ROUNDDOWN('10หลักสูตรระยะสั้น'!T470/30,0),ROUNDUP('10หลักสูตรระยะสั้น'!T470/30,0))))</f>
        <v>0</v>
      </c>
      <c r="U470" s="60">
        <f>IF('10หลักสูตรระยะสั้น'!U470&lt;15,0,IF('10หลักสูตรระยะสั้น'!U470&lt;30,1,IF((MOD('10หลักสูตรระยะสั้น'!U470/30,1))&lt;0.3333,ROUNDDOWN('10หลักสูตรระยะสั้น'!U470/30,0),ROUNDUP('10หลักสูตรระยะสั้น'!U470/30,0))))</f>
        <v>0</v>
      </c>
      <c r="V470" s="60">
        <f>IF('10หลักสูตรระยะสั้น'!V470&lt;15,0,IF('10หลักสูตรระยะสั้น'!V470&lt;30,1,IF((MOD('10หลักสูตรระยะสั้น'!V470/30,1))&lt;0.3333,ROUNDDOWN('10หลักสูตรระยะสั้น'!V470/30,0),ROUNDUP('10หลักสูตรระยะสั้น'!V470/30,0))))</f>
        <v>0</v>
      </c>
      <c r="W470" s="60">
        <f>IF('10หลักสูตรระยะสั้น'!W470&lt;15,0,IF('10หลักสูตรระยะสั้น'!W470&lt;30,1,IF((MOD('10หลักสูตรระยะสั้น'!W470/30,1))&lt;0.3333,ROUNDDOWN('10หลักสูตรระยะสั้น'!W470/30,0),ROUNDUP('10หลักสูตรระยะสั้น'!W470/30,0))))</f>
        <v>0</v>
      </c>
      <c r="X470" s="60">
        <f>IF('10หลักสูตรระยะสั้น'!X470&lt;15,0,IF('10หลักสูตรระยะสั้น'!X470&lt;30,1,IF((MOD('10หลักสูตรระยะสั้น'!X470/30,1))&lt;0.3333,ROUNDDOWN('10หลักสูตรระยะสั้น'!X470/30,0),ROUNDUP('10หลักสูตรระยะสั้น'!X470/30,0))))</f>
        <v>0</v>
      </c>
      <c r="Y470" s="60">
        <f>IF('10หลักสูตรระยะสั้น'!Y470&lt;15,0,IF('10หลักสูตรระยะสั้น'!Y470&lt;30,1,IF((MOD('10หลักสูตรระยะสั้น'!Y470/30,1))&lt;0.3333,ROUNDDOWN('10หลักสูตรระยะสั้น'!Y470/30,0),ROUNDUP('10หลักสูตรระยะสั้น'!Y470/30,0))))</f>
        <v>0</v>
      </c>
      <c r="Z470" s="60">
        <f>IF('10หลักสูตรระยะสั้น'!Z470&lt;15,0,IF('10หลักสูตรระยะสั้น'!Z470&lt;30,1,IF((MOD('10หลักสูตรระยะสั้น'!Z470/30,1))&lt;0.3333,ROUNDDOWN('10หลักสูตรระยะสั้น'!Z470/30,0),ROUNDUP('10หลักสูตรระยะสั้น'!Z470/30,0))))</f>
        <v>0</v>
      </c>
      <c r="AA470" s="60">
        <f>IF('10หลักสูตรระยะสั้น'!AA470&lt;15,0,IF('10หลักสูตรระยะสั้น'!AA470&lt;30,1,IF((MOD('10หลักสูตรระยะสั้น'!AA470/30,1))&lt;0.3333,ROUNDDOWN('10หลักสูตรระยะสั้น'!AA470/30,0),ROUNDUP('10หลักสูตรระยะสั้น'!AA470/30,0))))</f>
        <v>0</v>
      </c>
      <c r="AB470" s="60">
        <f>IF('10หลักสูตรระยะสั้น'!AB470&lt;15,0,IF('10หลักสูตรระยะสั้น'!AB470&lt;30,1,IF((MOD('10หลักสูตรระยะสั้น'!AB470/30,1))&lt;0.3333,ROUNDDOWN('10หลักสูตรระยะสั้น'!AB470/30,0),ROUNDUP('10หลักสูตรระยะสั้น'!AB470/30,0))))</f>
        <v>0</v>
      </c>
      <c r="AC470" s="60">
        <f>IF('10หลักสูตรระยะสั้น'!AC470&lt;15,0,IF('10หลักสูตรระยะสั้น'!AC470&lt;30,1,IF((MOD('10หลักสูตรระยะสั้น'!AC470/30,1))&lt;0.3333,ROUNDDOWN('10หลักสูตรระยะสั้น'!AC470/30,0),ROUNDUP('10หลักสูตรระยะสั้น'!AC470/30,0))))</f>
        <v>0</v>
      </c>
      <c r="AD470" s="5">
        <f t="shared" si="14"/>
        <v>0</v>
      </c>
      <c r="AE470" s="5">
        <f t="shared" si="15"/>
        <v>0</v>
      </c>
    </row>
    <row r="471" spans="2:31" x14ac:dyDescent="0.55000000000000004">
      <c r="B471" s="5">
        <v>467</v>
      </c>
      <c r="C471" s="5">
        <f>'10หลักสูตรระยะสั้น'!C471</f>
        <v>0</v>
      </c>
      <c r="D471" s="5">
        <f>'10หลักสูตรระยะสั้น'!D471</f>
        <v>0</v>
      </c>
      <c r="E471" s="60">
        <f>IF('10หลักสูตรระยะสั้น'!E471&lt;15,0,IF('10หลักสูตรระยะสั้น'!E471&lt;30,1,IF((MOD('10หลักสูตรระยะสั้น'!E471/30,1))&lt;0.3333,ROUNDDOWN('10หลักสูตรระยะสั้น'!E471/30,0),ROUNDUP('10หลักสูตรระยะสั้น'!E471/30,0))))</f>
        <v>0</v>
      </c>
      <c r="F471" s="60">
        <f>IF('10หลักสูตรระยะสั้น'!F471&lt;15,0,IF('10หลักสูตรระยะสั้น'!F471&lt;30,1,IF((MOD('10หลักสูตรระยะสั้น'!F471/30,1))&lt;0.3333,ROUNDDOWN('10หลักสูตรระยะสั้น'!F471/30,0),ROUNDUP('10หลักสูตรระยะสั้น'!F471/30,0))))</f>
        <v>0</v>
      </c>
      <c r="G471" s="60">
        <f>IF('10หลักสูตรระยะสั้น'!G471&lt;15,0,IF('10หลักสูตรระยะสั้น'!G471&lt;30,1,IF((MOD('10หลักสูตรระยะสั้น'!G471/30,1))&lt;0.3333,ROUNDDOWN('10หลักสูตรระยะสั้น'!G471/30,0),ROUNDUP('10หลักสูตรระยะสั้น'!G471/30,0))))</f>
        <v>0</v>
      </c>
      <c r="H471" s="60">
        <f>IF('10หลักสูตรระยะสั้น'!H471&lt;15,0,IF('10หลักสูตรระยะสั้น'!H471&lt;30,1,IF((MOD('10หลักสูตรระยะสั้น'!H471/30,1))&lt;0.3333,ROUNDDOWN('10หลักสูตรระยะสั้น'!H471/30,0),ROUNDUP('10หลักสูตรระยะสั้น'!H471/30,0))))</f>
        <v>0</v>
      </c>
      <c r="I471" s="60">
        <f>IF('10หลักสูตรระยะสั้น'!I471&lt;15,0,IF('10หลักสูตรระยะสั้น'!I471&lt;30,1,IF((MOD('10หลักสูตรระยะสั้น'!I471/30,1))&lt;0.3333,ROUNDDOWN('10หลักสูตรระยะสั้น'!I471/30,0),ROUNDUP('10หลักสูตรระยะสั้น'!I471/30,0))))</f>
        <v>0</v>
      </c>
      <c r="J471" s="60">
        <f>IF('10หลักสูตรระยะสั้น'!J471&lt;15,0,IF('10หลักสูตรระยะสั้น'!J471&lt;30,1,IF((MOD('10หลักสูตรระยะสั้น'!J471/30,1))&lt;0.3333,ROUNDDOWN('10หลักสูตรระยะสั้น'!J471/30,0),ROUNDUP('10หลักสูตรระยะสั้น'!J471/30,0))))</f>
        <v>0</v>
      </c>
      <c r="K471" s="60">
        <f>IF('10หลักสูตรระยะสั้น'!K471&lt;15,0,IF('10หลักสูตรระยะสั้น'!K471&lt;30,1,IF((MOD('10หลักสูตรระยะสั้น'!K471/30,1))&lt;0.3333,ROUNDDOWN('10หลักสูตรระยะสั้น'!K471/30,0),ROUNDUP('10หลักสูตรระยะสั้น'!K471/30,0))))</f>
        <v>0</v>
      </c>
      <c r="L471" s="60">
        <f>IF('10หลักสูตรระยะสั้น'!L471&lt;15,0,IF('10หลักสูตรระยะสั้น'!L471&lt;30,1,IF((MOD('10หลักสูตรระยะสั้น'!L471/30,1))&lt;0.3333,ROUNDDOWN('10หลักสูตรระยะสั้น'!L471/30,0),ROUNDUP('10หลักสูตรระยะสั้น'!L471/30,0))))</f>
        <v>0</v>
      </c>
      <c r="M471" s="60">
        <f>IF('10หลักสูตรระยะสั้น'!M471&lt;15,0,IF('10หลักสูตรระยะสั้น'!M471&lt;30,1,IF((MOD('10หลักสูตรระยะสั้น'!M471/30,1))&lt;0.3333,ROUNDDOWN('10หลักสูตรระยะสั้น'!M471/30,0),ROUNDUP('10หลักสูตรระยะสั้น'!M471/30,0))))</f>
        <v>0</v>
      </c>
      <c r="N471" s="60">
        <f>IF('10หลักสูตรระยะสั้น'!N471&lt;15,0,IF('10หลักสูตรระยะสั้น'!N471&lt;30,1,IF((MOD('10หลักสูตรระยะสั้น'!N471/30,1))&lt;0.3333,ROUNDDOWN('10หลักสูตรระยะสั้น'!N471/30,0),ROUNDUP('10หลักสูตรระยะสั้น'!N471/30,0))))</f>
        <v>0</v>
      </c>
      <c r="O471" s="60">
        <f>IF('10หลักสูตรระยะสั้น'!O471&lt;15,0,IF('10หลักสูตรระยะสั้น'!O471&lt;30,1,IF((MOD('10หลักสูตรระยะสั้น'!O471/30,1))&lt;0.3333,ROUNDDOWN('10หลักสูตรระยะสั้น'!O471/30,0),ROUNDUP('10หลักสูตรระยะสั้น'!O471/30,0))))</f>
        <v>0</v>
      </c>
      <c r="P471" s="60">
        <f>IF('10หลักสูตรระยะสั้น'!P471&lt;15,0,IF('10หลักสูตรระยะสั้น'!P471&lt;30,1,IF((MOD('10หลักสูตรระยะสั้น'!P471/30,1))&lt;0.3333,ROUNDDOWN('10หลักสูตรระยะสั้น'!P471/30,0),ROUNDUP('10หลักสูตรระยะสั้น'!P471/30,0))))</f>
        <v>0</v>
      </c>
      <c r="Q471" s="60">
        <f>IF('10หลักสูตรระยะสั้น'!Q471&lt;15,0,IF('10หลักสูตรระยะสั้น'!Q471&lt;30,1,IF((MOD('10หลักสูตรระยะสั้น'!Q471/30,1))&lt;0.3333,ROUNDDOWN('10หลักสูตรระยะสั้น'!Q471/30,0),ROUNDUP('10หลักสูตรระยะสั้น'!Q471/30,0))))</f>
        <v>0</v>
      </c>
      <c r="R471" s="60">
        <f>IF('10หลักสูตรระยะสั้น'!R471&lt;15,0,IF('10หลักสูตรระยะสั้น'!R471&lt;30,1,IF((MOD('10หลักสูตรระยะสั้น'!R471/30,1))&lt;0.3333,ROUNDDOWN('10หลักสูตรระยะสั้น'!R471/30,0),ROUNDUP('10หลักสูตรระยะสั้น'!R471/30,0))))</f>
        <v>0</v>
      </c>
      <c r="S471" s="60">
        <f>IF('10หลักสูตรระยะสั้น'!S471&lt;15,0,IF('10หลักสูตรระยะสั้น'!S471&lt;30,1,IF((MOD('10หลักสูตรระยะสั้น'!S471/30,1))&lt;0.3333,ROUNDDOWN('10หลักสูตรระยะสั้น'!S471/30,0),ROUNDUP('10หลักสูตรระยะสั้น'!S471/30,0))))</f>
        <v>0</v>
      </c>
      <c r="T471" s="60">
        <f>IF('10หลักสูตรระยะสั้น'!T471&lt;15,0,IF('10หลักสูตรระยะสั้น'!T471&lt;30,1,IF((MOD('10หลักสูตรระยะสั้น'!T471/30,1))&lt;0.3333,ROUNDDOWN('10หลักสูตรระยะสั้น'!T471/30,0),ROUNDUP('10หลักสูตรระยะสั้น'!T471/30,0))))</f>
        <v>0</v>
      </c>
      <c r="U471" s="60">
        <f>IF('10หลักสูตรระยะสั้น'!U471&lt;15,0,IF('10หลักสูตรระยะสั้น'!U471&lt;30,1,IF((MOD('10หลักสูตรระยะสั้น'!U471/30,1))&lt;0.3333,ROUNDDOWN('10หลักสูตรระยะสั้น'!U471/30,0),ROUNDUP('10หลักสูตรระยะสั้น'!U471/30,0))))</f>
        <v>0</v>
      </c>
      <c r="V471" s="60">
        <f>IF('10หลักสูตรระยะสั้น'!V471&lt;15,0,IF('10หลักสูตรระยะสั้น'!V471&lt;30,1,IF((MOD('10หลักสูตรระยะสั้น'!V471/30,1))&lt;0.3333,ROUNDDOWN('10หลักสูตรระยะสั้น'!V471/30,0),ROUNDUP('10หลักสูตรระยะสั้น'!V471/30,0))))</f>
        <v>0</v>
      </c>
      <c r="W471" s="60">
        <f>IF('10หลักสูตรระยะสั้น'!W471&lt;15,0,IF('10หลักสูตรระยะสั้น'!W471&lt;30,1,IF((MOD('10หลักสูตรระยะสั้น'!W471/30,1))&lt;0.3333,ROUNDDOWN('10หลักสูตรระยะสั้น'!W471/30,0),ROUNDUP('10หลักสูตรระยะสั้น'!W471/30,0))))</f>
        <v>0</v>
      </c>
      <c r="X471" s="60">
        <f>IF('10หลักสูตรระยะสั้น'!X471&lt;15,0,IF('10หลักสูตรระยะสั้น'!X471&lt;30,1,IF((MOD('10หลักสูตรระยะสั้น'!X471/30,1))&lt;0.3333,ROUNDDOWN('10หลักสูตรระยะสั้น'!X471/30,0),ROUNDUP('10หลักสูตรระยะสั้น'!X471/30,0))))</f>
        <v>0</v>
      </c>
      <c r="Y471" s="60">
        <f>IF('10หลักสูตรระยะสั้น'!Y471&lt;15,0,IF('10หลักสูตรระยะสั้น'!Y471&lt;30,1,IF((MOD('10หลักสูตรระยะสั้น'!Y471/30,1))&lt;0.3333,ROUNDDOWN('10หลักสูตรระยะสั้น'!Y471/30,0),ROUNDUP('10หลักสูตรระยะสั้น'!Y471/30,0))))</f>
        <v>0</v>
      </c>
      <c r="Z471" s="60">
        <f>IF('10หลักสูตรระยะสั้น'!Z471&lt;15,0,IF('10หลักสูตรระยะสั้น'!Z471&lt;30,1,IF((MOD('10หลักสูตรระยะสั้น'!Z471/30,1))&lt;0.3333,ROUNDDOWN('10หลักสูตรระยะสั้น'!Z471/30,0),ROUNDUP('10หลักสูตรระยะสั้น'!Z471/30,0))))</f>
        <v>0</v>
      </c>
      <c r="AA471" s="60">
        <f>IF('10หลักสูตรระยะสั้น'!AA471&lt;15,0,IF('10หลักสูตรระยะสั้น'!AA471&lt;30,1,IF((MOD('10หลักสูตรระยะสั้น'!AA471/30,1))&lt;0.3333,ROUNDDOWN('10หลักสูตรระยะสั้น'!AA471/30,0),ROUNDUP('10หลักสูตรระยะสั้น'!AA471/30,0))))</f>
        <v>0</v>
      </c>
      <c r="AB471" s="60">
        <f>IF('10หลักสูตรระยะสั้น'!AB471&lt;15,0,IF('10หลักสูตรระยะสั้น'!AB471&lt;30,1,IF((MOD('10หลักสูตรระยะสั้น'!AB471/30,1))&lt;0.3333,ROUNDDOWN('10หลักสูตรระยะสั้น'!AB471/30,0),ROUNDUP('10หลักสูตรระยะสั้น'!AB471/30,0))))</f>
        <v>0</v>
      </c>
      <c r="AC471" s="60">
        <f>IF('10หลักสูตรระยะสั้น'!AC471&lt;15,0,IF('10หลักสูตรระยะสั้น'!AC471&lt;30,1,IF((MOD('10หลักสูตรระยะสั้น'!AC471/30,1))&lt;0.3333,ROUNDDOWN('10หลักสูตรระยะสั้น'!AC471/30,0),ROUNDUP('10หลักสูตรระยะสั้น'!AC471/30,0))))</f>
        <v>0</v>
      </c>
      <c r="AD471" s="5">
        <f t="shared" si="14"/>
        <v>0</v>
      </c>
      <c r="AE471" s="5">
        <f t="shared" si="15"/>
        <v>0</v>
      </c>
    </row>
    <row r="472" spans="2:31" x14ac:dyDescent="0.55000000000000004">
      <c r="B472" s="5">
        <v>468</v>
      </c>
      <c r="C472" s="5">
        <f>'10หลักสูตรระยะสั้น'!C472</f>
        <v>0</v>
      </c>
      <c r="D472" s="5">
        <f>'10หลักสูตรระยะสั้น'!D472</f>
        <v>0</v>
      </c>
      <c r="E472" s="60">
        <f>IF('10หลักสูตรระยะสั้น'!E472&lt;15,0,IF('10หลักสูตรระยะสั้น'!E472&lt;30,1,IF((MOD('10หลักสูตรระยะสั้น'!E472/30,1))&lt;0.3333,ROUNDDOWN('10หลักสูตรระยะสั้น'!E472/30,0),ROUNDUP('10หลักสูตรระยะสั้น'!E472/30,0))))</f>
        <v>0</v>
      </c>
      <c r="F472" s="60">
        <f>IF('10หลักสูตรระยะสั้น'!F472&lt;15,0,IF('10หลักสูตรระยะสั้น'!F472&lt;30,1,IF((MOD('10หลักสูตรระยะสั้น'!F472/30,1))&lt;0.3333,ROUNDDOWN('10หลักสูตรระยะสั้น'!F472/30,0),ROUNDUP('10หลักสูตรระยะสั้น'!F472/30,0))))</f>
        <v>0</v>
      </c>
      <c r="G472" s="60">
        <f>IF('10หลักสูตรระยะสั้น'!G472&lt;15,0,IF('10หลักสูตรระยะสั้น'!G472&lt;30,1,IF((MOD('10หลักสูตรระยะสั้น'!G472/30,1))&lt;0.3333,ROUNDDOWN('10หลักสูตรระยะสั้น'!G472/30,0),ROUNDUP('10หลักสูตรระยะสั้น'!G472/30,0))))</f>
        <v>0</v>
      </c>
      <c r="H472" s="60">
        <f>IF('10หลักสูตรระยะสั้น'!H472&lt;15,0,IF('10หลักสูตรระยะสั้น'!H472&lt;30,1,IF((MOD('10หลักสูตรระยะสั้น'!H472/30,1))&lt;0.3333,ROUNDDOWN('10หลักสูตรระยะสั้น'!H472/30,0),ROUNDUP('10หลักสูตรระยะสั้น'!H472/30,0))))</f>
        <v>0</v>
      </c>
      <c r="I472" s="60">
        <f>IF('10หลักสูตรระยะสั้น'!I472&lt;15,0,IF('10หลักสูตรระยะสั้น'!I472&lt;30,1,IF((MOD('10หลักสูตรระยะสั้น'!I472/30,1))&lt;0.3333,ROUNDDOWN('10หลักสูตรระยะสั้น'!I472/30,0),ROUNDUP('10หลักสูตรระยะสั้น'!I472/30,0))))</f>
        <v>0</v>
      </c>
      <c r="J472" s="60">
        <f>IF('10หลักสูตรระยะสั้น'!J472&lt;15,0,IF('10หลักสูตรระยะสั้น'!J472&lt;30,1,IF((MOD('10หลักสูตรระยะสั้น'!J472/30,1))&lt;0.3333,ROUNDDOWN('10หลักสูตรระยะสั้น'!J472/30,0),ROUNDUP('10หลักสูตรระยะสั้น'!J472/30,0))))</f>
        <v>0</v>
      </c>
      <c r="K472" s="60">
        <f>IF('10หลักสูตรระยะสั้น'!K472&lt;15,0,IF('10หลักสูตรระยะสั้น'!K472&lt;30,1,IF((MOD('10หลักสูตรระยะสั้น'!K472/30,1))&lt;0.3333,ROUNDDOWN('10หลักสูตรระยะสั้น'!K472/30,0),ROUNDUP('10หลักสูตรระยะสั้น'!K472/30,0))))</f>
        <v>0</v>
      </c>
      <c r="L472" s="60">
        <f>IF('10หลักสูตรระยะสั้น'!L472&lt;15,0,IF('10หลักสูตรระยะสั้น'!L472&lt;30,1,IF((MOD('10หลักสูตรระยะสั้น'!L472/30,1))&lt;0.3333,ROUNDDOWN('10หลักสูตรระยะสั้น'!L472/30,0),ROUNDUP('10หลักสูตรระยะสั้น'!L472/30,0))))</f>
        <v>0</v>
      </c>
      <c r="M472" s="60">
        <f>IF('10หลักสูตรระยะสั้น'!M472&lt;15,0,IF('10หลักสูตรระยะสั้น'!M472&lt;30,1,IF((MOD('10หลักสูตรระยะสั้น'!M472/30,1))&lt;0.3333,ROUNDDOWN('10หลักสูตรระยะสั้น'!M472/30,0),ROUNDUP('10หลักสูตรระยะสั้น'!M472/30,0))))</f>
        <v>0</v>
      </c>
      <c r="N472" s="60">
        <f>IF('10หลักสูตรระยะสั้น'!N472&lt;15,0,IF('10หลักสูตรระยะสั้น'!N472&lt;30,1,IF((MOD('10หลักสูตรระยะสั้น'!N472/30,1))&lt;0.3333,ROUNDDOWN('10หลักสูตรระยะสั้น'!N472/30,0),ROUNDUP('10หลักสูตรระยะสั้น'!N472/30,0))))</f>
        <v>0</v>
      </c>
      <c r="O472" s="60">
        <f>IF('10หลักสูตรระยะสั้น'!O472&lt;15,0,IF('10หลักสูตรระยะสั้น'!O472&lt;30,1,IF((MOD('10หลักสูตรระยะสั้น'!O472/30,1))&lt;0.3333,ROUNDDOWN('10หลักสูตรระยะสั้น'!O472/30,0),ROUNDUP('10หลักสูตรระยะสั้น'!O472/30,0))))</f>
        <v>0</v>
      </c>
      <c r="P472" s="60">
        <f>IF('10หลักสูตรระยะสั้น'!P472&lt;15,0,IF('10หลักสูตรระยะสั้น'!P472&lt;30,1,IF((MOD('10หลักสูตรระยะสั้น'!P472/30,1))&lt;0.3333,ROUNDDOWN('10หลักสูตรระยะสั้น'!P472/30,0),ROUNDUP('10หลักสูตรระยะสั้น'!P472/30,0))))</f>
        <v>0</v>
      </c>
      <c r="Q472" s="60">
        <f>IF('10หลักสูตรระยะสั้น'!Q472&lt;15,0,IF('10หลักสูตรระยะสั้น'!Q472&lt;30,1,IF((MOD('10หลักสูตรระยะสั้น'!Q472/30,1))&lt;0.3333,ROUNDDOWN('10หลักสูตรระยะสั้น'!Q472/30,0),ROUNDUP('10หลักสูตรระยะสั้น'!Q472/30,0))))</f>
        <v>0</v>
      </c>
      <c r="R472" s="60">
        <f>IF('10หลักสูตรระยะสั้น'!R472&lt;15,0,IF('10หลักสูตรระยะสั้น'!R472&lt;30,1,IF((MOD('10หลักสูตรระยะสั้น'!R472/30,1))&lt;0.3333,ROUNDDOWN('10หลักสูตรระยะสั้น'!R472/30,0),ROUNDUP('10หลักสูตรระยะสั้น'!R472/30,0))))</f>
        <v>0</v>
      </c>
      <c r="S472" s="60">
        <f>IF('10หลักสูตรระยะสั้น'!S472&lt;15,0,IF('10หลักสูตรระยะสั้น'!S472&lt;30,1,IF((MOD('10หลักสูตรระยะสั้น'!S472/30,1))&lt;0.3333,ROUNDDOWN('10หลักสูตรระยะสั้น'!S472/30,0),ROUNDUP('10หลักสูตรระยะสั้น'!S472/30,0))))</f>
        <v>0</v>
      </c>
      <c r="T472" s="60">
        <f>IF('10หลักสูตรระยะสั้น'!T472&lt;15,0,IF('10หลักสูตรระยะสั้น'!T472&lt;30,1,IF((MOD('10หลักสูตรระยะสั้น'!T472/30,1))&lt;0.3333,ROUNDDOWN('10หลักสูตรระยะสั้น'!T472/30,0),ROUNDUP('10หลักสูตรระยะสั้น'!T472/30,0))))</f>
        <v>0</v>
      </c>
      <c r="U472" s="60">
        <f>IF('10หลักสูตรระยะสั้น'!U472&lt;15,0,IF('10หลักสูตรระยะสั้น'!U472&lt;30,1,IF((MOD('10หลักสูตรระยะสั้น'!U472/30,1))&lt;0.3333,ROUNDDOWN('10หลักสูตรระยะสั้น'!U472/30,0),ROUNDUP('10หลักสูตรระยะสั้น'!U472/30,0))))</f>
        <v>0</v>
      </c>
      <c r="V472" s="60">
        <f>IF('10หลักสูตรระยะสั้น'!V472&lt;15,0,IF('10หลักสูตรระยะสั้น'!V472&lt;30,1,IF((MOD('10หลักสูตรระยะสั้น'!V472/30,1))&lt;0.3333,ROUNDDOWN('10หลักสูตรระยะสั้น'!V472/30,0),ROUNDUP('10หลักสูตรระยะสั้น'!V472/30,0))))</f>
        <v>0</v>
      </c>
      <c r="W472" s="60">
        <f>IF('10หลักสูตรระยะสั้น'!W472&lt;15,0,IF('10หลักสูตรระยะสั้น'!W472&lt;30,1,IF((MOD('10หลักสูตรระยะสั้น'!W472/30,1))&lt;0.3333,ROUNDDOWN('10หลักสูตรระยะสั้น'!W472/30,0),ROUNDUP('10หลักสูตรระยะสั้น'!W472/30,0))))</f>
        <v>0</v>
      </c>
      <c r="X472" s="60">
        <f>IF('10หลักสูตรระยะสั้น'!X472&lt;15,0,IF('10หลักสูตรระยะสั้น'!X472&lt;30,1,IF((MOD('10หลักสูตรระยะสั้น'!X472/30,1))&lt;0.3333,ROUNDDOWN('10หลักสูตรระยะสั้น'!X472/30,0),ROUNDUP('10หลักสูตรระยะสั้น'!X472/30,0))))</f>
        <v>0</v>
      </c>
      <c r="Y472" s="60">
        <f>IF('10หลักสูตรระยะสั้น'!Y472&lt;15,0,IF('10หลักสูตรระยะสั้น'!Y472&lt;30,1,IF((MOD('10หลักสูตรระยะสั้น'!Y472/30,1))&lt;0.3333,ROUNDDOWN('10หลักสูตรระยะสั้น'!Y472/30,0),ROUNDUP('10หลักสูตรระยะสั้น'!Y472/30,0))))</f>
        <v>0</v>
      </c>
      <c r="Z472" s="60">
        <f>IF('10หลักสูตรระยะสั้น'!Z472&lt;15,0,IF('10หลักสูตรระยะสั้น'!Z472&lt;30,1,IF((MOD('10หลักสูตรระยะสั้น'!Z472/30,1))&lt;0.3333,ROUNDDOWN('10หลักสูตรระยะสั้น'!Z472/30,0),ROUNDUP('10หลักสูตรระยะสั้น'!Z472/30,0))))</f>
        <v>0</v>
      </c>
      <c r="AA472" s="60">
        <f>IF('10หลักสูตรระยะสั้น'!AA472&lt;15,0,IF('10หลักสูตรระยะสั้น'!AA472&lt;30,1,IF((MOD('10หลักสูตรระยะสั้น'!AA472/30,1))&lt;0.3333,ROUNDDOWN('10หลักสูตรระยะสั้น'!AA472/30,0),ROUNDUP('10หลักสูตรระยะสั้น'!AA472/30,0))))</f>
        <v>0</v>
      </c>
      <c r="AB472" s="60">
        <f>IF('10หลักสูตรระยะสั้น'!AB472&lt;15,0,IF('10หลักสูตรระยะสั้น'!AB472&lt;30,1,IF((MOD('10หลักสูตรระยะสั้น'!AB472/30,1))&lt;0.3333,ROUNDDOWN('10หลักสูตรระยะสั้น'!AB472/30,0),ROUNDUP('10หลักสูตรระยะสั้น'!AB472/30,0))))</f>
        <v>0</v>
      </c>
      <c r="AC472" s="60">
        <f>IF('10หลักสูตรระยะสั้น'!AC472&lt;15,0,IF('10หลักสูตรระยะสั้น'!AC472&lt;30,1,IF((MOD('10หลักสูตรระยะสั้น'!AC472/30,1))&lt;0.3333,ROUNDDOWN('10หลักสูตรระยะสั้น'!AC472/30,0),ROUNDUP('10หลักสูตรระยะสั้น'!AC472/30,0))))</f>
        <v>0</v>
      </c>
      <c r="AD472" s="5">
        <f t="shared" si="14"/>
        <v>0</v>
      </c>
      <c r="AE472" s="5">
        <f t="shared" si="15"/>
        <v>0</v>
      </c>
    </row>
    <row r="473" spans="2:31" x14ac:dyDescent="0.55000000000000004">
      <c r="B473" s="5">
        <v>469</v>
      </c>
      <c r="C473" s="5">
        <f>'10หลักสูตรระยะสั้น'!C473</f>
        <v>0</v>
      </c>
      <c r="D473" s="5">
        <f>'10หลักสูตรระยะสั้น'!D473</f>
        <v>0</v>
      </c>
      <c r="E473" s="60">
        <f>IF('10หลักสูตรระยะสั้น'!E473&lt;15,0,IF('10หลักสูตรระยะสั้น'!E473&lt;30,1,IF((MOD('10หลักสูตรระยะสั้น'!E473/30,1))&lt;0.3333,ROUNDDOWN('10หลักสูตรระยะสั้น'!E473/30,0),ROUNDUP('10หลักสูตรระยะสั้น'!E473/30,0))))</f>
        <v>0</v>
      </c>
      <c r="F473" s="60">
        <f>IF('10หลักสูตรระยะสั้น'!F473&lt;15,0,IF('10หลักสูตรระยะสั้น'!F473&lt;30,1,IF((MOD('10หลักสูตรระยะสั้น'!F473/30,1))&lt;0.3333,ROUNDDOWN('10หลักสูตรระยะสั้น'!F473/30,0),ROUNDUP('10หลักสูตรระยะสั้น'!F473/30,0))))</f>
        <v>0</v>
      </c>
      <c r="G473" s="60">
        <f>IF('10หลักสูตรระยะสั้น'!G473&lt;15,0,IF('10หลักสูตรระยะสั้น'!G473&lt;30,1,IF((MOD('10หลักสูตรระยะสั้น'!G473/30,1))&lt;0.3333,ROUNDDOWN('10หลักสูตรระยะสั้น'!G473/30,0),ROUNDUP('10หลักสูตรระยะสั้น'!G473/30,0))))</f>
        <v>0</v>
      </c>
      <c r="H473" s="60">
        <f>IF('10หลักสูตรระยะสั้น'!H473&lt;15,0,IF('10หลักสูตรระยะสั้น'!H473&lt;30,1,IF((MOD('10หลักสูตรระยะสั้น'!H473/30,1))&lt;0.3333,ROUNDDOWN('10หลักสูตรระยะสั้น'!H473/30,0),ROUNDUP('10หลักสูตรระยะสั้น'!H473/30,0))))</f>
        <v>0</v>
      </c>
      <c r="I473" s="60">
        <f>IF('10หลักสูตรระยะสั้น'!I473&lt;15,0,IF('10หลักสูตรระยะสั้น'!I473&lt;30,1,IF((MOD('10หลักสูตรระยะสั้น'!I473/30,1))&lt;0.3333,ROUNDDOWN('10หลักสูตรระยะสั้น'!I473/30,0),ROUNDUP('10หลักสูตรระยะสั้น'!I473/30,0))))</f>
        <v>0</v>
      </c>
      <c r="J473" s="60">
        <f>IF('10หลักสูตรระยะสั้น'!J473&lt;15,0,IF('10หลักสูตรระยะสั้น'!J473&lt;30,1,IF((MOD('10หลักสูตรระยะสั้น'!J473/30,1))&lt;0.3333,ROUNDDOWN('10หลักสูตรระยะสั้น'!J473/30,0),ROUNDUP('10หลักสูตรระยะสั้น'!J473/30,0))))</f>
        <v>0</v>
      </c>
      <c r="K473" s="60">
        <f>IF('10หลักสูตรระยะสั้น'!K473&lt;15,0,IF('10หลักสูตรระยะสั้น'!K473&lt;30,1,IF((MOD('10หลักสูตรระยะสั้น'!K473/30,1))&lt;0.3333,ROUNDDOWN('10หลักสูตรระยะสั้น'!K473/30,0),ROUNDUP('10หลักสูตรระยะสั้น'!K473/30,0))))</f>
        <v>0</v>
      </c>
      <c r="L473" s="60">
        <f>IF('10หลักสูตรระยะสั้น'!L473&lt;15,0,IF('10หลักสูตรระยะสั้น'!L473&lt;30,1,IF((MOD('10หลักสูตรระยะสั้น'!L473/30,1))&lt;0.3333,ROUNDDOWN('10หลักสูตรระยะสั้น'!L473/30,0),ROUNDUP('10หลักสูตรระยะสั้น'!L473/30,0))))</f>
        <v>0</v>
      </c>
      <c r="M473" s="60">
        <f>IF('10หลักสูตรระยะสั้น'!M473&lt;15,0,IF('10หลักสูตรระยะสั้น'!M473&lt;30,1,IF((MOD('10หลักสูตรระยะสั้น'!M473/30,1))&lt;0.3333,ROUNDDOWN('10หลักสูตรระยะสั้น'!M473/30,0),ROUNDUP('10หลักสูตรระยะสั้น'!M473/30,0))))</f>
        <v>0</v>
      </c>
      <c r="N473" s="60">
        <f>IF('10หลักสูตรระยะสั้น'!N473&lt;15,0,IF('10หลักสูตรระยะสั้น'!N473&lt;30,1,IF((MOD('10หลักสูตรระยะสั้น'!N473/30,1))&lt;0.3333,ROUNDDOWN('10หลักสูตรระยะสั้น'!N473/30,0),ROUNDUP('10หลักสูตรระยะสั้น'!N473/30,0))))</f>
        <v>0</v>
      </c>
      <c r="O473" s="60">
        <f>IF('10หลักสูตรระยะสั้น'!O473&lt;15,0,IF('10หลักสูตรระยะสั้น'!O473&lt;30,1,IF((MOD('10หลักสูตรระยะสั้น'!O473/30,1))&lt;0.3333,ROUNDDOWN('10หลักสูตรระยะสั้น'!O473/30,0),ROUNDUP('10หลักสูตรระยะสั้น'!O473/30,0))))</f>
        <v>0</v>
      </c>
      <c r="P473" s="60">
        <f>IF('10หลักสูตรระยะสั้น'!P473&lt;15,0,IF('10หลักสูตรระยะสั้น'!P473&lt;30,1,IF((MOD('10หลักสูตรระยะสั้น'!P473/30,1))&lt;0.3333,ROUNDDOWN('10หลักสูตรระยะสั้น'!P473/30,0),ROUNDUP('10หลักสูตรระยะสั้น'!P473/30,0))))</f>
        <v>0</v>
      </c>
      <c r="Q473" s="60">
        <f>IF('10หลักสูตรระยะสั้น'!Q473&lt;15,0,IF('10หลักสูตรระยะสั้น'!Q473&lt;30,1,IF((MOD('10หลักสูตรระยะสั้น'!Q473/30,1))&lt;0.3333,ROUNDDOWN('10หลักสูตรระยะสั้น'!Q473/30,0),ROUNDUP('10หลักสูตรระยะสั้น'!Q473/30,0))))</f>
        <v>0</v>
      </c>
      <c r="R473" s="60">
        <f>IF('10หลักสูตรระยะสั้น'!R473&lt;15,0,IF('10หลักสูตรระยะสั้น'!R473&lt;30,1,IF((MOD('10หลักสูตรระยะสั้น'!R473/30,1))&lt;0.3333,ROUNDDOWN('10หลักสูตรระยะสั้น'!R473/30,0),ROUNDUP('10หลักสูตรระยะสั้น'!R473/30,0))))</f>
        <v>0</v>
      </c>
      <c r="S473" s="60">
        <f>IF('10หลักสูตรระยะสั้น'!S473&lt;15,0,IF('10หลักสูตรระยะสั้น'!S473&lt;30,1,IF((MOD('10หลักสูตรระยะสั้น'!S473/30,1))&lt;0.3333,ROUNDDOWN('10หลักสูตรระยะสั้น'!S473/30,0),ROUNDUP('10หลักสูตรระยะสั้น'!S473/30,0))))</f>
        <v>0</v>
      </c>
      <c r="T473" s="60">
        <f>IF('10หลักสูตรระยะสั้น'!T473&lt;15,0,IF('10หลักสูตรระยะสั้น'!T473&lt;30,1,IF((MOD('10หลักสูตรระยะสั้น'!T473/30,1))&lt;0.3333,ROUNDDOWN('10หลักสูตรระยะสั้น'!T473/30,0),ROUNDUP('10หลักสูตรระยะสั้น'!T473/30,0))))</f>
        <v>0</v>
      </c>
      <c r="U473" s="60">
        <f>IF('10หลักสูตรระยะสั้น'!U473&lt;15,0,IF('10หลักสูตรระยะสั้น'!U473&lt;30,1,IF((MOD('10หลักสูตรระยะสั้น'!U473/30,1))&lt;0.3333,ROUNDDOWN('10หลักสูตรระยะสั้น'!U473/30,0),ROUNDUP('10หลักสูตรระยะสั้น'!U473/30,0))))</f>
        <v>0</v>
      </c>
      <c r="V473" s="60">
        <f>IF('10หลักสูตรระยะสั้น'!V473&lt;15,0,IF('10หลักสูตรระยะสั้น'!V473&lt;30,1,IF((MOD('10หลักสูตรระยะสั้น'!V473/30,1))&lt;0.3333,ROUNDDOWN('10หลักสูตรระยะสั้น'!V473/30,0),ROUNDUP('10หลักสูตรระยะสั้น'!V473/30,0))))</f>
        <v>0</v>
      </c>
      <c r="W473" s="60">
        <f>IF('10หลักสูตรระยะสั้น'!W473&lt;15,0,IF('10หลักสูตรระยะสั้น'!W473&lt;30,1,IF((MOD('10หลักสูตรระยะสั้น'!W473/30,1))&lt;0.3333,ROUNDDOWN('10หลักสูตรระยะสั้น'!W473/30,0),ROUNDUP('10หลักสูตรระยะสั้น'!W473/30,0))))</f>
        <v>0</v>
      </c>
      <c r="X473" s="60">
        <f>IF('10หลักสูตรระยะสั้น'!X473&lt;15,0,IF('10หลักสูตรระยะสั้น'!X473&lt;30,1,IF((MOD('10หลักสูตรระยะสั้น'!X473/30,1))&lt;0.3333,ROUNDDOWN('10หลักสูตรระยะสั้น'!X473/30,0),ROUNDUP('10หลักสูตรระยะสั้น'!X473/30,0))))</f>
        <v>0</v>
      </c>
      <c r="Y473" s="60">
        <f>IF('10หลักสูตรระยะสั้น'!Y473&lt;15,0,IF('10หลักสูตรระยะสั้น'!Y473&lt;30,1,IF((MOD('10หลักสูตรระยะสั้น'!Y473/30,1))&lt;0.3333,ROUNDDOWN('10หลักสูตรระยะสั้น'!Y473/30,0),ROUNDUP('10หลักสูตรระยะสั้น'!Y473/30,0))))</f>
        <v>0</v>
      </c>
      <c r="Z473" s="60">
        <f>IF('10หลักสูตรระยะสั้น'!Z473&lt;15,0,IF('10หลักสูตรระยะสั้น'!Z473&lt;30,1,IF((MOD('10หลักสูตรระยะสั้น'!Z473/30,1))&lt;0.3333,ROUNDDOWN('10หลักสูตรระยะสั้น'!Z473/30,0),ROUNDUP('10หลักสูตรระยะสั้น'!Z473/30,0))))</f>
        <v>0</v>
      </c>
      <c r="AA473" s="60">
        <f>IF('10หลักสูตรระยะสั้น'!AA473&lt;15,0,IF('10หลักสูตรระยะสั้น'!AA473&lt;30,1,IF((MOD('10หลักสูตรระยะสั้น'!AA473/30,1))&lt;0.3333,ROUNDDOWN('10หลักสูตรระยะสั้น'!AA473/30,0),ROUNDUP('10หลักสูตรระยะสั้น'!AA473/30,0))))</f>
        <v>0</v>
      </c>
      <c r="AB473" s="60">
        <f>IF('10หลักสูตรระยะสั้น'!AB473&lt;15,0,IF('10หลักสูตรระยะสั้น'!AB473&lt;30,1,IF((MOD('10หลักสูตรระยะสั้น'!AB473/30,1))&lt;0.3333,ROUNDDOWN('10หลักสูตรระยะสั้น'!AB473/30,0),ROUNDUP('10หลักสูตรระยะสั้น'!AB473/30,0))))</f>
        <v>0</v>
      </c>
      <c r="AC473" s="60">
        <f>IF('10หลักสูตรระยะสั้น'!AC473&lt;15,0,IF('10หลักสูตรระยะสั้น'!AC473&lt;30,1,IF((MOD('10หลักสูตรระยะสั้น'!AC473/30,1))&lt;0.3333,ROUNDDOWN('10หลักสูตรระยะสั้น'!AC473/30,0),ROUNDUP('10หลักสูตรระยะสั้น'!AC473/30,0))))</f>
        <v>0</v>
      </c>
      <c r="AD473" s="5">
        <f t="shared" si="14"/>
        <v>0</v>
      </c>
      <c r="AE473" s="5">
        <f t="shared" si="15"/>
        <v>0</v>
      </c>
    </row>
    <row r="474" spans="2:31" x14ac:dyDescent="0.55000000000000004">
      <c r="B474" s="5">
        <v>470</v>
      </c>
      <c r="C474" s="5">
        <f>'10หลักสูตรระยะสั้น'!C474</f>
        <v>0</v>
      </c>
      <c r="D474" s="5">
        <f>'10หลักสูตรระยะสั้น'!D474</f>
        <v>0</v>
      </c>
      <c r="E474" s="60">
        <f>IF('10หลักสูตรระยะสั้น'!E474&lt;15,0,IF('10หลักสูตรระยะสั้น'!E474&lt;30,1,IF((MOD('10หลักสูตรระยะสั้น'!E474/30,1))&lt;0.3333,ROUNDDOWN('10หลักสูตรระยะสั้น'!E474/30,0),ROUNDUP('10หลักสูตรระยะสั้น'!E474/30,0))))</f>
        <v>0</v>
      </c>
      <c r="F474" s="60">
        <f>IF('10หลักสูตรระยะสั้น'!F474&lt;15,0,IF('10หลักสูตรระยะสั้น'!F474&lt;30,1,IF((MOD('10หลักสูตรระยะสั้น'!F474/30,1))&lt;0.3333,ROUNDDOWN('10หลักสูตรระยะสั้น'!F474/30,0),ROUNDUP('10หลักสูตรระยะสั้น'!F474/30,0))))</f>
        <v>0</v>
      </c>
      <c r="G474" s="60">
        <f>IF('10หลักสูตรระยะสั้น'!G474&lt;15,0,IF('10หลักสูตรระยะสั้น'!G474&lt;30,1,IF((MOD('10หลักสูตรระยะสั้น'!G474/30,1))&lt;0.3333,ROUNDDOWN('10หลักสูตรระยะสั้น'!G474/30,0),ROUNDUP('10หลักสูตรระยะสั้น'!G474/30,0))))</f>
        <v>0</v>
      </c>
      <c r="H474" s="60">
        <f>IF('10หลักสูตรระยะสั้น'!H474&lt;15,0,IF('10หลักสูตรระยะสั้น'!H474&lt;30,1,IF((MOD('10หลักสูตรระยะสั้น'!H474/30,1))&lt;0.3333,ROUNDDOWN('10หลักสูตรระยะสั้น'!H474/30,0),ROUNDUP('10หลักสูตรระยะสั้น'!H474/30,0))))</f>
        <v>0</v>
      </c>
      <c r="I474" s="60">
        <f>IF('10หลักสูตรระยะสั้น'!I474&lt;15,0,IF('10หลักสูตรระยะสั้น'!I474&lt;30,1,IF((MOD('10หลักสูตรระยะสั้น'!I474/30,1))&lt;0.3333,ROUNDDOWN('10หลักสูตรระยะสั้น'!I474/30,0),ROUNDUP('10หลักสูตรระยะสั้น'!I474/30,0))))</f>
        <v>0</v>
      </c>
      <c r="J474" s="60">
        <f>IF('10หลักสูตรระยะสั้น'!J474&lt;15,0,IF('10หลักสูตรระยะสั้น'!J474&lt;30,1,IF((MOD('10หลักสูตรระยะสั้น'!J474/30,1))&lt;0.3333,ROUNDDOWN('10หลักสูตรระยะสั้น'!J474/30,0),ROUNDUP('10หลักสูตรระยะสั้น'!J474/30,0))))</f>
        <v>0</v>
      </c>
      <c r="K474" s="60">
        <f>IF('10หลักสูตรระยะสั้น'!K474&lt;15,0,IF('10หลักสูตรระยะสั้น'!K474&lt;30,1,IF((MOD('10หลักสูตรระยะสั้น'!K474/30,1))&lt;0.3333,ROUNDDOWN('10หลักสูตรระยะสั้น'!K474/30,0),ROUNDUP('10หลักสูตรระยะสั้น'!K474/30,0))))</f>
        <v>0</v>
      </c>
      <c r="L474" s="60">
        <f>IF('10หลักสูตรระยะสั้น'!L474&lt;15,0,IF('10หลักสูตรระยะสั้น'!L474&lt;30,1,IF((MOD('10หลักสูตรระยะสั้น'!L474/30,1))&lt;0.3333,ROUNDDOWN('10หลักสูตรระยะสั้น'!L474/30,0),ROUNDUP('10หลักสูตรระยะสั้น'!L474/30,0))))</f>
        <v>0</v>
      </c>
      <c r="M474" s="60">
        <f>IF('10หลักสูตรระยะสั้น'!M474&lt;15,0,IF('10หลักสูตรระยะสั้น'!M474&lt;30,1,IF((MOD('10หลักสูตรระยะสั้น'!M474/30,1))&lt;0.3333,ROUNDDOWN('10หลักสูตรระยะสั้น'!M474/30,0),ROUNDUP('10หลักสูตรระยะสั้น'!M474/30,0))))</f>
        <v>0</v>
      </c>
      <c r="N474" s="60">
        <f>IF('10หลักสูตรระยะสั้น'!N474&lt;15,0,IF('10หลักสูตรระยะสั้น'!N474&lt;30,1,IF((MOD('10หลักสูตรระยะสั้น'!N474/30,1))&lt;0.3333,ROUNDDOWN('10หลักสูตรระยะสั้น'!N474/30,0),ROUNDUP('10หลักสูตรระยะสั้น'!N474/30,0))))</f>
        <v>0</v>
      </c>
      <c r="O474" s="60">
        <f>IF('10หลักสูตรระยะสั้น'!O474&lt;15,0,IF('10หลักสูตรระยะสั้น'!O474&lt;30,1,IF((MOD('10หลักสูตรระยะสั้น'!O474/30,1))&lt;0.3333,ROUNDDOWN('10หลักสูตรระยะสั้น'!O474/30,0),ROUNDUP('10หลักสูตรระยะสั้น'!O474/30,0))))</f>
        <v>0</v>
      </c>
      <c r="P474" s="60">
        <f>IF('10หลักสูตรระยะสั้น'!P474&lt;15,0,IF('10หลักสูตรระยะสั้น'!P474&lt;30,1,IF((MOD('10หลักสูตรระยะสั้น'!P474/30,1))&lt;0.3333,ROUNDDOWN('10หลักสูตรระยะสั้น'!P474/30,0),ROUNDUP('10หลักสูตรระยะสั้น'!P474/30,0))))</f>
        <v>0</v>
      </c>
      <c r="Q474" s="60">
        <f>IF('10หลักสูตรระยะสั้น'!Q474&lt;15,0,IF('10หลักสูตรระยะสั้น'!Q474&lt;30,1,IF((MOD('10หลักสูตรระยะสั้น'!Q474/30,1))&lt;0.3333,ROUNDDOWN('10หลักสูตรระยะสั้น'!Q474/30,0),ROUNDUP('10หลักสูตรระยะสั้น'!Q474/30,0))))</f>
        <v>0</v>
      </c>
      <c r="R474" s="60">
        <f>IF('10หลักสูตรระยะสั้น'!R474&lt;15,0,IF('10หลักสูตรระยะสั้น'!R474&lt;30,1,IF((MOD('10หลักสูตรระยะสั้น'!R474/30,1))&lt;0.3333,ROUNDDOWN('10หลักสูตรระยะสั้น'!R474/30,0),ROUNDUP('10หลักสูตรระยะสั้น'!R474/30,0))))</f>
        <v>0</v>
      </c>
      <c r="S474" s="60">
        <f>IF('10หลักสูตรระยะสั้น'!S474&lt;15,0,IF('10หลักสูตรระยะสั้น'!S474&lt;30,1,IF((MOD('10หลักสูตรระยะสั้น'!S474/30,1))&lt;0.3333,ROUNDDOWN('10หลักสูตรระยะสั้น'!S474/30,0),ROUNDUP('10หลักสูตรระยะสั้น'!S474/30,0))))</f>
        <v>0</v>
      </c>
      <c r="T474" s="60">
        <f>IF('10หลักสูตรระยะสั้น'!T474&lt;15,0,IF('10หลักสูตรระยะสั้น'!T474&lt;30,1,IF((MOD('10หลักสูตรระยะสั้น'!T474/30,1))&lt;0.3333,ROUNDDOWN('10หลักสูตรระยะสั้น'!T474/30,0),ROUNDUP('10หลักสูตรระยะสั้น'!T474/30,0))))</f>
        <v>0</v>
      </c>
      <c r="U474" s="60">
        <f>IF('10หลักสูตรระยะสั้น'!U474&lt;15,0,IF('10หลักสูตรระยะสั้น'!U474&lt;30,1,IF((MOD('10หลักสูตรระยะสั้น'!U474/30,1))&lt;0.3333,ROUNDDOWN('10หลักสูตรระยะสั้น'!U474/30,0),ROUNDUP('10หลักสูตรระยะสั้น'!U474/30,0))))</f>
        <v>0</v>
      </c>
      <c r="V474" s="60">
        <f>IF('10หลักสูตรระยะสั้น'!V474&lt;15,0,IF('10หลักสูตรระยะสั้น'!V474&lt;30,1,IF((MOD('10หลักสูตรระยะสั้น'!V474/30,1))&lt;0.3333,ROUNDDOWN('10หลักสูตรระยะสั้น'!V474/30,0),ROUNDUP('10หลักสูตรระยะสั้น'!V474/30,0))))</f>
        <v>0</v>
      </c>
      <c r="W474" s="60">
        <f>IF('10หลักสูตรระยะสั้น'!W474&lt;15,0,IF('10หลักสูตรระยะสั้น'!W474&lt;30,1,IF((MOD('10หลักสูตรระยะสั้น'!W474/30,1))&lt;0.3333,ROUNDDOWN('10หลักสูตรระยะสั้น'!W474/30,0),ROUNDUP('10หลักสูตรระยะสั้น'!W474/30,0))))</f>
        <v>0</v>
      </c>
      <c r="X474" s="60">
        <f>IF('10หลักสูตรระยะสั้น'!X474&lt;15,0,IF('10หลักสูตรระยะสั้น'!X474&lt;30,1,IF((MOD('10หลักสูตรระยะสั้น'!X474/30,1))&lt;0.3333,ROUNDDOWN('10หลักสูตรระยะสั้น'!X474/30,0),ROUNDUP('10หลักสูตรระยะสั้น'!X474/30,0))))</f>
        <v>0</v>
      </c>
      <c r="Y474" s="60">
        <f>IF('10หลักสูตรระยะสั้น'!Y474&lt;15,0,IF('10หลักสูตรระยะสั้น'!Y474&lt;30,1,IF((MOD('10หลักสูตรระยะสั้น'!Y474/30,1))&lt;0.3333,ROUNDDOWN('10หลักสูตรระยะสั้น'!Y474/30,0),ROUNDUP('10หลักสูตรระยะสั้น'!Y474/30,0))))</f>
        <v>0</v>
      </c>
      <c r="Z474" s="60">
        <f>IF('10หลักสูตรระยะสั้น'!Z474&lt;15,0,IF('10หลักสูตรระยะสั้น'!Z474&lt;30,1,IF((MOD('10หลักสูตรระยะสั้น'!Z474/30,1))&lt;0.3333,ROUNDDOWN('10หลักสูตรระยะสั้น'!Z474/30,0),ROUNDUP('10หลักสูตรระยะสั้น'!Z474/30,0))))</f>
        <v>0</v>
      </c>
      <c r="AA474" s="60">
        <f>IF('10หลักสูตรระยะสั้น'!AA474&lt;15,0,IF('10หลักสูตรระยะสั้น'!AA474&lt;30,1,IF((MOD('10หลักสูตรระยะสั้น'!AA474/30,1))&lt;0.3333,ROUNDDOWN('10หลักสูตรระยะสั้น'!AA474/30,0),ROUNDUP('10หลักสูตรระยะสั้น'!AA474/30,0))))</f>
        <v>0</v>
      </c>
      <c r="AB474" s="60">
        <f>IF('10หลักสูตรระยะสั้น'!AB474&lt;15,0,IF('10หลักสูตรระยะสั้น'!AB474&lt;30,1,IF((MOD('10หลักสูตรระยะสั้น'!AB474/30,1))&lt;0.3333,ROUNDDOWN('10หลักสูตรระยะสั้น'!AB474/30,0),ROUNDUP('10หลักสูตรระยะสั้น'!AB474/30,0))))</f>
        <v>0</v>
      </c>
      <c r="AC474" s="60">
        <f>IF('10หลักสูตรระยะสั้น'!AC474&lt;15,0,IF('10หลักสูตรระยะสั้น'!AC474&lt;30,1,IF((MOD('10หลักสูตรระยะสั้น'!AC474/30,1))&lt;0.3333,ROUNDDOWN('10หลักสูตรระยะสั้น'!AC474/30,0),ROUNDUP('10หลักสูตรระยะสั้น'!AC474/30,0))))</f>
        <v>0</v>
      </c>
      <c r="AD474" s="5">
        <f t="shared" si="14"/>
        <v>0</v>
      </c>
      <c r="AE474" s="5">
        <f t="shared" si="15"/>
        <v>0</v>
      </c>
    </row>
    <row r="475" spans="2:31" x14ac:dyDescent="0.55000000000000004">
      <c r="B475" s="5">
        <v>471</v>
      </c>
      <c r="C475" s="5">
        <f>'10หลักสูตรระยะสั้น'!C475</f>
        <v>0</v>
      </c>
      <c r="D475" s="5">
        <f>'10หลักสูตรระยะสั้น'!D475</f>
        <v>0</v>
      </c>
      <c r="E475" s="60">
        <f>IF('10หลักสูตรระยะสั้น'!E475&lt;15,0,IF('10หลักสูตรระยะสั้น'!E475&lt;30,1,IF((MOD('10หลักสูตรระยะสั้น'!E475/30,1))&lt;0.3333,ROUNDDOWN('10หลักสูตรระยะสั้น'!E475/30,0),ROUNDUP('10หลักสูตรระยะสั้น'!E475/30,0))))</f>
        <v>0</v>
      </c>
      <c r="F475" s="60">
        <f>IF('10หลักสูตรระยะสั้น'!F475&lt;15,0,IF('10หลักสูตรระยะสั้น'!F475&lt;30,1,IF((MOD('10หลักสูตรระยะสั้น'!F475/30,1))&lt;0.3333,ROUNDDOWN('10หลักสูตรระยะสั้น'!F475/30,0),ROUNDUP('10หลักสูตรระยะสั้น'!F475/30,0))))</f>
        <v>0</v>
      </c>
      <c r="G475" s="60">
        <f>IF('10หลักสูตรระยะสั้น'!G475&lt;15,0,IF('10หลักสูตรระยะสั้น'!G475&lt;30,1,IF((MOD('10หลักสูตรระยะสั้น'!G475/30,1))&lt;0.3333,ROUNDDOWN('10หลักสูตรระยะสั้น'!G475/30,0),ROUNDUP('10หลักสูตรระยะสั้น'!G475/30,0))))</f>
        <v>0</v>
      </c>
      <c r="H475" s="60">
        <f>IF('10หลักสูตรระยะสั้น'!H475&lt;15,0,IF('10หลักสูตรระยะสั้น'!H475&lt;30,1,IF((MOD('10หลักสูตรระยะสั้น'!H475/30,1))&lt;0.3333,ROUNDDOWN('10หลักสูตรระยะสั้น'!H475/30,0),ROUNDUP('10หลักสูตรระยะสั้น'!H475/30,0))))</f>
        <v>0</v>
      </c>
      <c r="I475" s="60">
        <f>IF('10หลักสูตรระยะสั้น'!I475&lt;15,0,IF('10หลักสูตรระยะสั้น'!I475&lt;30,1,IF((MOD('10หลักสูตรระยะสั้น'!I475/30,1))&lt;0.3333,ROUNDDOWN('10หลักสูตรระยะสั้น'!I475/30,0),ROUNDUP('10หลักสูตรระยะสั้น'!I475/30,0))))</f>
        <v>0</v>
      </c>
      <c r="J475" s="60">
        <f>IF('10หลักสูตรระยะสั้น'!J475&lt;15,0,IF('10หลักสูตรระยะสั้น'!J475&lt;30,1,IF((MOD('10หลักสูตรระยะสั้น'!J475/30,1))&lt;0.3333,ROUNDDOWN('10หลักสูตรระยะสั้น'!J475/30,0),ROUNDUP('10หลักสูตรระยะสั้น'!J475/30,0))))</f>
        <v>0</v>
      </c>
      <c r="K475" s="60">
        <f>IF('10หลักสูตรระยะสั้น'!K475&lt;15,0,IF('10หลักสูตรระยะสั้น'!K475&lt;30,1,IF((MOD('10หลักสูตรระยะสั้น'!K475/30,1))&lt;0.3333,ROUNDDOWN('10หลักสูตรระยะสั้น'!K475/30,0),ROUNDUP('10หลักสูตรระยะสั้น'!K475/30,0))))</f>
        <v>0</v>
      </c>
      <c r="L475" s="60">
        <f>IF('10หลักสูตรระยะสั้น'!L475&lt;15,0,IF('10หลักสูตรระยะสั้น'!L475&lt;30,1,IF((MOD('10หลักสูตรระยะสั้น'!L475/30,1))&lt;0.3333,ROUNDDOWN('10หลักสูตรระยะสั้น'!L475/30,0),ROUNDUP('10หลักสูตรระยะสั้น'!L475/30,0))))</f>
        <v>0</v>
      </c>
      <c r="M475" s="60">
        <f>IF('10หลักสูตรระยะสั้น'!M475&lt;15,0,IF('10หลักสูตรระยะสั้น'!M475&lt;30,1,IF((MOD('10หลักสูตรระยะสั้น'!M475/30,1))&lt;0.3333,ROUNDDOWN('10หลักสูตรระยะสั้น'!M475/30,0),ROUNDUP('10หลักสูตรระยะสั้น'!M475/30,0))))</f>
        <v>0</v>
      </c>
      <c r="N475" s="60">
        <f>IF('10หลักสูตรระยะสั้น'!N475&lt;15,0,IF('10หลักสูตรระยะสั้น'!N475&lt;30,1,IF((MOD('10หลักสูตรระยะสั้น'!N475/30,1))&lt;0.3333,ROUNDDOWN('10หลักสูตรระยะสั้น'!N475/30,0),ROUNDUP('10หลักสูตรระยะสั้น'!N475/30,0))))</f>
        <v>0</v>
      </c>
      <c r="O475" s="60">
        <f>IF('10หลักสูตรระยะสั้น'!O475&lt;15,0,IF('10หลักสูตรระยะสั้น'!O475&lt;30,1,IF((MOD('10หลักสูตรระยะสั้น'!O475/30,1))&lt;0.3333,ROUNDDOWN('10หลักสูตรระยะสั้น'!O475/30,0),ROUNDUP('10หลักสูตรระยะสั้น'!O475/30,0))))</f>
        <v>0</v>
      </c>
      <c r="P475" s="60">
        <f>IF('10หลักสูตรระยะสั้น'!P475&lt;15,0,IF('10หลักสูตรระยะสั้น'!P475&lt;30,1,IF((MOD('10หลักสูตรระยะสั้น'!P475/30,1))&lt;0.3333,ROUNDDOWN('10หลักสูตรระยะสั้น'!P475/30,0),ROUNDUP('10หลักสูตรระยะสั้น'!P475/30,0))))</f>
        <v>0</v>
      </c>
      <c r="Q475" s="60">
        <f>IF('10หลักสูตรระยะสั้น'!Q475&lt;15,0,IF('10หลักสูตรระยะสั้น'!Q475&lt;30,1,IF((MOD('10หลักสูตรระยะสั้น'!Q475/30,1))&lt;0.3333,ROUNDDOWN('10หลักสูตรระยะสั้น'!Q475/30,0),ROUNDUP('10หลักสูตรระยะสั้น'!Q475/30,0))))</f>
        <v>0</v>
      </c>
      <c r="R475" s="60">
        <f>IF('10หลักสูตรระยะสั้น'!R475&lt;15,0,IF('10หลักสูตรระยะสั้น'!R475&lt;30,1,IF((MOD('10หลักสูตรระยะสั้น'!R475/30,1))&lt;0.3333,ROUNDDOWN('10หลักสูตรระยะสั้น'!R475/30,0),ROUNDUP('10หลักสูตรระยะสั้น'!R475/30,0))))</f>
        <v>0</v>
      </c>
      <c r="S475" s="60">
        <f>IF('10หลักสูตรระยะสั้น'!S475&lt;15,0,IF('10หลักสูตรระยะสั้น'!S475&lt;30,1,IF((MOD('10หลักสูตรระยะสั้น'!S475/30,1))&lt;0.3333,ROUNDDOWN('10หลักสูตรระยะสั้น'!S475/30,0),ROUNDUP('10หลักสูตรระยะสั้น'!S475/30,0))))</f>
        <v>0</v>
      </c>
      <c r="T475" s="60">
        <f>IF('10หลักสูตรระยะสั้น'!T475&lt;15,0,IF('10หลักสูตรระยะสั้น'!T475&lt;30,1,IF((MOD('10หลักสูตรระยะสั้น'!T475/30,1))&lt;0.3333,ROUNDDOWN('10หลักสูตรระยะสั้น'!T475/30,0),ROUNDUP('10หลักสูตรระยะสั้น'!T475/30,0))))</f>
        <v>0</v>
      </c>
      <c r="U475" s="60">
        <f>IF('10หลักสูตรระยะสั้น'!U475&lt;15,0,IF('10หลักสูตรระยะสั้น'!U475&lt;30,1,IF((MOD('10หลักสูตรระยะสั้น'!U475/30,1))&lt;0.3333,ROUNDDOWN('10หลักสูตรระยะสั้น'!U475/30,0),ROUNDUP('10หลักสูตรระยะสั้น'!U475/30,0))))</f>
        <v>0</v>
      </c>
      <c r="V475" s="60">
        <f>IF('10หลักสูตรระยะสั้น'!V475&lt;15,0,IF('10หลักสูตรระยะสั้น'!V475&lt;30,1,IF((MOD('10หลักสูตรระยะสั้น'!V475/30,1))&lt;0.3333,ROUNDDOWN('10หลักสูตรระยะสั้น'!V475/30,0),ROUNDUP('10หลักสูตรระยะสั้น'!V475/30,0))))</f>
        <v>0</v>
      </c>
      <c r="W475" s="60">
        <f>IF('10หลักสูตรระยะสั้น'!W475&lt;15,0,IF('10หลักสูตรระยะสั้น'!W475&lt;30,1,IF((MOD('10หลักสูตรระยะสั้น'!W475/30,1))&lt;0.3333,ROUNDDOWN('10หลักสูตรระยะสั้น'!W475/30,0),ROUNDUP('10หลักสูตรระยะสั้น'!W475/30,0))))</f>
        <v>0</v>
      </c>
      <c r="X475" s="60">
        <f>IF('10หลักสูตรระยะสั้น'!X475&lt;15,0,IF('10หลักสูตรระยะสั้น'!X475&lt;30,1,IF((MOD('10หลักสูตรระยะสั้น'!X475/30,1))&lt;0.3333,ROUNDDOWN('10หลักสูตรระยะสั้น'!X475/30,0),ROUNDUP('10หลักสูตรระยะสั้น'!X475/30,0))))</f>
        <v>0</v>
      </c>
      <c r="Y475" s="60">
        <f>IF('10หลักสูตรระยะสั้น'!Y475&lt;15,0,IF('10หลักสูตรระยะสั้น'!Y475&lt;30,1,IF((MOD('10หลักสูตรระยะสั้น'!Y475/30,1))&lt;0.3333,ROUNDDOWN('10หลักสูตรระยะสั้น'!Y475/30,0),ROUNDUP('10หลักสูตรระยะสั้น'!Y475/30,0))))</f>
        <v>0</v>
      </c>
      <c r="Z475" s="60">
        <f>IF('10หลักสูตรระยะสั้น'!Z475&lt;15,0,IF('10หลักสูตรระยะสั้น'!Z475&lt;30,1,IF((MOD('10หลักสูตรระยะสั้น'!Z475/30,1))&lt;0.3333,ROUNDDOWN('10หลักสูตรระยะสั้น'!Z475/30,0),ROUNDUP('10หลักสูตรระยะสั้น'!Z475/30,0))))</f>
        <v>0</v>
      </c>
      <c r="AA475" s="60">
        <f>IF('10หลักสูตรระยะสั้น'!AA475&lt;15,0,IF('10หลักสูตรระยะสั้น'!AA475&lt;30,1,IF((MOD('10หลักสูตรระยะสั้น'!AA475/30,1))&lt;0.3333,ROUNDDOWN('10หลักสูตรระยะสั้น'!AA475/30,0),ROUNDUP('10หลักสูตรระยะสั้น'!AA475/30,0))))</f>
        <v>0</v>
      </c>
      <c r="AB475" s="60">
        <f>IF('10หลักสูตรระยะสั้น'!AB475&lt;15,0,IF('10หลักสูตรระยะสั้น'!AB475&lt;30,1,IF((MOD('10หลักสูตรระยะสั้น'!AB475/30,1))&lt;0.3333,ROUNDDOWN('10หลักสูตรระยะสั้น'!AB475/30,0),ROUNDUP('10หลักสูตรระยะสั้น'!AB475/30,0))))</f>
        <v>0</v>
      </c>
      <c r="AC475" s="60">
        <f>IF('10หลักสูตรระยะสั้น'!AC475&lt;15,0,IF('10หลักสูตรระยะสั้น'!AC475&lt;30,1,IF((MOD('10หลักสูตรระยะสั้น'!AC475/30,1))&lt;0.3333,ROUNDDOWN('10หลักสูตรระยะสั้น'!AC475/30,0),ROUNDUP('10หลักสูตรระยะสั้น'!AC475/30,0))))</f>
        <v>0</v>
      </c>
      <c r="AD475" s="5">
        <f t="shared" si="14"/>
        <v>0</v>
      </c>
      <c r="AE475" s="5">
        <f t="shared" si="15"/>
        <v>0</v>
      </c>
    </row>
    <row r="476" spans="2:31" x14ac:dyDescent="0.55000000000000004">
      <c r="B476" s="5">
        <v>472</v>
      </c>
      <c r="C476" s="5">
        <f>'10หลักสูตรระยะสั้น'!C476</f>
        <v>0</v>
      </c>
      <c r="D476" s="5">
        <f>'10หลักสูตรระยะสั้น'!D476</f>
        <v>0</v>
      </c>
      <c r="E476" s="60">
        <f>IF('10หลักสูตรระยะสั้น'!E476&lt;15,0,IF('10หลักสูตรระยะสั้น'!E476&lt;30,1,IF((MOD('10หลักสูตรระยะสั้น'!E476/30,1))&lt;0.3333,ROUNDDOWN('10หลักสูตรระยะสั้น'!E476/30,0),ROUNDUP('10หลักสูตรระยะสั้น'!E476/30,0))))</f>
        <v>0</v>
      </c>
      <c r="F476" s="60">
        <f>IF('10หลักสูตรระยะสั้น'!F476&lt;15,0,IF('10หลักสูตรระยะสั้น'!F476&lt;30,1,IF((MOD('10หลักสูตรระยะสั้น'!F476/30,1))&lt;0.3333,ROUNDDOWN('10หลักสูตรระยะสั้น'!F476/30,0),ROUNDUP('10หลักสูตรระยะสั้น'!F476/30,0))))</f>
        <v>0</v>
      </c>
      <c r="G476" s="60">
        <f>IF('10หลักสูตรระยะสั้น'!G476&lt;15,0,IF('10หลักสูตรระยะสั้น'!G476&lt;30,1,IF((MOD('10หลักสูตรระยะสั้น'!G476/30,1))&lt;0.3333,ROUNDDOWN('10หลักสูตรระยะสั้น'!G476/30,0),ROUNDUP('10หลักสูตรระยะสั้น'!G476/30,0))))</f>
        <v>0</v>
      </c>
      <c r="H476" s="60">
        <f>IF('10หลักสูตรระยะสั้น'!H476&lt;15,0,IF('10หลักสูตรระยะสั้น'!H476&lt;30,1,IF((MOD('10หลักสูตรระยะสั้น'!H476/30,1))&lt;0.3333,ROUNDDOWN('10หลักสูตรระยะสั้น'!H476/30,0),ROUNDUP('10หลักสูตรระยะสั้น'!H476/30,0))))</f>
        <v>0</v>
      </c>
      <c r="I476" s="60">
        <f>IF('10หลักสูตรระยะสั้น'!I476&lt;15,0,IF('10หลักสูตรระยะสั้น'!I476&lt;30,1,IF((MOD('10หลักสูตรระยะสั้น'!I476/30,1))&lt;0.3333,ROUNDDOWN('10หลักสูตรระยะสั้น'!I476/30,0),ROUNDUP('10หลักสูตรระยะสั้น'!I476/30,0))))</f>
        <v>0</v>
      </c>
      <c r="J476" s="60">
        <f>IF('10หลักสูตรระยะสั้น'!J476&lt;15,0,IF('10หลักสูตรระยะสั้น'!J476&lt;30,1,IF((MOD('10หลักสูตรระยะสั้น'!J476/30,1))&lt;0.3333,ROUNDDOWN('10หลักสูตรระยะสั้น'!J476/30,0),ROUNDUP('10หลักสูตรระยะสั้น'!J476/30,0))))</f>
        <v>0</v>
      </c>
      <c r="K476" s="60">
        <f>IF('10หลักสูตรระยะสั้น'!K476&lt;15,0,IF('10หลักสูตรระยะสั้น'!K476&lt;30,1,IF((MOD('10หลักสูตรระยะสั้น'!K476/30,1))&lt;0.3333,ROUNDDOWN('10หลักสูตรระยะสั้น'!K476/30,0),ROUNDUP('10หลักสูตรระยะสั้น'!K476/30,0))))</f>
        <v>0</v>
      </c>
      <c r="L476" s="60">
        <f>IF('10หลักสูตรระยะสั้น'!L476&lt;15,0,IF('10หลักสูตรระยะสั้น'!L476&lt;30,1,IF((MOD('10หลักสูตรระยะสั้น'!L476/30,1))&lt;0.3333,ROUNDDOWN('10หลักสูตรระยะสั้น'!L476/30,0),ROUNDUP('10หลักสูตรระยะสั้น'!L476/30,0))))</f>
        <v>0</v>
      </c>
      <c r="M476" s="60">
        <f>IF('10หลักสูตรระยะสั้น'!M476&lt;15,0,IF('10หลักสูตรระยะสั้น'!M476&lt;30,1,IF((MOD('10หลักสูตรระยะสั้น'!M476/30,1))&lt;0.3333,ROUNDDOWN('10หลักสูตรระยะสั้น'!M476/30,0),ROUNDUP('10หลักสูตรระยะสั้น'!M476/30,0))))</f>
        <v>0</v>
      </c>
      <c r="N476" s="60">
        <f>IF('10หลักสูตรระยะสั้น'!N476&lt;15,0,IF('10หลักสูตรระยะสั้น'!N476&lt;30,1,IF((MOD('10หลักสูตรระยะสั้น'!N476/30,1))&lt;0.3333,ROUNDDOWN('10หลักสูตรระยะสั้น'!N476/30,0),ROUNDUP('10หลักสูตรระยะสั้น'!N476/30,0))))</f>
        <v>0</v>
      </c>
      <c r="O476" s="60">
        <f>IF('10หลักสูตรระยะสั้น'!O476&lt;15,0,IF('10หลักสูตรระยะสั้น'!O476&lt;30,1,IF((MOD('10หลักสูตรระยะสั้น'!O476/30,1))&lt;0.3333,ROUNDDOWN('10หลักสูตรระยะสั้น'!O476/30,0),ROUNDUP('10หลักสูตรระยะสั้น'!O476/30,0))))</f>
        <v>0</v>
      </c>
      <c r="P476" s="60">
        <f>IF('10หลักสูตรระยะสั้น'!P476&lt;15,0,IF('10หลักสูตรระยะสั้น'!P476&lt;30,1,IF((MOD('10หลักสูตรระยะสั้น'!P476/30,1))&lt;0.3333,ROUNDDOWN('10หลักสูตรระยะสั้น'!P476/30,0),ROUNDUP('10หลักสูตรระยะสั้น'!P476/30,0))))</f>
        <v>0</v>
      </c>
      <c r="Q476" s="60">
        <f>IF('10หลักสูตรระยะสั้น'!Q476&lt;15,0,IF('10หลักสูตรระยะสั้น'!Q476&lt;30,1,IF((MOD('10หลักสูตรระยะสั้น'!Q476/30,1))&lt;0.3333,ROUNDDOWN('10หลักสูตรระยะสั้น'!Q476/30,0),ROUNDUP('10หลักสูตรระยะสั้น'!Q476/30,0))))</f>
        <v>0</v>
      </c>
      <c r="R476" s="60">
        <f>IF('10หลักสูตรระยะสั้น'!R476&lt;15,0,IF('10หลักสูตรระยะสั้น'!R476&lt;30,1,IF((MOD('10หลักสูตรระยะสั้น'!R476/30,1))&lt;0.3333,ROUNDDOWN('10หลักสูตรระยะสั้น'!R476/30,0),ROUNDUP('10หลักสูตรระยะสั้น'!R476/30,0))))</f>
        <v>0</v>
      </c>
      <c r="S476" s="60">
        <f>IF('10หลักสูตรระยะสั้น'!S476&lt;15,0,IF('10หลักสูตรระยะสั้น'!S476&lt;30,1,IF((MOD('10หลักสูตรระยะสั้น'!S476/30,1))&lt;0.3333,ROUNDDOWN('10หลักสูตรระยะสั้น'!S476/30,0),ROUNDUP('10หลักสูตรระยะสั้น'!S476/30,0))))</f>
        <v>0</v>
      </c>
      <c r="T476" s="60">
        <f>IF('10หลักสูตรระยะสั้น'!T476&lt;15,0,IF('10หลักสูตรระยะสั้น'!T476&lt;30,1,IF((MOD('10หลักสูตรระยะสั้น'!T476/30,1))&lt;0.3333,ROUNDDOWN('10หลักสูตรระยะสั้น'!T476/30,0),ROUNDUP('10หลักสูตรระยะสั้น'!T476/30,0))))</f>
        <v>0</v>
      </c>
      <c r="U476" s="60">
        <f>IF('10หลักสูตรระยะสั้น'!U476&lt;15,0,IF('10หลักสูตรระยะสั้น'!U476&lt;30,1,IF((MOD('10หลักสูตรระยะสั้น'!U476/30,1))&lt;0.3333,ROUNDDOWN('10หลักสูตรระยะสั้น'!U476/30,0),ROUNDUP('10หลักสูตรระยะสั้น'!U476/30,0))))</f>
        <v>0</v>
      </c>
      <c r="V476" s="60">
        <f>IF('10หลักสูตรระยะสั้น'!V476&lt;15,0,IF('10หลักสูตรระยะสั้น'!V476&lt;30,1,IF((MOD('10หลักสูตรระยะสั้น'!V476/30,1))&lt;0.3333,ROUNDDOWN('10หลักสูตรระยะสั้น'!V476/30,0),ROUNDUP('10หลักสูตรระยะสั้น'!V476/30,0))))</f>
        <v>0</v>
      </c>
      <c r="W476" s="60">
        <f>IF('10หลักสูตรระยะสั้น'!W476&lt;15,0,IF('10หลักสูตรระยะสั้น'!W476&lt;30,1,IF((MOD('10หลักสูตรระยะสั้น'!W476/30,1))&lt;0.3333,ROUNDDOWN('10หลักสูตรระยะสั้น'!W476/30,0),ROUNDUP('10หลักสูตรระยะสั้น'!W476/30,0))))</f>
        <v>0</v>
      </c>
      <c r="X476" s="60">
        <f>IF('10หลักสูตรระยะสั้น'!X476&lt;15,0,IF('10หลักสูตรระยะสั้น'!X476&lt;30,1,IF((MOD('10หลักสูตรระยะสั้น'!X476/30,1))&lt;0.3333,ROUNDDOWN('10หลักสูตรระยะสั้น'!X476/30,0),ROUNDUP('10หลักสูตรระยะสั้น'!X476/30,0))))</f>
        <v>0</v>
      </c>
      <c r="Y476" s="60">
        <f>IF('10หลักสูตรระยะสั้น'!Y476&lt;15,0,IF('10หลักสูตรระยะสั้น'!Y476&lt;30,1,IF((MOD('10หลักสูตรระยะสั้น'!Y476/30,1))&lt;0.3333,ROUNDDOWN('10หลักสูตรระยะสั้น'!Y476/30,0),ROUNDUP('10หลักสูตรระยะสั้น'!Y476/30,0))))</f>
        <v>0</v>
      </c>
      <c r="Z476" s="60">
        <f>IF('10หลักสูตรระยะสั้น'!Z476&lt;15,0,IF('10หลักสูตรระยะสั้น'!Z476&lt;30,1,IF((MOD('10หลักสูตรระยะสั้น'!Z476/30,1))&lt;0.3333,ROUNDDOWN('10หลักสูตรระยะสั้น'!Z476/30,0),ROUNDUP('10หลักสูตรระยะสั้น'!Z476/30,0))))</f>
        <v>0</v>
      </c>
      <c r="AA476" s="60">
        <f>IF('10หลักสูตรระยะสั้น'!AA476&lt;15,0,IF('10หลักสูตรระยะสั้น'!AA476&lt;30,1,IF((MOD('10หลักสูตรระยะสั้น'!AA476/30,1))&lt;0.3333,ROUNDDOWN('10หลักสูตรระยะสั้น'!AA476/30,0),ROUNDUP('10หลักสูตรระยะสั้น'!AA476/30,0))))</f>
        <v>0</v>
      </c>
      <c r="AB476" s="60">
        <f>IF('10หลักสูตรระยะสั้น'!AB476&lt;15,0,IF('10หลักสูตรระยะสั้น'!AB476&lt;30,1,IF((MOD('10หลักสูตรระยะสั้น'!AB476/30,1))&lt;0.3333,ROUNDDOWN('10หลักสูตรระยะสั้น'!AB476/30,0),ROUNDUP('10หลักสูตรระยะสั้น'!AB476/30,0))))</f>
        <v>0</v>
      </c>
      <c r="AC476" s="60">
        <f>IF('10หลักสูตรระยะสั้น'!AC476&lt;15,0,IF('10หลักสูตรระยะสั้น'!AC476&lt;30,1,IF((MOD('10หลักสูตรระยะสั้น'!AC476/30,1))&lt;0.3333,ROUNDDOWN('10หลักสูตรระยะสั้น'!AC476/30,0),ROUNDUP('10หลักสูตรระยะสั้น'!AC476/30,0))))</f>
        <v>0</v>
      </c>
      <c r="AD476" s="5">
        <f t="shared" si="14"/>
        <v>0</v>
      </c>
      <c r="AE476" s="5">
        <f t="shared" si="15"/>
        <v>0</v>
      </c>
    </row>
    <row r="477" spans="2:31" x14ac:dyDescent="0.55000000000000004">
      <c r="B477" s="5">
        <v>473</v>
      </c>
      <c r="C477" s="5">
        <f>'10หลักสูตรระยะสั้น'!C477</f>
        <v>0</v>
      </c>
      <c r="D477" s="5">
        <f>'10หลักสูตรระยะสั้น'!D477</f>
        <v>0</v>
      </c>
      <c r="E477" s="60">
        <f>IF('10หลักสูตรระยะสั้น'!E477&lt;15,0,IF('10หลักสูตรระยะสั้น'!E477&lt;30,1,IF((MOD('10หลักสูตรระยะสั้น'!E477/30,1))&lt;0.3333,ROUNDDOWN('10หลักสูตรระยะสั้น'!E477/30,0),ROUNDUP('10หลักสูตรระยะสั้น'!E477/30,0))))</f>
        <v>0</v>
      </c>
      <c r="F477" s="60">
        <f>IF('10หลักสูตรระยะสั้น'!F477&lt;15,0,IF('10หลักสูตรระยะสั้น'!F477&lt;30,1,IF((MOD('10หลักสูตรระยะสั้น'!F477/30,1))&lt;0.3333,ROUNDDOWN('10หลักสูตรระยะสั้น'!F477/30,0),ROUNDUP('10หลักสูตรระยะสั้น'!F477/30,0))))</f>
        <v>0</v>
      </c>
      <c r="G477" s="60">
        <f>IF('10หลักสูตรระยะสั้น'!G477&lt;15,0,IF('10หลักสูตรระยะสั้น'!G477&lt;30,1,IF((MOD('10หลักสูตรระยะสั้น'!G477/30,1))&lt;0.3333,ROUNDDOWN('10หลักสูตรระยะสั้น'!G477/30,0),ROUNDUP('10หลักสูตรระยะสั้น'!G477/30,0))))</f>
        <v>0</v>
      </c>
      <c r="H477" s="60">
        <f>IF('10หลักสูตรระยะสั้น'!H477&lt;15,0,IF('10หลักสูตรระยะสั้น'!H477&lt;30,1,IF((MOD('10หลักสูตรระยะสั้น'!H477/30,1))&lt;0.3333,ROUNDDOWN('10หลักสูตรระยะสั้น'!H477/30,0),ROUNDUP('10หลักสูตรระยะสั้น'!H477/30,0))))</f>
        <v>0</v>
      </c>
      <c r="I477" s="60">
        <f>IF('10หลักสูตรระยะสั้น'!I477&lt;15,0,IF('10หลักสูตรระยะสั้น'!I477&lt;30,1,IF((MOD('10หลักสูตรระยะสั้น'!I477/30,1))&lt;0.3333,ROUNDDOWN('10หลักสูตรระยะสั้น'!I477/30,0),ROUNDUP('10หลักสูตรระยะสั้น'!I477/30,0))))</f>
        <v>0</v>
      </c>
      <c r="J477" s="60">
        <f>IF('10หลักสูตรระยะสั้น'!J477&lt;15,0,IF('10หลักสูตรระยะสั้น'!J477&lt;30,1,IF((MOD('10หลักสูตรระยะสั้น'!J477/30,1))&lt;0.3333,ROUNDDOWN('10หลักสูตรระยะสั้น'!J477/30,0),ROUNDUP('10หลักสูตรระยะสั้น'!J477/30,0))))</f>
        <v>0</v>
      </c>
      <c r="K477" s="60">
        <f>IF('10หลักสูตรระยะสั้น'!K477&lt;15,0,IF('10หลักสูตรระยะสั้น'!K477&lt;30,1,IF((MOD('10หลักสูตรระยะสั้น'!K477/30,1))&lt;0.3333,ROUNDDOWN('10หลักสูตรระยะสั้น'!K477/30,0),ROUNDUP('10หลักสูตรระยะสั้น'!K477/30,0))))</f>
        <v>0</v>
      </c>
      <c r="L477" s="60">
        <f>IF('10หลักสูตรระยะสั้น'!L477&lt;15,0,IF('10หลักสูตรระยะสั้น'!L477&lt;30,1,IF((MOD('10หลักสูตรระยะสั้น'!L477/30,1))&lt;0.3333,ROUNDDOWN('10หลักสูตรระยะสั้น'!L477/30,0),ROUNDUP('10หลักสูตรระยะสั้น'!L477/30,0))))</f>
        <v>0</v>
      </c>
      <c r="M477" s="60">
        <f>IF('10หลักสูตรระยะสั้น'!M477&lt;15,0,IF('10หลักสูตรระยะสั้น'!M477&lt;30,1,IF((MOD('10หลักสูตรระยะสั้น'!M477/30,1))&lt;0.3333,ROUNDDOWN('10หลักสูตรระยะสั้น'!M477/30,0),ROUNDUP('10หลักสูตรระยะสั้น'!M477/30,0))))</f>
        <v>0</v>
      </c>
      <c r="N477" s="60">
        <f>IF('10หลักสูตรระยะสั้น'!N477&lt;15,0,IF('10หลักสูตรระยะสั้น'!N477&lt;30,1,IF((MOD('10หลักสูตรระยะสั้น'!N477/30,1))&lt;0.3333,ROUNDDOWN('10หลักสูตรระยะสั้น'!N477/30,0),ROUNDUP('10หลักสูตรระยะสั้น'!N477/30,0))))</f>
        <v>0</v>
      </c>
      <c r="O477" s="60">
        <f>IF('10หลักสูตรระยะสั้น'!O477&lt;15,0,IF('10หลักสูตรระยะสั้น'!O477&lt;30,1,IF((MOD('10หลักสูตรระยะสั้น'!O477/30,1))&lt;0.3333,ROUNDDOWN('10หลักสูตรระยะสั้น'!O477/30,0),ROUNDUP('10หลักสูตรระยะสั้น'!O477/30,0))))</f>
        <v>0</v>
      </c>
      <c r="P477" s="60">
        <f>IF('10หลักสูตรระยะสั้น'!P477&lt;15,0,IF('10หลักสูตรระยะสั้น'!P477&lt;30,1,IF((MOD('10หลักสูตรระยะสั้น'!P477/30,1))&lt;0.3333,ROUNDDOWN('10หลักสูตรระยะสั้น'!P477/30,0),ROUNDUP('10หลักสูตรระยะสั้น'!P477/30,0))))</f>
        <v>0</v>
      </c>
      <c r="Q477" s="60">
        <f>IF('10หลักสูตรระยะสั้น'!Q477&lt;15,0,IF('10หลักสูตรระยะสั้น'!Q477&lt;30,1,IF((MOD('10หลักสูตรระยะสั้น'!Q477/30,1))&lt;0.3333,ROUNDDOWN('10หลักสูตรระยะสั้น'!Q477/30,0),ROUNDUP('10หลักสูตรระยะสั้น'!Q477/30,0))))</f>
        <v>0</v>
      </c>
      <c r="R477" s="60">
        <f>IF('10หลักสูตรระยะสั้น'!R477&lt;15,0,IF('10หลักสูตรระยะสั้น'!R477&lt;30,1,IF((MOD('10หลักสูตรระยะสั้น'!R477/30,1))&lt;0.3333,ROUNDDOWN('10หลักสูตรระยะสั้น'!R477/30,0),ROUNDUP('10หลักสูตรระยะสั้น'!R477/30,0))))</f>
        <v>0</v>
      </c>
      <c r="S477" s="60">
        <f>IF('10หลักสูตรระยะสั้น'!S477&lt;15,0,IF('10หลักสูตรระยะสั้น'!S477&lt;30,1,IF((MOD('10หลักสูตรระยะสั้น'!S477/30,1))&lt;0.3333,ROUNDDOWN('10หลักสูตรระยะสั้น'!S477/30,0),ROUNDUP('10หลักสูตรระยะสั้น'!S477/30,0))))</f>
        <v>0</v>
      </c>
      <c r="T477" s="60">
        <f>IF('10หลักสูตรระยะสั้น'!T477&lt;15,0,IF('10หลักสูตรระยะสั้น'!T477&lt;30,1,IF((MOD('10หลักสูตรระยะสั้น'!T477/30,1))&lt;0.3333,ROUNDDOWN('10หลักสูตรระยะสั้น'!T477/30,0),ROUNDUP('10หลักสูตรระยะสั้น'!T477/30,0))))</f>
        <v>0</v>
      </c>
      <c r="U477" s="60">
        <f>IF('10หลักสูตรระยะสั้น'!U477&lt;15,0,IF('10หลักสูตรระยะสั้น'!U477&lt;30,1,IF((MOD('10หลักสูตรระยะสั้น'!U477/30,1))&lt;0.3333,ROUNDDOWN('10หลักสูตรระยะสั้น'!U477/30,0),ROUNDUP('10หลักสูตรระยะสั้น'!U477/30,0))))</f>
        <v>0</v>
      </c>
      <c r="V477" s="60">
        <f>IF('10หลักสูตรระยะสั้น'!V477&lt;15,0,IF('10หลักสูตรระยะสั้น'!V477&lt;30,1,IF((MOD('10หลักสูตรระยะสั้น'!V477/30,1))&lt;0.3333,ROUNDDOWN('10หลักสูตรระยะสั้น'!V477/30,0),ROUNDUP('10หลักสูตรระยะสั้น'!V477/30,0))))</f>
        <v>0</v>
      </c>
      <c r="W477" s="60">
        <f>IF('10หลักสูตรระยะสั้น'!W477&lt;15,0,IF('10หลักสูตรระยะสั้น'!W477&lt;30,1,IF((MOD('10หลักสูตรระยะสั้น'!W477/30,1))&lt;0.3333,ROUNDDOWN('10หลักสูตรระยะสั้น'!W477/30,0),ROUNDUP('10หลักสูตรระยะสั้น'!W477/30,0))))</f>
        <v>0</v>
      </c>
      <c r="X477" s="60">
        <f>IF('10หลักสูตรระยะสั้น'!X477&lt;15,0,IF('10หลักสูตรระยะสั้น'!X477&lt;30,1,IF((MOD('10หลักสูตรระยะสั้น'!X477/30,1))&lt;0.3333,ROUNDDOWN('10หลักสูตรระยะสั้น'!X477/30,0),ROUNDUP('10หลักสูตรระยะสั้น'!X477/30,0))))</f>
        <v>0</v>
      </c>
      <c r="Y477" s="60">
        <f>IF('10หลักสูตรระยะสั้น'!Y477&lt;15,0,IF('10หลักสูตรระยะสั้น'!Y477&lt;30,1,IF((MOD('10หลักสูตรระยะสั้น'!Y477/30,1))&lt;0.3333,ROUNDDOWN('10หลักสูตรระยะสั้น'!Y477/30,0),ROUNDUP('10หลักสูตรระยะสั้น'!Y477/30,0))))</f>
        <v>0</v>
      </c>
      <c r="Z477" s="60">
        <f>IF('10หลักสูตรระยะสั้น'!Z477&lt;15,0,IF('10หลักสูตรระยะสั้น'!Z477&lt;30,1,IF((MOD('10หลักสูตรระยะสั้น'!Z477/30,1))&lt;0.3333,ROUNDDOWN('10หลักสูตรระยะสั้น'!Z477/30,0),ROUNDUP('10หลักสูตรระยะสั้น'!Z477/30,0))))</f>
        <v>0</v>
      </c>
      <c r="AA477" s="60">
        <f>IF('10หลักสูตรระยะสั้น'!AA477&lt;15,0,IF('10หลักสูตรระยะสั้น'!AA477&lt;30,1,IF((MOD('10หลักสูตรระยะสั้น'!AA477/30,1))&lt;0.3333,ROUNDDOWN('10หลักสูตรระยะสั้น'!AA477/30,0),ROUNDUP('10หลักสูตรระยะสั้น'!AA477/30,0))))</f>
        <v>0</v>
      </c>
      <c r="AB477" s="60">
        <f>IF('10หลักสูตรระยะสั้น'!AB477&lt;15,0,IF('10หลักสูตรระยะสั้น'!AB477&lt;30,1,IF((MOD('10หลักสูตรระยะสั้น'!AB477/30,1))&lt;0.3333,ROUNDDOWN('10หลักสูตรระยะสั้น'!AB477/30,0),ROUNDUP('10หลักสูตรระยะสั้น'!AB477/30,0))))</f>
        <v>0</v>
      </c>
      <c r="AC477" s="60">
        <f>IF('10หลักสูตรระยะสั้น'!AC477&lt;15,0,IF('10หลักสูตรระยะสั้น'!AC477&lt;30,1,IF((MOD('10หลักสูตรระยะสั้น'!AC477/30,1))&lt;0.3333,ROUNDDOWN('10หลักสูตรระยะสั้น'!AC477/30,0),ROUNDUP('10หลักสูตรระยะสั้น'!AC477/30,0))))</f>
        <v>0</v>
      </c>
      <c r="AD477" s="5">
        <f t="shared" si="14"/>
        <v>0</v>
      </c>
      <c r="AE477" s="5">
        <f t="shared" si="15"/>
        <v>0</v>
      </c>
    </row>
    <row r="478" spans="2:31" x14ac:dyDescent="0.55000000000000004">
      <c r="B478" s="5">
        <v>474</v>
      </c>
      <c r="C478" s="5">
        <f>'10หลักสูตรระยะสั้น'!C478</f>
        <v>0</v>
      </c>
      <c r="D478" s="5">
        <f>'10หลักสูตรระยะสั้น'!D478</f>
        <v>0</v>
      </c>
      <c r="E478" s="60">
        <f>IF('10หลักสูตรระยะสั้น'!E478&lt;15,0,IF('10หลักสูตรระยะสั้น'!E478&lt;30,1,IF((MOD('10หลักสูตรระยะสั้น'!E478/30,1))&lt;0.3333,ROUNDDOWN('10หลักสูตรระยะสั้น'!E478/30,0),ROUNDUP('10หลักสูตรระยะสั้น'!E478/30,0))))</f>
        <v>0</v>
      </c>
      <c r="F478" s="60">
        <f>IF('10หลักสูตรระยะสั้น'!F478&lt;15,0,IF('10หลักสูตรระยะสั้น'!F478&lt;30,1,IF((MOD('10หลักสูตรระยะสั้น'!F478/30,1))&lt;0.3333,ROUNDDOWN('10หลักสูตรระยะสั้น'!F478/30,0),ROUNDUP('10หลักสูตรระยะสั้น'!F478/30,0))))</f>
        <v>0</v>
      </c>
      <c r="G478" s="60">
        <f>IF('10หลักสูตรระยะสั้น'!G478&lt;15,0,IF('10หลักสูตรระยะสั้น'!G478&lt;30,1,IF((MOD('10หลักสูตรระยะสั้น'!G478/30,1))&lt;0.3333,ROUNDDOWN('10หลักสูตรระยะสั้น'!G478/30,0),ROUNDUP('10หลักสูตรระยะสั้น'!G478/30,0))))</f>
        <v>0</v>
      </c>
      <c r="H478" s="60">
        <f>IF('10หลักสูตรระยะสั้น'!H478&lt;15,0,IF('10หลักสูตรระยะสั้น'!H478&lt;30,1,IF((MOD('10หลักสูตรระยะสั้น'!H478/30,1))&lt;0.3333,ROUNDDOWN('10หลักสูตรระยะสั้น'!H478/30,0),ROUNDUP('10หลักสูตรระยะสั้น'!H478/30,0))))</f>
        <v>0</v>
      </c>
      <c r="I478" s="60">
        <f>IF('10หลักสูตรระยะสั้น'!I478&lt;15,0,IF('10หลักสูตรระยะสั้น'!I478&lt;30,1,IF((MOD('10หลักสูตรระยะสั้น'!I478/30,1))&lt;0.3333,ROUNDDOWN('10หลักสูตรระยะสั้น'!I478/30,0),ROUNDUP('10หลักสูตรระยะสั้น'!I478/30,0))))</f>
        <v>0</v>
      </c>
      <c r="J478" s="60">
        <f>IF('10หลักสูตรระยะสั้น'!J478&lt;15,0,IF('10หลักสูตรระยะสั้น'!J478&lt;30,1,IF((MOD('10หลักสูตรระยะสั้น'!J478/30,1))&lt;0.3333,ROUNDDOWN('10หลักสูตรระยะสั้น'!J478/30,0),ROUNDUP('10หลักสูตรระยะสั้น'!J478/30,0))))</f>
        <v>0</v>
      </c>
      <c r="K478" s="60">
        <f>IF('10หลักสูตรระยะสั้น'!K478&lt;15,0,IF('10หลักสูตรระยะสั้น'!K478&lt;30,1,IF((MOD('10หลักสูตรระยะสั้น'!K478/30,1))&lt;0.3333,ROUNDDOWN('10หลักสูตรระยะสั้น'!K478/30,0),ROUNDUP('10หลักสูตรระยะสั้น'!K478/30,0))))</f>
        <v>0</v>
      </c>
      <c r="L478" s="60">
        <f>IF('10หลักสูตรระยะสั้น'!L478&lt;15,0,IF('10หลักสูตรระยะสั้น'!L478&lt;30,1,IF((MOD('10หลักสูตรระยะสั้น'!L478/30,1))&lt;0.3333,ROUNDDOWN('10หลักสูตรระยะสั้น'!L478/30,0),ROUNDUP('10หลักสูตรระยะสั้น'!L478/30,0))))</f>
        <v>0</v>
      </c>
      <c r="M478" s="60">
        <f>IF('10หลักสูตรระยะสั้น'!M478&lt;15,0,IF('10หลักสูตรระยะสั้น'!M478&lt;30,1,IF((MOD('10หลักสูตรระยะสั้น'!M478/30,1))&lt;0.3333,ROUNDDOWN('10หลักสูตรระยะสั้น'!M478/30,0),ROUNDUP('10หลักสูตรระยะสั้น'!M478/30,0))))</f>
        <v>0</v>
      </c>
      <c r="N478" s="60">
        <f>IF('10หลักสูตรระยะสั้น'!N478&lt;15,0,IF('10หลักสูตรระยะสั้น'!N478&lt;30,1,IF((MOD('10หลักสูตรระยะสั้น'!N478/30,1))&lt;0.3333,ROUNDDOWN('10หลักสูตรระยะสั้น'!N478/30,0),ROUNDUP('10หลักสูตรระยะสั้น'!N478/30,0))))</f>
        <v>0</v>
      </c>
      <c r="O478" s="60">
        <f>IF('10หลักสูตรระยะสั้น'!O478&lt;15,0,IF('10หลักสูตรระยะสั้น'!O478&lt;30,1,IF((MOD('10หลักสูตรระยะสั้น'!O478/30,1))&lt;0.3333,ROUNDDOWN('10หลักสูตรระยะสั้น'!O478/30,0),ROUNDUP('10หลักสูตรระยะสั้น'!O478/30,0))))</f>
        <v>0</v>
      </c>
      <c r="P478" s="60">
        <f>IF('10หลักสูตรระยะสั้น'!P478&lt;15,0,IF('10หลักสูตรระยะสั้น'!P478&lt;30,1,IF((MOD('10หลักสูตรระยะสั้น'!P478/30,1))&lt;0.3333,ROUNDDOWN('10หลักสูตรระยะสั้น'!P478/30,0),ROUNDUP('10หลักสูตรระยะสั้น'!P478/30,0))))</f>
        <v>0</v>
      </c>
      <c r="Q478" s="60">
        <f>IF('10หลักสูตรระยะสั้น'!Q478&lt;15,0,IF('10หลักสูตรระยะสั้น'!Q478&lt;30,1,IF((MOD('10หลักสูตรระยะสั้น'!Q478/30,1))&lt;0.3333,ROUNDDOWN('10หลักสูตรระยะสั้น'!Q478/30,0),ROUNDUP('10หลักสูตรระยะสั้น'!Q478/30,0))))</f>
        <v>0</v>
      </c>
      <c r="R478" s="60">
        <f>IF('10หลักสูตรระยะสั้น'!R478&lt;15,0,IF('10หลักสูตรระยะสั้น'!R478&lt;30,1,IF((MOD('10หลักสูตรระยะสั้น'!R478/30,1))&lt;0.3333,ROUNDDOWN('10หลักสูตรระยะสั้น'!R478/30,0),ROUNDUP('10หลักสูตรระยะสั้น'!R478/30,0))))</f>
        <v>0</v>
      </c>
      <c r="S478" s="60">
        <f>IF('10หลักสูตรระยะสั้น'!S478&lt;15,0,IF('10หลักสูตรระยะสั้น'!S478&lt;30,1,IF((MOD('10หลักสูตรระยะสั้น'!S478/30,1))&lt;0.3333,ROUNDDOWN('10หลักสูตรระยะสั้น'!S478/30,0),ROUNDUP('10หลักสูตรระยะสั้น'!S478/30,0))))</f>
        <v>0</v>
      </c>
      <c r="T478" s="60">
        <f>IF('10หลักสูตรระยะสั้น'!T478&lt;15,0,IF('10หลักสูตรระยะสั้น'!T478&lt;30,1,IF((MOD('10หลักสูตรระยะสั้น'!T478/30,1))&lt;0.3333,ROUNDDOWN('10หลักสูตรระยะสั้น'!T478/30,0),ROUNDUP('10หลักสูตรระยะสั้น'!T478/30,0))))</f>
        <v>0</v>
      </c>
      <c r="U478" s="60">
        <f>IF('10หลักสูตรระยะสั้น'!U478&lt;15,0,IF('10หลักสูตรระยะสั้น'!U478&lt;30,1,IF((MOD('10หลักสูตรระยะสั้น'!U478/30,1))&lt;0.3333,ROUNDDOWN('10หลักสูตรระยะสั้น'!U478/30,0),ROUNDUP('10หลักสูตรระยะสั้น'!U478/30,0))))</f>
        <v>0</v>
      </c>
      <c r="V478" s="60">
        <f>IF('10หลักสูตรระยะสั้น'!V478&lt;15,0,IF('10หลักสูตรระยะสั้น'!V478&lt;30,1,IF((MOD('10หลักสูตรระยะสั้น'!V478/30,1))&lt;0.3333,ROUNDDOWN('10หลักสูตรระยะสั้น'!V478/30,0),ROUNDUP('10หลักสูตรระยะสั้น'!V478/30,0))))</f>
        <v>0</v>
      </c>
      <c r="W478" s="60">
        <f>IF('10หลักสูตรระยะสั้น'!W478&lt;15,0,IF('10หลักสูตรระยะสั้น'!W478&lt;30,1,IF((MOD('10หลักสูตรระยะสั้น'!W478/30,1))&lt;0.3333,ROUNDDOWN('10หลักสูตรระยะสั้น'!W478/30,0),ROUNDUP('10หลักสูตรระยะสั้น'!W478/30,0))))</f>
        <v>0</v>
      </c>
      <c r="X478" s="60">
        <f>IF('10หลักสูตรระยะสั้น'!X478&lt;15,0,IF('10หลักสูตรระยะสั้น'!X478&lt;30,1,IF((MOD('10หลักสูตรระยะสั้น'!X478/30,1))&lt;0.3333,ROUNDDOWN('10หลักสูตรระยะสั้น'!X478/30,0),ROUNDUP('10หลักสูตรระยะสั้น'!X478/30,0))))</f>
        <v>0</v>
      </c>
      <c r="Y478" s="60">
        <f>IF('10หลักสูตรระยะสั้น'!Y478&lt;15,0,IF('10หลักสูตรระยะสั้น'!Y478&lt;30,1,IF((MOD('10หลักสูตรระยะสั้น'!Y478/30,1))&lt;0.3333,ROUNDDOWN('10หลักสูตรระยะสั้น'!Y478/30,0),ROUNDUP('10หลักสูตรระยะสั้น'!Y478/30,0))))</f>
        <v>0</v>
      </c>
      <c r="Z478" s="60">
        <f>IF('10หลักสูตรระยะสั้น'!Z478&lt;15,0,IF('10หลักสูตรระยะสั้น'!Z478&lt;30,1,IF((MOD('10หลักสูตรระยะสั้น'!Z478/30,1))&lt;0.3333,ROUNDDOWN('10หลักสูตรระยะสั้น'!Z478/30,0),ROUNDUP('10หลักสูตรระยะสั้น'!Z478/30,0))))</f>
        <v>0</v>
      </c>
      <c r="AA478" s="60">
        <f>IF('10หลักสูตรระยะสั้น'!AA478&lt;15,0,IF('10หลักสูตรระยะสั้น'!AA478&lt;30,1,IF((MOD('10หลักสูตรระยะสั้น'!AA478/30,1))&lt;0.3333,ROUNDDOWN('10หลักสูตรระยะสั้น'!AA478/30,0),ROUNDUP('10หลักสูตรระยะสั้น'!AA478/30,0))))</f>
        <v>0</v>
      </c>
      <c r="AB478" s="60">
        <f>IF('10หลักสูตรระยะสั้น'!AB478&lt;15,0,IF('10หลักสูตรระยะสั้น'!AB478&lt;30,1,IF((MOD('10หลักสูตรระยะสั้น'!AB478/30,1))&lt;0.3333,ROUNDDOWN('10หลักสูตรระยะสั้น'!AB478/30,0),ROUNDUP('10หลักสูตรระยะสั้น'!AB478/30,0))))</f>
        <v>0</v>
      </c>
      <c r="AC478" s="60">
        <f>IF('10หลักสูตรระยะสั้น'!AC478&lt;15,0,IF('10หลักสูตรระยะสั้น'!AC478&lt;30,1,IF((MOD('10หลักสูตรระยะสั้น'!AC478/30,1))&lt;0.3333,ROUNDDOWN('10หลักสูตรระยะสั้น'!AC478/30,0),ROUNDUP('10หลักสูตรระยะสั้น'!AC478/30,0))))</f>
        <v>0</v>
      </c>
      <c r="AD478" s="5">
        <f t="shared" si="14"/>
        <v>0</v>
      </c>
      <c r="AE478" s="5">
        <f t="shared" si="15"/>
        <v>0</v>
      </c>
    </row>
    <row r="479" spans="2:31" x14ac:dyDescent="0.55000000000000004">
      <c r="B479" s="5">
        <v>475</v>
      </c>
      <c r="C479" s="5">
        <f>'10หลักสูตรระยะสั้น'!C479</f>
        <v>0</v>
      </c>
      <c r="D479" s="5">
        <f>'10หลักสูตรระยะสั้น'!D479</f>
        <v>0</v>
      </c>
      <c r="E479" s="60">
        <f>IF('10หลักสูตรระยะสั้น'!E479&lt;15,0,IF('10หลักสูตรระยะสั้น'!E479&lt;30,1,IF((MOD('10หลักสูตรระยะสั้น'!E479/30,1))&lt;0.3333,ROUNDDOWN('10หลักสูตรระยะสั้น'!E479/30,0),ROUNDUP('10หลักสูตรระยะสั้น'!E479/30,0))))</f>
        <v>0</v>
      </c>
      <c r="F479" s="60">
        <f>IF('10หลักสูตรระยะสั้น'!F479&lt;15,0,IF('10หลักสูตรระยะสั้น'!F479&lt;30,1,IF((MOD('10หลักสูตรระยะสั้น'!F479/30,1))&lt;0.3333,ROUNDDOWN('10หลักสูตรระยะสั้น'!F479/30,0),ROUNDUP('10หลักสูตรระยะสั้น'!F479/30,0))))</f>
        <v>0</v>
      </c>
      <c r="G479" s="60">
        <f>IF('10หลักสูตรระยะสั้น'!G479&lt;15,0,IF('10หลักสูตรระยะสั้น'!G479&lt;30,1,IF((MOD('10หลักสูตรระยะสั้น'!G479/30,1))&lt;0.3333,ROUNDDOWN('10หลักสูตรระยะสั้น'!G479/30,0),ROUNDUP('10หลักสูตรระยะสั้น'!G479/30,0))))</f>
        <v>0</v>
      </c>
      <c r="H479" s="60">
        <f>IF('10หลักสูตรระยะสั้น'!H479&lt;15,0,IF('10หลักสูตรระยะสั้น'!H479&lt;30,1,IF((MOD('10หลักสูตรระยะสั้น'!H479/30,1))&lt;0.3333,ROUNDDOWN('10หลักสูตรระยะสั้น'!H479/30,0),ROUNDUP('10หลักสูตรระยะสั้น'!H479/30,0))))</f>
        <v>0</v>
      </c>
      <c r="I479" s="60">
        <f>IF('10หลักสูตรระยะสั้น'!I479&lt;15,0,IF('10หลักสูตรระยะสั้น'!I479&lt;30,1,IF((MOD('10หลักสูตรระยะสั้น'!I479/30,1))&lt;0.3333,ROUNDDOWN('10หลักสูตรระยะสั้น'!I479/30,0),ROUNDUP('10หลักสูตรระยะสั้น'!I479/30,0))))</f>
        <v>0</v>
      </c>
      <c r="J479" s="60">
        <f>IF('10หลักสูตรระยะสั้น'!J479&lt;15,0,IF('10หลักสูตรระยะสั้น'!J479&lt;30,1,IF((MOD('10หลักสูตรระยะสั้น'!J479/30,1))&lt;0.3333,ROUNDDOWN('10หลักสูตรระยะสั้น'!J479/30,0),ROUNDUP('10หลักสูตรระยะสั้น'!J479/30,0))))</f>
        <v>0</v>
      </c>
      <c r="K479" s="60">
        <f>IF('10หลักสูตรระยะสั้น'!K479&lt;15,0,IF('10หลักสูตรระยะสั้น'!K479&lt;30,1,IF((MOD('10หลักสูตรระยะสั้น'!K479/30,1))&lt;0.3333,ROUNDDOWN('10หลักสูตรระยะสั้น'!K479/30,0),ROUNDUP('10หลักสูตรระยะสั้น'!K479/30,0))))</f>
        <v>0</v>
      </c>
      <c r="L479" s="60">
        <f>IF('10หลักสูตรระยะสั้น'!L479&lt;15,0,IF('10หลักสูตรระยะสั้น'!L479&lt;30,1,IF((MOD('10หลักสูตรระยะสั้น'!L479/30,1))&lt;0.3333,ROUNDDOWN('10หลักสูตรระยะสั้น'!L479/30,0),ROUNDUP('10หลักสูตรระยะสั้น'!L479/30,0))))</f>
        <v>0</v>
      </c>
      <c r="M479" s="60">
        <f>IF('10หลักสูตรระยะสั้น'!M479&lt;15,0,IF('10หลักสูตรระยะสั้น'!M479&lt;30,1,IF((MOD('10หลักสูตรระยะสั้น'!M479/30,1))&lt;0.3333,ROUNDDOWN('10หลักสูตรระยะสั้น'!M479/30,0),ROUNDUP('10หลักสูตรระยะสั้น'!M479/30,0))))</f>
        <v>0</v>
      </c>
      <c r="N479" s="60">
        <f>IF('10หลักสูตรระยะสั้น'!N479&lt;15,0,IF('10หลักสูตรระยะสั้น'!N479&lt;30,1,IF((MOD('10หลักสูตรระยะสั้น'!N479/30,1))&lt;0.3333,ROUNDDOWN('10หลักสูตรระยะสั้น'!N479/30,0),ROUNDUP('10หลักสูตรระยะสั้น'!N479/30,0))))</f>
        <v>0</v>
      </c>
      <c r="O479" s="60">
        <f>IF('10หลักสูตรระยะสั้น'!O479&lt;15,0,IF('10หลักสูตรระยะสั้น'!O479&lt;30,1,IF((MOD('10หลักสูตรระยะสั้น'!O479/30,1))&lt;0.3333,ROUNDDOWN('10หลักสูตรระยะสั้น'!O479/30,0),ROUNDUP('10หลักสูตรระยะสั้น'!O479/30,0))))</f>
        <v>0</v>
      </c>
      <c r="P479" s="60">
        <f>IF('10หลักสูตรระยะสั้น'!P479&lt;15,0,IF('10หลักสูตรระยะสั้น'!P479&lt;30,1,IF((MOD('10หลักสูตรระยะสั้น'!P479/30,1))&lt;0.3333,ROUNDDOWN('10หลักสูตรระยะสั้น'!P479/30,0),ROUNDUP('10หลักสูตรระยะสั้น'!P479/30,0))))</f>
        <v>0</v>
      </c>
      <c r="Q479" s="60">
        <f>IF('10หลักสูตรระยะสั้น'!Q479&lt;15,0,IF('10หลักสูตรระยะสั้น'!Q479&lt;30,1,IF((MOD('10หลักสูตรระยะสั้น'!Q479/30,1))&lt;0.3333,ROUNDDOWN('10หลักสูตรระยะสั้น'!Q479/30,0),ROUNDUP('10หลักสูตรระยะสั้น'!Q479/30,0))))</f>
        <v>0</v>
      </c>
      <c r="R479" s="60">
        <f>IF('10หลักสูตรระยะสั้น'!R479&lt;15,0,IF('10หลักสูตรระยะสั้น'!R479&lt;30,1,IF((MOD('10หลักสูตรระยะสั้น'!R479/30,1))&lt;0.3333,ROUNDDOWN('10หลักสูตรระยะสั้น'!R479/30,0),ROUNDUP('10หลักสูตรระยะสั้น'!R479/30,0))))</f>
        <v>0</v>
      </c>
      <c r="S479" s="60">
        <f>IF('10หลักสูตรระยะสั้น'!S479&lt;15,0,IF('10หลักสูตรระยะสั้น'!S479&lt;30,1,IF((MOD('10หลักสูตรระยะสั้น'!S479/30,1))&lt;0.3333,ROUNDDOWN('10หลักสูตรระยะสั้น'!S479/30,0),ROUNDUP('10หลักสูตรระยะสั้น'!S479/30,0))))</f>
        <v>0</v>
      </c>
      <c r="T479" s="60">
        <f>IF('10หลักสูตรระยะสั้น'!T479&lt;15,0,IF('10หลักสูตรระยะสั้น'!T479&lt;30,1,IF((MOD('10หลักสูตรระยะสั้น'!T479/30,1))&lt;0.3333,ROUNDDOWN('10หลักสูตรระยะสั้น'!T479/30,0),ROUNDUP('10หลักสูตรระยะสั้น'!T479/30,0))))</f>
        <v>0</v>
      </c>
      <c r="U479" s="60">
        <f>IF('10หลักสูตรระยะสั้น'!U479&lt;15,0,IF('10หลักสูตรระยะสั้น'!U479&lt;30,1,IF((MOD('10หลักสูตรระยะสั้น'!U479/30,1))&lt;0.3333,ROUNDDOWN('10หลักสูตรระยะสั้น'!U479/30,0),ROUNDUP('10หลักสูตรระยะสั้น'!U479/30,0))))</f>
        <v>0</v>
      </c>
      <c r="V479" s="60">
        <f>IF('10หลักสูตรระยะสั้น'!V479&lt;15,0,IF('10หลักสูตรระยะสั้น'!V479&lt;30,1,IF((MOD('10หลักสูตรระยะสั้น'!V479/30,1))&lt;0.3333,ROUNDDOWN('10หลักสูตรระยะสั้น'!V479/30,0),ROUNDUP('10หลักสูตรระยะสั้น'!V479/30,0))))</f>
        <v>0</v>
      </c>
      <c r="W479" s="60">
        <f>IF('10หลักสูตรระยะสั้น'!W479&lt;15,0,IF('10หลักสูตรระยะสั้น'!W479&lt;30,1,IF((MOD('10หลักสูตรระยะสั้น'!W479/30,1))&lt;0.3333,ROUNDDOWN('10หลักสูตรระยะสั้น'!W479/30,0),ROUNDUP('10หลักสูตรระยะสั้น'!W479/30,0))))</f>
        <v>0</v>
      </c>
      <c r="X479" s="60">
        <f>IF('10หลักสูตรระยะสั้น'!X479&lt;15,0,IF('10หลักสูตรระยะสั้น'!X479&lt;30,1,IF((MOD('10หลักสูตรระยะสั้น'!X479/30,1))&lt;0.3333,ROUNDDOWN('10หลักสูตรระยะสั้น'!X479/30,0),ROUNDUP('10หลักสูตรระยะสั้น'!X479/30,0))))</f>
        <v>0</v>
      </c>
      <c r="Y479" s="60">
        <f>IF('10หลักสูตรระยะสั้น'!Y479&lt;15,0,IF('10หลักสูตรระยะสั้น'!Y479&lt;30,1,IF((MOD('10หลักสูตรระยะสั้น'!Y479/30,1))&lt;0.3333,ROUNDDOWN('10หลักสูตรระยะสั้น'!Y479/30,0),ROUNDUP('10หลักสูตรระยะสั้น'!Y479/30,0))))</f>
        <v>0</v>
      </c>
      <c r="Z479" s="60">
        <f>IF('10หลักสูตรระยะสั้น'!Z479&lt;15,0,IF('10หลักสูตรระยะสั้น'!Z479&lt;30,1,IF((MOD('10หลักสูตรระยะสั้น'!Z479/30,1))&lt;0.3333,ROUNDDOWN('10หลักสูตรระยะสั้น'!Z479/30,0),ROUNDUP('10หลักสูตรระยะสั้น'!Z479/30,0))))</f>
        <v>0</v>
      </c>
      <c r="AA479" s="60">
        <f>IF('10หลักสูตรระยะสั้น'!AA479&lt;15,0,IF('10หลักสูตรระยะสั้น'!AA479&lt;30,1,IF((MOD('10หลักสูตรระยะสั้น'!AA479/30,1))&lt;0.3333,ROUNDDOWN('10หลักสูตรระยะสั้น'!AA479/30,0),ROUNDUP('10หลักสูตรระยะสั้น'!AA479/30,0))))</f>
        <v>0</v>
      </c>
      <c r="AB479" s="60">
        <f>IF('10หลักสูตรระยะสั้น'!AB479&lt;15,0,IF('10หลักสูตรระยะสั้น'!AB479&lt;30,1,IF((MOD('10หลักสูตรระยะสั้น'!AB479/30,1))&lt;0.3333,ROUNDDOWN('10หลักสูตรระยะสั้น'!AB479/30,0),ROUNDUP('10หลักสูตรระยะสั้น'!AB479/30,0))))</f>
        <v>0</v>
      </c>
      <c r="AC479" s="60">
        <f>IF('10หลักสูตรระยะสั้น'!AC479&lt;15,0,IF('10หลักสูตรระยะสั้น'!AC479&lt;30,1,IF((MOD('10หลักสูตรระยะสั้น'!AC479/30,1))&lt;0.3333,ROUNDDOWN('10หลักสูตรระยะสั้น'!AC479/30,0),ROUNDUP('10หลักสูตรระยะสั้น'!AC479/30,0))))</f>
        <v>0</v>
      </c>
      <c r="AD479" s="5">
        <f t="shared" si="14"/>
        <v>0</v>
      </c>
      <c r="AE479" s="5">
        <f t="shared" si="15"/>
        <v>0</v>
      </c>
    </row>
    <row r="480" spans="2:31" x14ac:dyDescent="0.55000000000000004">
      <c r="B480" s="5">
        <v>476</v>
      </c>
      <c r="C480" s="5">
        <f>'10หลักสูตรระยะสั้น'!C480</f>
        <v>0</v>
      </c>
      <c r="D480" s="5">
        <f>'10หลักสูตรระยะสั้น'!D480</f>
        <v>0</v>
      </c>
      <c r="E480" s="60">
        <f>IF('10หลักสูตรระยะสั้น'!E480&lt;15,0,IF('10หลักสูตรระยะสั้น'!E480&lt;30,1,IF((MOD('10หลักสูตรระยะสั้น'!E480/30,1))&lt;0.3333,ROUNDDOWN('10หลักสูตรระยะสั้น'!E480/30,0),ROUNDUP('10หลักสูตรระยะสั้น'!E480/30,0))))</f>
        <v>0</v>
      </c>
      <c r="F480" s="60">
        <f>IF('10หลักสูตรระยะสั้น'!F480&lt;15,0,IF('10หลักสูตรระยะสั้น'!F480&lt;30,1,IF((MOD('10หลักสูตรระยะสั้น'!F480/30,1))&lt;0.3333,ROUNDDOWN('10หลักสูตรระยะสั้น'!F480/30,0),ROUNDUP('10หลักสูตรระยะสั้น'!F480/30,0))))</f>
        <v>0</v>
      </c>
      <c r="G480" s="60">
        <f>IF('10หลักสูตรระยะสั้น'!G480&lt;15,0,IF('10หลักสูตรระยะสั้น'!G480&lt;30,1,IF((MOD('10หลักสูตรระยะสั้น'!G480/30,1))&lt;0.3333,ROUNDDOWN('10หลักสูตรระยะสั้น'!G480/30,0),ROUNDUP('10หลักสูตรระยะสั้น'!G480/30,0))))</f>
        <v>0</v>
      </c>
      <c r="H480" s="60">
        <f>IF('10หลักสูตรระยะสั้น'!H480&lt;15,0,IF('10หลักสูตรระยะสั้น'!H480&lt;30,1,IF((MOD('10หลักสูตรระยะสั้น'!H480/30,1))&lt;0.3333,ROUNDDOWN('10หลักสูตรระยะสั้น'!H480/30,0),ROUNDUP('10หลักสูตรระยะสั้น'!H480/30,0))))</f>
        <v>0</v>
      </c>
      <c r="I480" s="60">
        <f>IF('10หลักสูตรระยะสั้น'!I480&lt;15,0,IF('10หลักสูตรระยะสั้น'!I480&lt;30,1,IF((MOD('10หลักสูตรระยะสั้น'!I480/30,1))&lt;0.3333,ROUNDDOWN('10หลักสูตรระยะสั้น'!I480/30,0),ROUNDUP('10หลักสูตรระยะสั้น'!I480/30,0))))</f>
        <v>0</v>
      </c>
      <c r="J480" s="60">
        <f>IF('10หลักสูตรระยะสั้น'!J480&lt;15,0,IF('10หลักสูตรระยะสั้น'!J480&lt;30,1,IF((MOD('10หลักสูตรระยะสั้น'!J480/30,1))&lt;0.3333,ROUNDDOWN('10หลักสูตรระยะสั้น'!J480/30,0),ROUNDUP('10หลักสูตรระยะสั้น'!J480/30,0))))</f>
        <v>0</v>
      </c>
      <c r="K480" s="60">
        <f>IF('10หลักสูตรระยะสั้น'!K480&lt;15,0,IF('10หลักสูตรระยะสั้น'!K480&lt;30,1,IF((MOD('10หลักสูตรระยะสั้น'!K480/30,1))&lt;0.3333,ROUNDDOWN('10หลักสูตรระยะสั้น'!K480/30,0),ROUNDUP('10หลักสูตรระยะสั้น'!K480/30,0))))</f>
        <v>0</v>
      </c>
      <c r="L480" s="60">
        <f>IF('10หลักสูตรระยะสั้น'!L480&lt;15,0,IF('10หลักสูตรระยะสั้น'!L480&lt;30,1,IF((MOD('10หลักสูตรระยะสั้น'!L480/30,1))&lt;0.3333,ROUNDDOWN('10หลักสูตรระยะสั้น'!L480/30,0),ROUNDUP('10หลักสูตรระยะสั้น'!L480/30,0))))</f>
        <v>0</v>
      </c>
      <c r="M480" s="60">
        <f>IF('10หลักสูตรระยะสั้น'!M480&lt;15,0,IF('10หลักสูตรระยะสั้น'!M480&lt;30,1,IF((MOD('10หลักสูตรระยะสั้น'!M480/30,1))&lt;0.3333,ROUNDDOWN('10หลักสูตรระยะสั้น'!M480/30,0),ROUNDUP('10หลักสูตรระยะสั้น'!M480/30,0))))</f>
        <v>0</v>
      </c>
      <c r="N480" s="60">
        <f>IF('10หลักสูตรระยะสั้น'!N480&lt;15,0,IF('10หลักสูตรระยะสั้น'!N480&lt;30,1,IF((MOD('10หลักสูตรระยะสั้น'!N480/30,1))&lt;0.3333,ROUNDDOWN('10หลักสูตรระยะสั้น'!N480/30,0),ROUNDUP('10หลักสูตรระยะสั้น'!N480/30,0))))</f>
        <v>0</v>
      </c>
      <c r="O480" s="60">
        <f>IF('10หลักสูตรระยะสั้น'!O480&lt;15,0,IF('10หลักสูตรระยะสั้น'!O480&lt;30,1,IF((MOD('10หลักสูตรระยะสั้น'!O480/30,1))&lt;0.3333,ROUNDDOWN('10หลักสูตรระยะสั้น'!O480/30,0),ROUNDUP('10หลักสูตรระยะสั้น'!O480/30,0))))</f>
        <v>0</v>
      </c>
      <c r="P480" s="60">
        <f>IF('10หลักสูตรระยะสั้น'!P480&lt;15,0,IF('10หลักสูตรระยะสั้น'!P480&lt;30,1,IF((MOD('10หลักสูตรระยะสั้น'!P480/30,1))&lt;0.3333,ROUNDDOWN('10หลักสูตรระยะสั้น'!P480/30,0),ROUNDUP('10หลักสูตรระยะสั้น'!P480/30,0))))</f>
        <v>0</v>
      </c>
      <c r="Q480" s="60">
        <f>IF('10หลักสูตรระยะสั้น'!Q480&lt;15,0,IF('10หลักสูตรระยะสั้น'!Q480&lt;30,1,IF((MOD('10หลักสูตรระยะสั้น'!Q480/30,1))&lt;0.3333,ROUNDDOWN('10หลักสูตรระยะสั้น'!Q480/30,0),ROUNDUP('10หลักสูตรระยะสั้น'!Q480/30,0))))</f>
        <v>0</v>
      </c>
      <c r="R480" s="60">
        <f>IF('10หลักสูตรระยะสั้น'!R480&lt;15,0,IF('10หลักสูตรระยะสั้น'!R480&lt;30,1,IF((MOD('10หลักสูตรระยะสั้น'!R480/30,1))&lt;0.3333,ROUNDDOWN('10หลักสูตรระยะสั้น'!R480/30,0),ROUNDUP('10หลักสูตรระยะสั้น'!R480/30,0))))</f>
        <v>0</v>
      </c>
      <c r="S480" s="60">
        <f>IF('10หลักสูตรระยะสั้น'!S480&lt;15,0,IF('10หลักสูตรระยะสั้น'!S480&lt;30,1,IF((MOD('10หลักสูตรระยะสั้น'!S480/30,1))&lt;0.3333,ROUNDDOWN('10หลักสูตรระยะสั้น'!S480/30,0),ROUNDUP('10หลักสูตรระยะสั้น'!S480/30,0))))</f>
        <v>0</v>
      </c>
      <c r="T480" s="60">
        <f>IF('10หลักสูตรระยะสั้น'!T480&lt;15,0,IF('10หลักสูตรระยะสั้น'!T480&lt;30,1,IF((MOD('10หลักสูตรระยะสั้น'!T480/30,1))&lt;0.3333,ROUNDDOWN('10หลักสูตรระยะสั้น'!T480/30,0),ROUNDUP('10หลักสูตรระยะสั้น'!T480/30,0))))</f>
        <v>0</v>
      </c>
      <c r="U480" s="60">
        <f>IF('10หลักสูตรระยะสั้น'!U480&lt;15,0,IF('10หลักสูตรระยะสั้น'!U480&lt;30,1,IF((MOD('10หลักสูตรระยะสั้น'!U480/30,1))&lt;0.3333,ROUNDDOWN('10หลักสูตรระยะสั้น'!U480/30,0),ROUNDUP('10หลักสูตรระยะสั้น'!U480/30,0))))</f>
        <v>0</v>
      </c>
      <c r="V480" s="60">
        <f>IF('10หลักสูตรระยะสั้น'!V480&lt;15,0,IF('10หลักสูตรระยะสั้น'!V480&lt;30,1,IF((MOD('10หลักสูตรระยะสั้น'!V480/30,1))&lt;0.3333,ROUNDDOWN('10หลักสูตรระยะสั้น'!V480/30,0),ROUNDUP('10หลักสูตรระยะสั้น'!V480/30,0))))</f>
        <v>0</v>
      </c>
      <c r="W480" s="60">
        <f>IF('10หลักสูตรระยะสั้น'!W480&lt;15,0,IF('10หลักสูตรระยะสั้น'!W480&lt;30,1,IF((MOD('10หลักสูตรระยะสั้น'!W480/30,1))&lt;0.3333,ROUNDDOWN('10หลักสูตรระยะสั้น'!W480/30,0),ROUNDUP('10หลักสูตรระยะสั้น'!W480/30,0))))</f>
        <v>0</v>
      </c>
      <c r="X480" s="60">
        <f>IF('10หลักสูตรระยะสั้น'!X480&lt;15,0,IF('10หลักสูตรระยะสั้น'!X480&lt;30,1,IF((MOD('10หลักสูตรระยะสั้น'!X480/30,1))&lt;0.3333,ROUNDDOWN('10หลักสูตรระยะสั้น'!X480/30,0),ROUNDUP('10หลักสูตรระยะสั้น'!X480/30,0))))</f>
        <v>0</v>
      </c>
      <c r="Y480" s="60">
        <f>IF('10หลักสูตรระยะสั้น'!Y480&lt;15,0,IF('10หลักสูตรระยะสั้น'!Y480&lt;30,1,IF((MOD('10หลักสูตรระยะสั้น'!Y480/30,1))&lt;0.3333,ROUNDDOWN('10หลักสูตรระยะสั้น'!Y480/30,0),ROUNDUP('10หลักสูตรระยะสั้น'!Y480/30,0))))</f>
        <v>0</v>
      </c>
      <c r="Z480" s="60">
        <f>IF('10หลักสูตรระยะสั้น'!Z480&lt;15,0,IF('10หลักสูตรระยะสั้น'!Z480&lt;30,1,IF((MOD('10หลักสูตรระยะสั้น'!Z480/30,1))&lt;0.3333,ROUNDDOWN('10หลักสูตรระยะสั้น'!Z480/30,0),ROUNDUP('10หลักสูตรระยะสั้น'!Z480/30,0))))</f>
        <v>0</v>
      </c>
      <c r="AA480" s="60">
        <f>IF('10หลักสูตรระยะสั้น'!AA480&lt;15,0,IF('10หลักสูตรระยะสั้น'!AA480&lt;30,1,IF((MOD('10หลักสูตรระยะสั้น'!AA480/30,1))&lt;0.3333,ROUNDDOWN('10หลักสูตรระยะสั้น'!AA480/30,0),ROUNDUP('10หลักสูตรระยะสั้น'!AA480/30,0))))</f>
        <v>0</v>
      </c>
      <c r="AB480" s="60">
        <f>IF('10หลักสูตรระยะสั้น'!AB480&lt;15,0,IF('10หลักสูตรระยะสั้น'!AB480&lt;30,1,IF((MOD('10หลักสูตรระยะสั้น'!AB480/30,1))&lt;0.3333,ROUNDDOWN('10หลักสูตรระยะสั้น'!AB480/30,0),ROUNDUP('10หลักสูตรระยะสั้น'!AB480/30,0))))</f>
        <v>0</v>
      </c>
      <c r="AC480" s="60">
        <f>IF('10หลักสูตรระยะสั้น'!AC480&lt;15,0,IF('10หลักสูตรระยะสั้น'!AC480&lt;30,1,IF((MOD('10หลักสูตรระยะสั้น'!AC480/30,1))&lt;0.3333,ROUNDDOWN('10หลักสูตรระยะสั้น'!AC480/30,0),ROUNDUP('10หลักสูตรระยะสั้น'!AC480/30,0))))</f>
        <v>0</v>
      </c>
      <c r="AD480" s="5">
        <f t="shared" si="14"/>
        <v>0</v>
      </c>
      <c r="AE480" s="5">
        <f t="shared" si="15"/>
        <v>0</v>
      </c>
    </row>
    <row r="481" spans="2:31" x14ac:dyDescent="0.55000000000000004">
      <c r="B481" s="5">
        <v>477</v>
      </c>
      <c r="C481" s="5">
        <f>'10หลักสูตรระยะสั้น'!C481</f>
        <v>0</v>
      </c>
      <c r="D481" s="5">
        <f>'10หลักสูตรระยะสั้น'!D481</f>
        <v>0</v>
      </c>
      <c r="E481" s="60">
        <f>IF('10หลักสูตรระยะสั้น'!E481&lt;15,0,IF('10หลักสูตรระยะสั้น'!E481&lt;30,1,IF((MOD('10หลักสูตรระยะสั้น'!E481/30,1))&lt;0.3333,ROUNDDOWN('10หลักสูตรระยะสั้น'!E481/30,0),ROUNDUP('10หลักสูตรระยะสั้น'!E481/30,0))))</f>
        <v>0</v>
      </c>
      <c r="F481" s="60">
        <f>IF('10หลักสูตรระยะสั้น'!F481&lt;15,0,IF('10หลักสูตรระยะสั้น'!F481&lt;30,1,IF((MOD('10หลักสูตรระยะสั้น'!F481/30,1))&lt;0.3333,ROUNDDOWN('10หลักสูตรระยะสั้น'!F481/30,0),ROUNDUP('10หลักสูตรระยะสั้น'!F481/30,0))))</f>
        <v>0</v>
      </c>
      <c r="G481" s="60">
        <f>IF('10หลักสูตรระยะสั้น'!G481&lt;15,0,IF('10หลักสูตรระยะสั้น'!G481&lt;30,1,IF((MOD('10หลักสูตรระยะสั้น'!G481/30,1))&lt;0.3333,ROUNDDOWN('10หลักสูตรระยะสั้น'!G481/30,0),ROUNDUP('10หลักสูตรระยะสั้น'!G481/30,0))))</f>
        <v>0</v>
      </c>
      <c r="H481" s="60">
        <f>IF('10หลักสูตรระยะสั้น'!H481&lt;15,0,IF('10หลักสูตรระยะสั้น'!H481&lt;30,1,IF((MOD('10หลักสูตรระยะสั้น'!H481/30,1))&lt;0.3333,ROUNDDOWN('10หลักสูตรระยะสั้น'!H481/30,0),ROUNDUP('10หลักสูตรระยะสั้น'!H481/30,0))))</f>
        <v>0</v>
      </c>
      <c r="I481" s="60">
        <f>IF('10หลักสูตรระยะสั้น'!I481&lt;15,0,IF('10หลักสูตรระยะสั้น'!I481&lt;30,1,IF((MOD('10หลักสูตรระยะสั้น'!I481/30,1))&lt;0.3333,ROUNDDOWN('10หลักสูตรระยะสั้น'!I481/30,0),ROUNDUP('10หลักสูตรระยะสั้น'!I481/30,0))))</f>
        <v>0</v>
      </c>
      <c r="J481" s="60">
        <f>IF('10หลักสูตรระยะสั้น'!J481&lt;15,0,IF('10หลักสูตรระยะสั้น'!J481&lt;30,1,IF((MOD('10หลักสูตรระยะสั้น'!J481/30,1))&lt;0.3333,ROUNDDOWN('10หลักสูตรระยะสั้น'!J481/30,0),ROUNDUP('10หลักสูตรระยะสั้น'!J481/30,0))))</f>
        <v>0</v>
      </c>
      <c r="K481" s="60">
        <f>IF('10หลักสูตรระยะสั้น'!K481&lt;15,0,IF('10หลักสูตรระยะสั้น'!K481&lt;30,1,IF((MOD('10หลักสูตรระยะสั้น'!K481/30,1))&lt;0.3333,ROUNDDOWN('10หลักสูตรระยะสั้น'!K481/30,0),ROUNDUP('10หลักสูตรระยะสั้น'!K481/30,0))))</f>
        <v>0</v>
      </c>
      <c r="L481" s="60">
        <f>IF('10หลักสูตรระยะสั้น'!L481&lt;15,0,IF('10หลักสูตรระยะสั้น'!L481&lt;30,1,IF((MOD('10หลักสูตรระยะสั้น'!L481/30,1))&lt;0.3333,ROUNDDOWN('10หลักสูตรระยะสั้น'!L481/30,0),ROUNDUP('10หลักสูตรระยะสั้น'!L481/30,0))))</f>
        <v>0</v>
      </c>
      <c r="M481" s="60">
        <f>IF('10หลักสูตรระยะสั้น'!M481&lt;15,0,IF('10หลักสูตรระยะสั้น'!M481&lt;30,1,IF((MOD('10หลักสูตรระยะสั้น'!M481/30,1))&lt;0.3333,ROUNDDOWN('10หลักสูตรระยะสั้น'!M481/30,0),ROUNDUP('10หลักสูตรระยะสั้น'!M481/30,0))))</f>
        <v>0</v>
      </c>
      <c r="N481" s="60">
        <f>IF('10หลักสูตรระยะสั้น'!N481&lt;15,0,IF('10หลักสูตรระยะสั้น'!N481&lt;30,1,IF((MOD('10หลักสูตรระยะสั้น'!N481/30,1))&lt;0.3333,ROUNDDOWN('10หลักสูตรระยะสั้น'!N481/30,0),ROUNDUP('10หลักสูตรระยะสั้น'!N481/30,0))))</f>
        <v>0</v>
      </c>
      <c r="O481" s="60">
        <f>IF('10หลักสูตรระยะสั้น'!O481&lt;15,0,IF('10หลักสูตรระยะสั้น'!O481&lt;30,1,IF((MOD('10หลักสูตรระยะสั้น'!O481/30,1))&lt;0.3333,ROUNDDOWN('10หลักสูตรระยะสั้น'!O481/30,0),ROUNDUP('10หลักสูตรระยะสั้น'!O481/30,0))))</f>
        <v>0</v>
      </c>
      <c r="P481" s="60">
        <f>IF('10หลักสูตรระยะสั้น'!P481&lt;15,0,IF('10หลักสูตรระยะสั้น'!P481&lt;30,1,IF((MOD('10หลักสูตรระยะสั้น'!P481/30,1))&lt;0.3333,ROUNDDOWN('10หลักสูตรระยะสั้น'!P481/30,0),ROUNDUP('10หลักสูตรระยะสั้น'!P481/30,0))))</f>
        <v>0</v>
      </c>
      <c r="Q481" s="60">
        <f>IF('10หลักสูตรระยะสั้น'!Q481&lt;15,0,IF('10หลักสูตรระยะสั้น'!Q481&lt;30,1,IF((MOD('10หลักสูตรระยะสั้น'!Q481/30,1))&lt;0.3333,ROUNDDOWN('10หลักสูตรระยะสั้น'!Q481/30,0),ROUNDUP('10หลักสูตรระยะสั้น'!Q481/30,0))))</f>
        <v>0</v>
      </c>
      <c r="R481" s="60">
        <f>IF('10หลักสูตรระยะสั้น'!R481&lt;15,0,IF('10หลักสูตรระยะสั้น'!R481&lt;30,1,IF((MOD('10หลักสูตรระยะสั้น'!R481/30,1))&lt;0.3333,ROUNDDOWN('10หลักสูตรระยะสั้น'!R481/30,0),ROUNDUP('10หลักสูตรระยะสั้น'!R481/30,0))))</f>
        <v>0</v>
      </c>
      <c r="S481" s="60">
        <f>IF('10หลักสูตรระยะสั้น'!S481&lt;15,0,IF('10หลักสูตรระยะสั้น'!S481&lt;30,1,IF((MOD('10หลักสูตรระยะสั้น'!S481/30,1))&lt;0.3333,ROUNDDOWN('10หลักสูตรระยะสั้น'!S481/30,0),ROUNDUP('10หลักสูตรระยะสั้น'!S481/30,0))))</f>
        <v>0</v>
      </c>
      <c r="T481" s="60">
        <f>IF('10หลักสูตรระยะสั้น'!T481&lt;15,0,IF('10หลักสูตรระยะสั้น'!T481&lt;30,1,IF((MOD('10หลักสูตรระยะสั้น'!T481/30,1))&lt;0.3333,ROUNDDOWN('10หลักสูตรระยะสั้น'!T481/30,0),ROUNDUP('10หลักสูตรระยะสั้น'!T481/30,0))))</f>
        <v>0</v>
      </c>
      <c r="U481" s="60">
        <f>IF('10หลักสูตรระยะสั้น'!U481&lt;15,0,IF('10หลักสูตรระยะสั้น'!U481&lt;30,1,IF((MOD('10หลักสูตรระยะสั้น'!U481/30,1))&lt;0.3333,ROUNDDOWN('10หลักสูตรระยะสั้น'!U481/30,0),ROUNDUP('10หลักสูตรระยะสั้น'!U481/30,0))))</f>
        <v>0</v>
      </c>
      <c r="V481" s="60">
        <f>IF('10หลักสูตรระยะสั้น'!V481&lt;15,0,IF('10หลักสูตรระยะสั้น'!V481&lt;30,1,IF((MOD('10หลักสูตรระยะสั้น'!V481/30,1))&lt;0.3333,ROUNDDOWN('10หลักสูตรระยะสั้น'!V481/30,0),ROUNDUP('10หลักสูตรระยะสั้น'!V481/30,0))))</f>
        <v>0</v>
      </c>
      <c r="W481" s="60">
        <f>IF('10หลักสูตรระยะสั้น'!W481&lt;15,0,IF('10หลักสูตรระยะสั้น'!W481&lt;30,1,IF((MOD('10หลักสูตรระยะสั้น'!W481/30,1))&lt;0.3333,ROUNDDOWN('10หลักสูตรระยะสั้น'!W481/30,0),ROUNDUP('10หลักสูตรระยะสั้น'!W481/30,0))))</f>
        <v>0</v>
      </c>
      <c r="X481" s="60">
        <f>IF('10หลักสูตรระยะสั้น'!X481&lt;15,0,IF('10หลักสูตรระยะสั้น'!X481&lt;30,1,IF((MOD('10หลักสูตรระยะสั้น'!X481/30,1))&lt;0.3333,ROUNDDOWN('10หลักสูตรระยะสั้น'!X481/30,0),ROUNDUP('10หลักสูตรระยะสั้น'!X481/30,0))))</f>
        <v>0</v>
      </c>
      <c r="Y481" s="60">
        <f>IF('10หลักสูตรระยะสั้น'!Y481&lt;15,0,IF('10หลักสูตรระยะสั้น'!Y481&lt;30,1,IF((MOD('10หลักสูตรระยะสั้น'!Y481/30,1))&lt;0.3333,ROUNDDOWN('10หลักสูตรระยะสั้น'!Y481/30,0),ROUNDUP('10หลักสูตรระยะสั้น'!Y481/30,0))))</f>
        <v>0</v>
      </c>
      <c r="Z481" s="60">
        <f>IF('10หลักสูตรระยะสั้น'!Z481&lt;15,0,IF('10หลักสูตรระยะสั้น'!Z481&lt;30,1,IF((MOD('10หลักสูตรระยะสั้น'!Z481/30,1))&lt;0.3333,ROUNDDOWN('10หลักสูตรระยะสั้น'!Z481/30,0),ROUNDUP('10หลักสูตรระยะสั้น'!Z481/30,0))))</f>
        <v>0</v>
      </c>
      <c r="AA481" s="60">
        <f>IF('10หลักสูตรระยะสั้น'!AA481&lt;15,0,IF('10หลักสูตรระยะสั้น'!AA481&lt;30,1,IF((MOD('10หลักสูตรระยะสั้น'!AA481/30,1))&lt;0.3333,ROUNDDOWN('10หลักสูตรระยะสั้น'!AA481/30,0),ROUNDUP('10หลักสูตรระยะสั้น'!AA481/30,0))))</f>
        <v>0</v>
      </c>
      <c r="AB481" s="60">
        <f>IF('10หลักสูตรระยะสั้น'!AB481&lt;15,0,IF('10หลักสูตรระยะสั้น'!AB481&lt;30,1,IF((MOD('10หลักสูตรระยะสั้น'!AB481/30,1))&lt;0.3333,ROUNDDOWN('10หลักสูตรระยะสั้น'!AB481/30,0),ROUNDUP('10หลักสูตรระยะสั้น'!AB481/30,0))))</f>
        <v>0</v>
      </c>
      <c r="AC481" s="60">
        <f>IF('10หลักสูตรระยะสั้น'!AC481&lt;15,0,IF('10หลักสูตรระยะสั้น'!AC481&lt;30,1,IF((MOD('10หลักสูตรระยะสั้น'!AC481/30,1))&lt;0.3333,ROUNDDOWN('10หลักสูตรระยะสั้น'!AC481/30,0),ROUNDUP('10หลักสูตรระยะสั้น'!AC481/30,0))))</f>
        <v>0</v>
      </c>
      <c r="AD481" s="5">
        <f t="shared" si="14"/>
        <v>0</v>
      </c>
      <c r="AE481" s="5">
        <f t="shared" si="15"/>
        <v>0</v>
      </c>
    </row>
    <row r="482" spans="2:31" x14ac:dyDescent="0.55000000000000004">
      <c r="B482" s="5">
        <v>478</v>
      </c>
      <c r="C482" s="5">
        <f>'10หลักสูตรระยะสั้น'!C482</f>
        <v>0</v>
      </c>
      <c r="D482" s="5">
        <f>'10หลักสูตรระยะสั้น'!D482</f>
        <v>0</v>
      </c>
      <c r="E482" s="60">
        <f>IF('10หลักสูตรระยะสั้น'!E482&lt;15,0,IF('10หลักสูตรระยะสั้น'!E482&lt;30,1,IF((MOD('10หลักสูตรระยะสั้น'!E482/30,1))&lt;0.3333,ROUNDDOWN('10หลักสูตรระยะสั้น'!E482/30,0),ROUNDUP('10หลักสูตรระยะสั้น'!E482/30,0))))</f>
        <v>0</v>
      </c>
      <c r="F482" s="60">
        <f>IF('10หลักสูตรระยะสั้น'!F482&lt;15,0,IF('10หลักสูตรระยะสั้น'!F482&lt;30,1,IF((MOD('10หลักสูตรระยะสั้น'!F482/30,1))&lt;0.3333,ROUNDDOWN('10หลักสูตรระยะสั้น'!F482/30,0),ROUNDUP('10หลักสูตรระยะสั้น'!F482/30,0))))</f>
        <v>0</v>
      </c>
      <c r="G482" s="60">
        <f>IF('10หลักสูตรระยะสั้น'!G482&lt;15,0,IF('10หลักสูตรระยะสั้น'!G482&lt;30,1,IF((MOD('10หลักสูตรระยะสั้น'!G482/30,1))&lt;0.3333,ROUNDDOWN('10หลักสูตรระยะสั้น'!G482/30,0),ROUNDUP('10หลักสูตรระยะสั้น'!G482/30,0))))</f>
        <v>0</v>
      </c>
      <c r="H482" s="60">
        <f>IF('10หลักสูตรระยะสั้น'!H482&lt;15,0,IF('10หลักสูตรระยะสั้น'!H482&lt;30,1,IF((MOD('10หลักสูตรระยะสั้น'!H482/30,1))&lt;0.3333,ROUNDDOWN('10หลักสูตรระยะสั้น'!H482/30,0),ROUNDUP('10หลักสูตรระยะสั้น'!H482/30,0))))</f>
        <v>0</v>
      </c>
      <c r="I482" s="60">
        <f>IF('10หลักสูตรระยะสั้น'!I482&lt;15,0,IF('10หลักสูตรระยะสั้น'!I482&lt;30,1,IF((MOD('10หลักสูตรระยะสั้น'!I482/30,1))&lt;0.3333,ROUNDDOWN('10หลักสูตรระยะสั้น'!I482/30,0),ROUNDUP('10หลักสูตรระยะสั้น'!I482/30,0))))</f>
        <v>0</v>
      </c>
      <c r="J482" s="60">
        <f>IF('10หลักสูตรระยะสั้น'!J482&lt;15,0,IF('10หลักสูตรระยะสั้น'!J482&lt;30,1,IF((MOD('10หลักสูตรระยะสั้น'!J482/30,1))&lt;0.3333,ROUNDDOWN('10หลักสูตรระยะสั้น'!J482/30,0),ROUNDUP('10หลักสูตรระยะสั้น'!J482/30,0))))</f>
        <v>0</v>
      </c>
      <c r="K482" s="60">
        <f>IF('10หลักสูตรระยะสั้น'!K482&lt;15,0,IF('10หลักสูตรระยะสั้น'!K482&lt;30,1,IF((MOD('10หลักสูตรระยะสั้น'!K482/30,1))&lt;0.3333,ROUNDDOWN('10หลักสูตรระยะสั้น'!K482/30,0),ROUNDUP('10หลักสูตรระยะสั้น'!K482/30,0))))</f>
        <v>0</v>
      </c>
      <c r="L482" s="60">
        <f>IF('10หลักสูตรระยะสั้น'!L482&lt;15,0,IF('10หลักสูตรระยะสั้น'!L482&lt;30,1,IF((MOD('10หลักสูตรระยะสั้น'!L482/30,1))&lt;0.3333,ROUNDDOWN('10หลักสูตรระยะสั้น'!L482/30,0),ROUNDUP('10หลักสูตรระยะสั้น'!L482/30,0))))</f>
        <v>0</v>
      </c>
      <c r="M482" s="60">
        <f>IF('10หลักสูตรระยะสั้น'!M482&lt;15,0,IF('10หลักสูตรระยะสั้น'!M482&lt;30,1,IF((MOD('10หลักสูตรระยะสั้น'!M482/30,1))&lt;0.3333,ROUNDDOWN('10หลักสูตรระยะสั้น'!M482/30,0),ROUNDUP('10หลักสูตรระยะสั้น'!M482/30,0))))</f>
        <v>0</v>
      </c>
      <c r="N482" s="60">
        <f>IF('10หลักสูตรระยะสั้น'!N482&lt;15,0,IF('10หลักสูตรระยะสั้น'!N482&lt;30,1,IF((MOD('10หลักสูตรระยะสั้น'!N482/30,1))&lt;0.3333,ROUNDDOWN('10หลักสูตรระยะสั้น'!N482/30,0),ROUNDUP('10หลักสูตรระยะสั้น'!N482/30,0))))</f>
        <v>0</v>
      </c>
      <c r="O482" s="60">
        <f>IF('10หลักสูตรระยะสั้น'!O482&lt;15,0,IF('10หลักสูตรระยะสั้น'!O482&lt;30,1,IF((MOD('10หลักสูตรระยะสั้น'!O482/30,1))&lt;0.3333,ROUNDDOWN('10หลักสูตรระยะสั้น'!O482/30,0),ROUNDUP('10หลักสูตรระยะสั้น'!O482/30,0))))</f>
        <v>0</v>
      </c>
      <c r="P482" s="60">
        <f>IF('10หลักสูตรระยะสั้น'!P482&lt;15,0,IF('10หลักสูตรระยะสั้น'!P482&lt;30,1,IF((MOD('10หลักสูตรระยะสั้น'!P482/30,1))&lt;0.3333,ROUNDDOWN('10หลักสูตรระยะสั้น'!P482/30,0),ROUNDUP('10หลักสูตรระยะสั้น'!P482/30,0))))</f>
        <v>0</v>
      </c>
      <c r="Q482" s="60">
        <f>IF('10หลักสูตรระยะสั้น'!Q482&lt;15,0,IF('10หลักสูตรระยะสั้น'!Q482&lt;30,1,IF((MOD('10หลักสูตรระยะสั้น'!Q482/30,1))&lt;0.3333,ROUNDDOWN('10หลักสูตรระยะสั้น'!Q482/30,0),ROUNDUP('10หลักสูตรระยะสั้น'!Q482/30,0))))</f>
        <v>0</v>
      </c>
      <c r="R482" s="60">
        <f>IF('10หลักสูตรระยะสั้น'!R482&lt;15,0,IF('10หลักสูตรระยะสั้น'!R482&lt;30,1,IF((MOD('10หลักสูตรระยะสั้น'!R482/30,1))&lt;0.3333,ROUNDDOWN('10หลักสูตรระยะสั้น'!R482/30,0),ROUNDUP('10หลักสูตรระยะสั้น'!R482/30,0))))</f>
        <v>0</v>
      </c>
      <c r="S482" s="60">
        <f>IF('10หลักสูตรระยะสั้น'!S482&lt;15,0,IF('10หลักสูตรระยะสั้น'!S482&lt;30,1,IF((MOD('10หลักสูตรระยะสั้น'!S482/30,1))&lt;0.3333,ROUNDDOWN('10หลักสูตรระยะสั้น'!S482/30,0),ROUNDUP('10หลักสูตรระยะสั้น'!S482/30,0))))</f>
        <v>0</v>
      </c>
      <c r="T482" s="60">
        <f>IF('10หลักสูตรระยะสั้น'!T482&lt;15,0,IF('10หลักสูตรระยะสั้น'!T482&lt;30,1,IF((MOD('10หลักสูตรระยะสั้น'!T482/30,1))&lt;0.3333,ROUNDDOWN('10หลักสูตรระยะสั้น'!T482/30,0),ROUNDUP('10หลักสูตรระยะสั้น'!T482/30,0))))</f>
        <v>0</v>
      </c>
      <c r="U482" s="60">
        <f>IF('10หลักสูตรระยะสั้น'!U482&lt;15,0,IF('10หลักสูตรระยะสั้น'!U482&lt;30,1,IF((MOD('10หลักสูตรระยะสั้น'!U482/30,1))&lt;0.3333,ROUNDDOWN('10หลักสูตรระยะสั้น'!U482/30,0),ROUNDUP('10หลักสูตรระยะสั้น'!U482/30,0))))</f>
        <v>0</v>
      </c>
      <c r="V482" s="60">
        <f>IF('10หลักสูตรระยะสั้น'!V482&lt;15,0,IF('10หลักสูตรระยะสั้น'!V482&lt;30,1,IF((MOD('10หลักสูตรระยะสั้น'!V482/30,1))&lt;0.3333,ROUNDDOWN('10หลักสูตรระยะสั้น'!V482/30,0),ROUNDUP('10หลักสูตรระยะสั้น'!V482/30,0))))</f>
        <v>0</v>
      </c>
      <c r="W482" s="60">
        <f>IF('10หลักสูตรระยะสั้น'!W482&lt;15,0,IF('10หลักสูตรระยะสั้น'!W482&lt;30,1,IF((MOD('10หลักสูตรระยะสั้น'!W482/30,1))&lt;0.3333,ROUNDDOWN('10หลักสูตรระยะสั้น'!W482/30,0),ROUNDUP('10หลักสูตรระยะสั้น'!W482/30,0))))</f>
        <v>0</v>
      </c>
      <c r="X482" s="60">
        <f>IF('10หลักสูตรระยะสั้น'!X482&lt;15,0,IF('10หลักสูตรระยะสั้น'!X482&lt;30,1,IF((MOD('10หลักสูตรระยะสั้น'!X482/30,1))&lt;0.3333,ROUNDDOWN('10หลักสูตรระยะสั้น'!X482/30,0),ROUNDUP('10หลักสูตรระยะสั้น'!X482/30,0))))</f>
        <v>0</v>
      </c>
      <c r="Y482" s="60">
        <f>IF('10หลักสูตรระยะสั้น'!Y482&lt;15,0,IF('10หลักสูตรระยะสั้น'!Y482&lt;30,1,IF((MOD('10หลักสูตรระยะสั้น'!Y482/30,1))&lt;0.3333,ROUNDDOWN('10หลักสูตรระยะสั้น'!Y482/30,0),ROUNDUP('10หลักสูตรระยะสั้น'!Y482/30,0))))</f>
        <v>0</v>
      </c>
      <c r="Z482" s="60">
        <f>IF('10หลักสูตรระยะสั้น'!Z482&lt;15,0,IF('10หลักสูตรระยะสั้น'!Z482&lt;30,1,IF((MOD('10หลักสูตรระยะสั้น'!Z482/30,1))&lt;0.3333,ROUNDDOWN('10หลักสูตรระยะสั้น'!Z482/30,0),ROUNDUP('10หลักสูตรระยะสั้น'!Z482/30,0))))</f>
        <v>0</v>
      </c>
      <c r="AA482" s="60">
        <f>IF('10หลักสูตรระยะสั้น'!AA482&lt;15,0,IF('10หลักสูตรระยะสั้น'!AA482&lt;30,1,IF((MOD('10หลักสูตรระยะสั้น'!AA482/30,1))&lt;0.3333,ROUNDDOWN('10หลักสูตรระยะสั้น'!AA482/30,0),ROUNDUP('10หลักสูตรระยะสั้น'!AA482/30,0))))</f>
        <v>0</v>
      </c>
      <c r="AB482" s="60">
        <f>IF('10หลักสูตรระยะสั้น'!AB482&lt;15,0,IF('10หลักสูตรระยะสั้น'!AB482&lt;30,1,IF((MOD('10หลักสูตรระยะสั้น'!AB482/30,1))&lt;0.3333,ROUNDDOWN('10หลักสูตรระยะสั้น'!AB482/30,0),ROUNDUP('10หลักสูตรระยะสั้น'!AB482/30,0))))</f>
        <v>0</v>
      </c>
      <c r="AC482" s="60">
        <f>IF('10หลักสูตรระยะสั้น'!AC482&lt;15,0,IF('10หลักสูตรระยะสั้น'!AC482&lt;30,1,IF((MOD('10หลักสูตรระยะสั้น'!AC482/30,1))&lt;0.3333,ROUNDDOWN('10หลักสูตรระยะสั้น'!AC482/30,0),ROUNDUP('10หลักสูตรระยะสั้น'!AC482/30,0))))</f>
        <v>0</v>
      </c>
      <c r="AD482" s="5">
        <f t="shared" si="14"/>
        <v>0</v>
      </c>
      <c r="AE482" s="5">
        <f t="shared" si="15"/>
        <v>0</v>
      </c>
    </row>
    <row r="483" spans="2:31" x14ac:dyDescent="0.55000000000000004">
      <c r="B483" s="5">
        <v>479</v>
      </c>
      <c r="C483" s="5">
        <f>'10หลักสูตรระยะสั้น'!C483</f>
        <v>0</v>
      </c>
      <c r="D483" s="5">
        <f>'10หลักสูตรระยะสั้น'!D483</f>
        <v>0</v>
      </c>
      <c r="E483" s="60">
        <f>IF('10หลักสูตรระยะสั้น'!E483&lt;15,0,IF('10หลักสูตรระยะสั้น'!E483&lt;30,1,IF((MOD('10หลักสูตรระยะสั้น'!E483/30,1))&lt;0.3333,ROUNDDOWN('10หลักสูตรระยะสั้น'!E483/30,0),ROUNDUP('10หลักสูตรระยะสั้น'!E483/30,0))))</f>
        <v>0</v>
      </c>
      <c r="F483" s="60">
        <f>IF('10หลักสูตรระยะสั้น'!F483&lt;15,0,IF('10หลักสูตรระยะสั้น'!F483&lt;30,1,IF((MOD('10หลักสูตรระยะสั้น'!F483/30,1))&lt;0.3333,ROUNDDOWN('10หลักสูตรระยะสั้น'!F483/30,0),ROUNDUP('10หลักสูตรระยะสั้น'!F483/30,0))))</f>
        <v>0</v>
      </c>
      <c r="G483" s="60">
        <f>IF('10หลักสูตรระยะสั้น'!G483&lt;15,0,IF('10หลักสูตรระยะสั้น'!G483&lt;30,1,IF((MOD('10หลักสูตรระยะสั้น'!G483/30,1))&lt;0.3333,ROUNDDOWN('10หลักสูตรระยะสั้น'!G483/30,0),ROUNDUP('10หลักสูตรระยะสั้น'!G483/30,0))))</f>
        <v>0</v>
      </c>
      <c r="H483" s="60">
        <f>IF('10หลักสูตรระยะสั้น'!H483&lt;15,0,IF('10หลักสูตรระยะสั้น'!H483&lt;30,1,IF((MOD('10หลักสูตรระยะสั้น'!H483/30,1))&lt;0.3333,ROUNDDOWN('10หลักสูตรระยะสั้น'!H483/30,0),ROUNDUP('10หลักสูตรระยะสั้น'!H483/30,0))))</f>
        <v>0</v>
      </c>
      <c r="I483" s="60">
        <f>IF('10หลักสูตรระยะสั้น'!I483&lt;15,0,IF('10หลักสูตรระยะสั้น'!I483&lt;30,1,IF((MOD('10หลักสูตรระยะสั้น'!I483/30,1))&lt;0.3333,ROUNDDOWN('10หลักสูตรระยะสั้น'!I483/30,0),ROUNDUP('10หลักสูตรระยะสั้น'!I483/30,0))))</f>
        <v>0</v>
      </c>
      <c r="J483" s="60">
        <f>IF('10หลักสูตรระยะสั้น'!J483&lt;15,0,IF('10หลักสูตรระยะสั้น'!J483&lt;30,1,IF((MOD('10หลักสูตรระยะสั้น'!J483/30,1))&lt;0.3333,ROUNDDOWN('10หลักสูตรระยะสั้น'!J483/30,0),ROUNDUP('10หลักสูตรระยะสั้น'!J483/30,0))))</f>
        <v>0</v>
      </c>
      <c r="K483" s="60">
        <f>IF('10หลักสูตรระยะสั้น'!K483&lt;15,0,IF('10หลักสูตรระยะสั้น'!K483&lt;30,1,IF((MOD('10หลักสูตรระยะสั้น'!K483/30,1))&lt;0.3333,ROUNDDOWN('10หลักสูตรระยะสั้น'!K483/30,0),ROUNDUP('10หลักสูตรระยะสั้น'!K483/30,0))))</f>
        <v>0</v>
      </c>
      <c r="L483" s="60">
        <f>IF('10หลักสูตรระยะสั้น'!L483&lt;15,0,IF('10หลักสูตรระยะสั้น'!L483&lt;30,1,IF((MOD('10หลักสูตรระยะสั้น'!L483/30,1))&lt;0.3333,ROUNDDOWN('10หลักสูตรระยะสั้น'!L483/30,0),ROUNDUP('10หลักสูตรระยะสั้น'!L483/30,0))))</f>
        <v>0</v>
      </c>
      <c r="M483" s="60">
        <f>IF('10หลักสูตรระยะสั้น'!M483&lt;15,0,IF('10หลักสูตรระยะสั้น'!M483&lt;30,1,IF((MOD('10หลักสูตรระยะสั้น'!M483/30,1))&lt;0.3333,ROUNDDOWN('10หลักสูตรระยะสั้น'!M483/30,0),ROUNDUP('10หลักสูตรระยะสั้น'!M483/30,0))))</f>
        <v>0</v>
      </c>
      <c r="N483" s="60">
        <f>IF('10หลักสูตรระยะสั้น'!N483&lt;15,0,IF('10หลักสูตรระยะสั้น'!N483&lt;30,1,IF((MOD('10หลักสูตรระยะสั้น'!N483/30,1))&lt;0.3333,ROUNDDOWN('10หลักสูตรระยะสั้น'!N483/30,0),ROUNDUP('10หลักสูตรระยะสั้น'!N483/30,0))))</f>
        <v>0</v>
      </c>
      <c r="O483" s="60">
        <f>IF('10หลักสูตรระยะสั้น'!O483&lt;15,0,IF('10หลักสูตรระยะสั้น'!O483&lt;30,1,IF((MOD('10หลักสูตรระยะสั้น'!O483/30,1))&lt;0.3333,ROUNDDOWN('10หลักสูตรระยะสั้น'!O483/30,0),ROUNDUP('10หลักสูตรระยะสั้น'!O483/30,0))))</f>
        <v>0</v>
      </c>
      <c r="P483" s="60">
        <f>IF('10หลักสูตรระยะสั้น'!P483&lt;15,0,IF('10หลักสูตรระยะสั้น'!P483&lt;30,1,IF((MOD('10หลักสูตรระยะสั้น'!P483/30,1))&lt;0.3333,ROUNDDOWN('10หลักสูตรระยะสั้น'!P483/30,0),ROUNDUP('10หลักสูตรระยะสั้น'!P483/30,0))))</f>
        <v>0</v>
      </c>
      <c r="Q483" s="60">
        <f>IF('10หลักสูตรระยะสั้น'!Q483&lt;15,0,IF('10หลักสูตรระยะสั้น'!Q483&lt;30,1,IF((MOD('10หลักสูตรระยะสั้น'!Q483/30,1))&lt;0.3333,ROUNDDOWN('10หลักสูตรระยะสั้น'!Q483/30,0),ROUNDUP('10หลักสูตรระยะสั้น'!Q483/30,0))))</f>
        <v>0</v>
      </c>
      <c r="R483" s="60">
        <f>IF('10หลักสูตรระยะสั้น'!R483&lt;15,0,IF('10หลักสูตรระยะสั้น'!R483&lt;30,1,IF((MOD('10หลักสูตรระยะสั้น'!R483/30,1))&lt;0.3333,ROUNDDOWN('10หลักสูตรระยะสั้น'!R483/30,0),ROUNDUP('10หลักสูตรระยะสั้น'!R483/30,0))))</f>
        <v>0</v>
      </c>
      <c r="S483" s="60">
        <f>IF('10หลักสูตรระยะสั้น'!S483&lt;15,0,IF('10หลักสูตรระยะสั้น'!S483&lt;30,1,IF((MOD('10หลักสูตรระยะสั้น'!S483/30,1))&lt;0.3333,ROUNDDOWN('10หลักสูตรระยะสั้น'!S483/30,0),ROUNDUP('10หลักสูตรระยะสั้น'!S483/30,0))))</f>
        <v>0</v>
      </c>
      <c r="T483" s="60">
        <f>IF('10หลักสูตรระยะสั้น'!T483&lt;15,0,IF('10หลักสูตรระยะสั้น'!T483&lt;30,1,IF((MOD('10หลักสูตรระยะสั้น'!T483/30,1))&lt;0.3333,ROUNDDOWN('10หลักสูตรระยะสั้น'!T483/30,0),ROUNDUP('10หลักสูตรระยะสั้น'!T483/30,0))))</f>
        <v>0</v>
      </c>
      <c r="U483" s="60">
        <f>IF('10หลักสูตรระยะสั้น'!U483&lt;15,0,IF('10หลักสูตรระยะสั้น'!U483&lt;30,1,IF((MOD('10หลักสูตรระยะสั้น'!U483/30,1))&lt;0.3333,ROUNDDOWN('10หลักสูตรระยะสั้น'!U483/30,0),ROUNDUP('10หลักสูตรระยะสั้น'!U483/30,0))))</f>
        <v>0</v>
      </c>
      <c r="V483" s="60">
        <f>IF('10หลักสูตรระยะสั้น'!V483&lt;15,0,IF('10หลักสูตรระยะสั้น'!V483&lt;30,1,IF((MOD('10หลักสูตรระยะสั้น'!V483/30,1))&lt;0.3333,ROUNDDOWN('10หลักสูตรระยะสั้น'!V483/30,0),ROUNDUP('10หลักสูตรระยะสั้น'!V483/30,0))))</f>
        <v>0</v>
      </c>
      <c r="W483" s="60">
        <f>IF('10หลักสูตรระยะสั้น'!W483&lt;15,0,IF('10หลักสูตรระยะสั้น'!W483&lt;30,1,IF((MOD('10หลักสูตรระยะสั้น'!W483/30,1))&lt;0.3333,ROUNDDOWN('10หลักสูตรระยะสั้น'!W483/30,0),ROUNDUP('10หลักสูตรระยะสั้น'!W483/30,0))))</f>
        <v>0</v>
      </c>
      <c r="X483" s="60">
        <f>IF('10หลักสูตรระยะสั้น'!X483&lt;15,0,IF('10หลักสูตรระยะสั้น'!X483&lt;30,1,IF((MOD('10หลักสูตรระยะสั้น'!X483/30,1))&lt;0.3333,ROUNDDOWN('10หลักสูตรระยะสั้น'!X483/30,0),ROUNDUP('10หลักสูตรระยะสั้น'!X483/30,0))))</f>
        <v>0</v>
      </c>
      <c r="Y483" s="60">
        <f>IF('10หลักสูตรระยะสั้น'!Y483&lt;15,0,IF('10หลักสูตรระยะสั้น'!Y483&lt;30,1,IF((MOD('10หลักสูตรระยะสั้น'!Y483/30,1))&lt;0.3333,ROUNDDOWN('10หลักสูตรระยะสั้น'!Y483/30,0),ROUNDUP('10หลักสูตรระยะสั้น'!Y483/30,0))))</f>
        <v>0</v>
      </c>
      <c r="Z483" s="60">
        <f>IF('10หลักสูตรระยะสั้น'!Z483&lt;15,0,IF('10หลักสูตรระยะสั้น'!Z483&lt;30,1,IF((MOD('10หลักสูตรระยะสั้น'!Z483/30,1))&lt;0.3333,ROUNDDOWN('10หลักสูตรระยะสั้น'!Z483/30,0),ROUNDUP('10หลักสูตรระยะสั้น'!Z483/30,0))))</f>
        <v>0</v>
      </c>
      <c r="AA483" s="60">
        <f>IF('10หลักสูตรระยะสั้น'!AA483&lt;15,0,IF('10หลักสูตรระยะสั้น'!AA483&lt;30,1,IF((MOD('10หลักสูตรระยะสั้น'!AA483/30,1))&lt;0.3333,ROUNDDOWN('10หลักสูตรระยะสั้น'!AA483/30,0),ROUNDUP('10หลักสูตรระยะสั้น'!AA483/30,0))))</f>
        <v>0</v>
      </c>
      <c r="AB483" s="60">
        <f>IF('10หลักสูตรระยะสั้น'!AB483&lt;15,0,IF('10หลักสูตรระยะสั้น'!AB483&lt;30,1,IF((MOD('10หลักสูตรระยะสั้น'!AB483/30,1))&lt;0.3333,ROUNDDOWN('10หลักสูตรระยะสั้น'!AB483/30,0),ROUNDUP('10หลักสูตรระยะสั้น'!AB483/30,0))))</f>
        <v>0</v>
      </c>
      <c r="AC483" s="60">
        <f>IF('10หลักสูตรระยะสั้น'!AC483&lt;15,0,IF('10หลักสูตรระยะสั้น'!AC483&lt;30,1,IF((MOD('10หลักสูตรระยะสั้น'!AC483/30,1))&lt;0.3333,ROUNDDOWN('10หลักสูตรระยะสั้น'!AC483/30,0),ROUNDUP('10หลักสูตรระยะสั้น'!AC483/30,0))))</f>
        <v>0</v>
      </c>
      <c r="AD483" s="5">
        <f t="shared" si="14"/>
        <v>0</v>
      </c>
      <c r="AE483" s="5">
        <f t="shared" si="15"/>
        <v>0</v>
      </c>
    </row>
    <row r="484" spans="2:31" x14ac:dyDescent="0.55000000000000004">
      <c r="B484" s="5">
        <v>480</v>
      </c>
      <c r="C484" s="5">
        <f>'10หลักสูตรระยะสั้น'!C484</f>
        <v>0</v>
      </c>
      <c r="D484" s="5">
        <f>'10หลักสูตรระยะสั้น'!D484</f>
        <v>0</v>
      </c>
      <c r="E484" s="60">
        <f>IF('10หลักสูตรระยะสั้น'!E484&lt;15,0,IF('10หลักสูตรระยะสั้น'!E484&lt;30,1,IF((MOD('10หลักสูตรระยะสั้น'!E484/30,1))&lt;0.3333,ROUNDDOWN('10หลักสูตรระยะสั้น'!E484/30,0),ROUNDUP('10หลักสูตรระยะสั้น'!E484/30,0))))</f>
        <v>0</v>
      </c>
      <c r="F484" s="60">
        <f>IF('10หลักสูตรระยะสั้น'!F484&lt;15,0,IF('10หลักสูตรระยะสั้น'!F484&lt;30,1,IF((MOD('10หลักสูตรระยะสั้น'!F484/30,1))&lt;0.3333,ROUNDDOWN('10หลักสูตรระยะสั้น'!F484/30,0),ROUNDUP('10หลักสูตรระยะสั้น'!F484/30,0))))</f>
        <v>0</v>
      </c>
      <c r="G484" s="60">
        <f>IF('10หลักสูตรระยะสั้น'!G484&lt;15,0,IF('10หลักสูตรระยะสั้น'!G484&lt;30,1,IF((MOD('10หลักสูตรระยะสั้น'!G484/30,1))&lt;0.3333,ROUNDDOWN('10หลักสูตรระยะสั้น'!G484/30,0),ROUNDUP('10หลักสูตรระยะสั้น'!G484/30,0))))</f>
        <v>0</v>
      </c>
      <c r="H484" s="60">
        <f>IF('10หลักสูตรระยะสั้น'!H484&lt;15,0,IF('10หลักสูตรระยะสั้น'!H484&lt;30,1,IF((MOD('10หลักสูตรระยะสั้น'!H484/30,1))&lt;0.3333,ROUNDDOWN('10หลักสูตรระยะสั้น'!H484/30,0),ROUNDUP('10หลักสูตรระยะสั้น'!H484/30,0))))</f>
        <v>0</v>
      </c>
      <c r="I484" s="60">
        <f>IF('10หลักสูตรระยะสั้น'!I484&lt;15,0,IF('10หลักสูตรระยะสั้น'!I484&lt;30,1,IF((MOD('10หลักสูตรระยะสั้น'!I484/30,1))&lt;0.3333,ROUNDDOWN('10หลักสูตรระยะสั้น'!I484/30,0),ROUNDUP('10หลักสูตรระยะสั้น'!I484/30,0))))</f>
        <v>0</v>
      </c>
      <c r="J484" s="60">
        <f>IF('10หลักสูตรระยะสั้น'!J484&lt;15,0,IF('10หลักสูตรระยะสั้น'!J484&lt;30,1,IF((MOD('10หลักสูตรระยะสั้น'!J484/30,1))&lt;0.3333,ROUNDDOWN('10หลักสูตรระยะสั้น'!J484/30,0),ROUNDUP('10หลักสูตรระยะสั้น'!J484/30,0))))</f>
        <v>0</v>
      </c>
      <c r="K484" s="60">
        <f>IF('10หลักสูตรระยะสั้น'!K484&lt;15,0,IF('10หลักสูตรระยะสั้น'!K484&lt;30,1,IF((MOD('10หลักสูตรระยะสั้น'!K484/30,1))&lt;0.3333,ROUNDDOWN('10หลักสูตรระยะสั้น'!K484/30,0),ROUNDUP('10หลักสูตรระยะสั้น'!K484/30,0))))</f>
        <v>0</v>
      </c>
      <c r="L484" s="60">
        <f>IF('10หลักสูตรระยะสั้น'!L484&lt;15,0,IF('10หลักสูตรระยะสั้น'!L484&lt;30,1,IF((MOD('10หลักสูตรระยะสั้น'!L484/30,1))&lt;0.3333,ROUNDDOWN('10หลักสูตรระยะสั้น'!L484/30,0),ROUNDUP('10หลักสูตรระยะสั้น'!L484/30,0))))</f>
        <v>0</v>
      </c>
      <c r="M484" s="60">
        <f>IF('10หลักสูตรระยะสั้น'!M484&lt;15,0,IF('10หลักสูตรระยะสั้น'!M484&lt;30,1,IF((MOD('10หลักสูตรระยะสั้น'!M484/30,1))&lt;0.3333,ROUNDDOWN('10หลักสูตรระยะสั้น'!M484/30,0),ROUNDUP('10หลักสูตรระยะสั้น'!M484/30,0))))</f>
        <v>0</v>
      </c>
      <c r="N484" s="60">
        <f>IF('10หลักสูตรระยะสั้น'!N484&lt;15,0,IF('10หลักสูตรระยะสั้น'!N484&lt;30,1,IF((MOD('10หลักสูตรระยะสั้น'!N484/30,1))&lt;0.3333,ROUNDDOWN('10หลักสูตรระยะสั้น'!N484/30,0),ROUNDUP('10หลักสูตรระยะสั้น'!N484/30,0))))</f>
        <v>0</v>
      </c>
      <c r="O484" s="60">
        <f>IF('10หลักสูตรระยะสั้น'!O484&lt;15,0,IF('10หลักสูตรระยะสั้น'!O484&lt;30,1,IF((MOD('10หลักสูตรระยะสั้น'!O484/30,1))&lt;0.3333,ROUNDDOWN('10หลักสูตรระยะสั้น'!O484/30,0),ROUNDUP('10หลักสูตรระยะสั้น'!O484/30,0))))</f>
        <v>0</v>
      </c>
      <c r="P484" s="60">
        <f>IF('10หลักสูตรระยะสั้น'!P484&lt;15,0,IF('10หลักสูตรระยะสั้น'!P484&lt;30,1,IF((MOD('10หลักสูตรระยะสั้น'!P484/30,1))&lt;0.3333,ROUNDDOWN('10หลักสูตรระยะสั้น'!P484/30,0),ROUNDUP('10หลักสูตรระยะสั้น'!P484/30,0))))</f>
        <v>0</v>
      </c>
      <c r="Q484" s="60">
        <f>IF('10หลักสูตรระยะสั้น'!Q484&lt;15,0,IF('10หลักสูตรระยะสั้น'!Q484&lt;30,1,IF((MOD('10หลักสูตรระยะสั้น'!Q484/30,1))&lt;0.3333,ROUNDDOWN('10หลักสูตรระยะสั้น'!Q484/30,0),ROUNDUP('10หลักสูตรระยะสั้น'!Q484/30,0))))</f>
        <v>0</v>
      </c>
      <c r="R484" s="60">
        <f>IF('10หลักสูตรระยะสั้น'!R484&lt;15,0,IF('10หลักสูตรระยะสั้น'!R484&lt;30,1,IF((MOD('10หลักสูตรระยะสั้น'!R484/30,1))&lt;0.3333,ROUNDDOWN('10หลักสูตรระยะสั้น'!R484/30,0),ROUNDUP('10หลักสูตรระยะสั้น'!R484/30,0))))</f>
        <v>0</v>
      </c>
      <c r="S484" s="60">
        <f>IF('10หลักสูตรระยะสั้น'!S484&lt;15,0,IF('10หลักสูตรระยะสั้น'!S484&lt;30,1,IF((MOD('10หลักสูตรระยะสั้น'!S484/30,1))&lt;0.3333,ROUNDDOWN('10หลักสูตรระยะสั้น'!S484/30,0),ROUNDUP('10หลักสูตรระยะสั้น'!S484/30,0))))</f>
        <v>0</v>
      </c>
      <c r="T484" s="60">
        <f>IF('10หลักสูตรระยะสั้น'!T484&lt;15,0,IF('10หลักสูตรระยะสั้น'!T484&lt;30,1,IF((MOD('10หลักสูตรระยะสั้น'!T484/30,1))&lt;0.3333,ROUNDDOWN('10หลักสูตรระยะสั้น'!T484/30,0),ROUNDUP('10หลักสูตรระยะสั้น'!T484/30,0))))</f>
        <v>0</v>
      </c>
      <c r="U484" s="60">
        <f>IF('10หลักสูตรระยะสั้น'!U484&lt;15,0,IF('10หลักสูตรระยะสั้น'!U484&lt;30,1,IF((MOD('10หลักสูตรระยะสั้น'!U484/30,1))&lt;0.3333,ROUNDDOWN('10หลักสูตรระยะสั้น'!U484/30,0),ROUNDUP('10หลักสูตรระยะสั้น'!U484/30,0))))</f>
        <v>0</v>
      </c>
      <c r="V484" s="60">
        <f>IF('10หลักสูตรระยะสั้น'!V484&lt;15,0,IF('10หลักสูตรระยะสั้น'!V484&lt;30,1,IF((MOD('10หลักสูตรระยะสั้น'!V484/30,1))&lt;0.3333,ROUNDDOWN('10หลักสูตรระยะสั้น'!V484/30,0),ROUNDUP('10หลักสูตรระยะสั้น'!V484/30,0))))</f>
        <v>0</v>
      </c>
      <c r="W484" s="60">
        <f>IF('10หลักสูตรระยะสั้น'!W484&lt;15,0,IF('10หลักสูตรระยะสั้น'!W484&lt;30,1,IF((MOD('10หลักสูตรระยะสั้น'!W484/30,1))&lt;0.3333,ROUNDDOWN('10หลักสูตรระยะสั้น'!W484/30,0),ROUNDUP('10หลักสูตรระยะสั้น'!W484/30,0))))</f>
        <v>0</v>
      </c>
      <c r="X484" s="60">
        <f>IF('10หลักสูตรระยะสั้น'!X484&lt;15,0,IF('10หลักสูตรระยะสั้น'!X484&lt;30,1,IF((MOD('10หลักสูตรระยะสั้น'!X484/30,1))&lt;0.3333,ROUNDDOWN('10หลักสูตรระยะสั้น'!X484/30,0),ROUNDUP('10หลักสูตรระยะสั้น'!X484/30,0))))</f>
        <v>0</v>
      </c>
      <c r="Y484" s="60">
        <f>IF('10หลักสูตรระยะสั้น'!Y484&lt;15,0,IF('10หลักสูตรระยะสั้น'!Y484&lt;30,1,IF((MOD('10หลักสูตรระยะสั้น'!Y484/30,1))&lt;0.3333,ROUNDDOWN('10หลักสูตรระยะสั้น'!Y484/30,0),ROUNDUP('10หลักสูตรระยะสั้น'!Y484/30,0))))</f>
        <v>0</v>
      </c>
      <c r="Z484" s="60">
        <f>IF('10หลักสูตรระยะสั้น'!Z484&lt;15,0,IF('10หลักสูตรระยะสั้น'!Z484&lt;30,1,IF((MOD('10หลักสูตรระยะสั้น'!Z484/30,1))&lt;0.3333,ROUNDDOWN('10หลักสูตรระยะสั้น'!Z484/30,0),ROUNDUP('10หลักสูตรระยะสั้น'!Z484/30,0))))</f>
        <v>0</v>
      </c>
      <c r="AA484" s="60">
        <f>IF('10หลักสูตรระยะสั้น'!AA484&lt;15,0,IF('10หลักสูตรระยะสั้น'!AA484&lt;30,1,IF((MOD('10หลักสูตรระยะสั้น'!AA484/30,1))&lt;0.3333,ROUNDDOWN('10หลักสูตรระยะสั้น'!AA484/30,0),ROUNDUP('10หลักสูตรระยะสั้น'!AA484/30,0))))</f>
        <v>0</v>
      </c>
      <c r="AB484" s="60">
        <f>IF('10หลักสูตรระยะสั้น'!AB484&lt;15,0,IF('10หลักสูตรระยะสั้น'!AB484&lt;30,1,IF((MOD('10หลักสูตรระยะสั้น'!AB484/30,1))&lt;0.3333,ROUNDDOWN('10หลักสูตรระยะสั้น'!AB484/30,0),ROUNDUP('10หลักสูตรระยะสั้น'!AB484/30,0))))</f>
        <v>0</v>
      </c>
      <c r="AC484" s="60">
        <f>IF('10หลักสูตรระยะสั้น'!AC484&lt;15,0,IF('10หลักสูตรระยะสั้น'!AC484&lt;30,1,IF((MOD('10หลักสูตรระยะสั้น'!AC484/30,1))&lt;0.3333,ROUNDDOWN('10หลักสูตรระยะสั้น'!AC484/30,0),ROUNDUP('10หลักสูตรระยะสั้น'!AC484/30,0))))</f>
        <v>0</v>
      </c>
      <c r="AD484" s="5">
        <f t="shared" si="14"/>
        <v>0</v>
      </c>
      <c r="AE484" s="5">
        <f t="shared" si="15"/>
        <v>0</v>
      </c>
    </row>
    <row r="485" spans="2:31" x14ac:dyDescent="0.55000000000000004">
      <c r="B485" s="5">
        <v>481</v>
      </c>
      <c r="C485" s="5">
        <f>'10หลักสูตรระยะสั้น'!C485</f>
        <v>0</v>
      </c>
      <c r="D485" s="5">
        <f>'10หลักสูตรระยะสั้น'!D485</f>
        <v>0</v>
      </c>
      <c r="E485" s="60">
        <f>IF('10หลักสูตรระยะสั้น'!E485&lt;15,0,IF('10หลักสูตรระยะสั้น'!E485&lt;30,1,IF((MOD('10หลักสูตรระยะสั้น'!E485/30,1))&lt;0.3333,ROUNDDOWN('10หลักสูตรระยะสั้น'!E485/30,0),ROUNDUP('10หลักสูตรระยะสั้น'!E485/30,0))))</f>
        <v>0</v>
      </c>
      <c r="F485" s="60">
        <f>IF('10หลักสูตรระยะสั้น'!F485&lt;15,0,IF('10หลักสูตรระยะสั้น'!F485&lt;30,1,IF((MOD('10หลักสูตรระยะสั้น'!F485/30,1))&lt;0.3333,ROUNDDOWN('10หลักสูตรระยะสั้น'!F485/30,0),ROUNDUP('10หลักสูตรระยะสั้น'!F485/30,0))))</f>
        <v>0</v>
      </c>
      <c r="G485" s="60">
        <f>IF('10หลักสูตรระยะสั้น'!G485&lt;15,0,IF('10หลักสูตรระยะสั้น'!G485&lt;30,1,IF((MOD('10หลักสูตรระยะสั้น'!G485/30,1))&lt;0.3333,ROUNDDOWN('10หลักสูตรระยะสั้น'!G485/30,0),ROUNDUP('10หลักสูตรระยะสั้น'!G485/30,0))))</f>
        <v>0</v>
      </c>
      <c r="H485" s="60">
        <f>IF('10หลักสูตรระยะสั้น'!H485&lt;15,0,IF('10หลักสูตรระยะสั้น'!H485&lt;30,1,IF((MOD('10หลักสูตรระยะสั้น'!H485/30,1))&lt;0.3333,ROUNDDOWN('10หลักสูตรระยะสั้น'!H485/30,0),ROUNDUP('10หลักสูตรระยะสั้น'!H485/30,0))))</f>
        <v>0</v>
      </c>
      <c r="I485" s="60">
        <f>IF('10หลักสูตรระยะสั้น'!I485&lt;15,0,IF('10หลักสูตรระยะสั้น'!I485&lt;30,1,IF((MOD('10หลักสูตรระยะสั้น'!I485/30,1))&lt;0.3333,ROUNDDOWN('10หลักสูตรระยะสั้น'!I485/30,0),ROUNDUP('10หลักสูตรระยะสั้น'!I485/30,0))))</f>
        <v>0</v>
      </c>
      <c r="J485" s="60">
        <f>IF('10หลักสูตรระยะสั้น'!J485&lt;15,0,IF('10หลักสูตรระยะสั้น'!J485&lt;30,1,IF((MOD('10หลักสูตรระยะสั้น'!J485/30,1))&lt;0.3333,ROUNDDOWN('10หลักสูตรระยะสั้น'!J485/30,0),ROUNDUP('10หลักสูตรระยะสั้น'!J485/30,0))))</f>
        <v>0</v>
      </c>
      <c r="K485" s="60">
        <f>IF('10หลักสูตรระยะสั้น'!K485&lt;15,0,IF('10หลักสูตรระยะสั้น'!K485&lt;30,1,IF((MOD('10หลักสูตรระยะสั้น'!K485/30,1))&lt;0.3333,ROUNDDOWN('10หลักสูตรระยะสั้น'!K485/30,0),ROUNDUP('10หลักสูตรระยะสั้น'!K485/30,0))))</f>
        <v>0</v>
      </c>
      <c r="L485" s="60">
        <f>IF('10หลักสูตรระยะสั้น'!L485&lt;15,0,IF('10หลักสูตรระยะสั้น'!L485&lt;30,1,IF((MOD('10หลักสูตรระยะสั้น'!L485/30,1))&lt;0.3333,ROUNDDOWN('10หลักสูตรระยะสั้น'!L485/30,0),ROUNDUP('10หลักสูตรระยะสั้น'!L485/30,0))))</f>
        <v>0</v>
      </c>
      <c r="M485" s="60">
        <f>IF('10หลักสูตรระยะสั้น'!M485&lt;15,0,IF('10หลักสูตรระยะสั้น'!M485&lt;30,1,IF((MOD('10หลักสูตรระยะสั้น'!M485/30,1))&lt;0.3333,ROUNDDOWN('10หลักสูตรระยะสั้น'!M485/30,0),ROUNDUP('10หลักสูตรระยะสั้น'!M485/30,0))))</f>
        <v>0</v>
      </c>
      <c r="N485" s="60">
        <f>IF('10หลักสูตรระยะสั้น'!N485&lt;15,0,IF('10หลักสูตรระยะสั้น'!N485&lt;30,1,IF((MOD('10หลักสูตรระยะสั้น'!N485/30,1))&lt;0.3333,ROUNDDOWN('10หลักสูตรระยะสั้น'!N485/30,0),ROUNDUP('10หลักสูตรระยะสั้น'!N485/30,0))))</f>
        <v>0</v>
      </c>
      <c r="O485" s="60">
        <f>IF('10หลักสูตรระยะสั้น'!O485&lt;15,0,IF('10หลักสูตรระยะสั้น'!O485&lt;30,1,IF((MOD('10หลักสูตรระยะสั้น'!O485/30,1))&lt;0.3333,ROUNDDOWN('10หลักสูตรระยะสั้น'!O485/30,0),ROUNDUP('10หลักสูตรระยะสั้น'!O485/30,0))))</f>
        <v>0</v>
      </c>
      <c r="P485" s="60">
        <f>IF('10หลักสูตรระยะสั้น'!P485&lt;15,0,IF('10หลักสูตรระยะสั้น'!P485&lt;30,1,IF((MOD('10หลักสูตรระยะสั้น'!P485/30,1))&lt;0.3333,ROUNDDOWN('10หลักสูตรระยะสั้น'!P485/30,0),ROUNDUP('10หลักสูตรระยะสั้น'!P485/30,0))))</f>
        <v>0</v>
      </c>
      <c r="Q485" s="60">
        <f>IF('10หลักสูตรระยะสั้น'!Q485&lt;15,0,IF('10หลักสูตรระยะสั้น'!Q485&lt;30,1,IF((MOD('10หลักสูตรระยะสั้น'!Q485/30,1))&lt;0.3333,ROUNDDOWN('10หลักสูตรระยะสั้น'!Q485/30,0),ROUNDUP('10หลักสูตรระยะสั้น'!Q485/30,0))))</f>
        <v>0</v>
      </c>
      <c r="R485" s="60">
        <f>IF('10หลักสูตรระยะสั้น'!R485&lt;15,0,IF('10หลักสูตรระยะสั้น'!R485&lt;30,1,IF((MOD('10หลักสูตรระยะสั้น'!R485/30,1))&lt;0.3333,ROUNDDOWN('10หลักสูตรระยะสั้น'!R485/30,0),ROUNDUP('10หลักสูตรระยะสั้น'!R485/30,0))))</f>
        <v>0</v>
      </c>
      <c r="S485" s="60">
        <f>IF('10หลักสูตรระยะสั้น'!S485&lt;15,0,IF('10หลักสูตรระยะสั้น'!S485&lt;30,1,IF((MOD('10หลักสูตรระยะสั้น'!S485/30,1))&lt;0.3333,ROUNDDOWN('10หลักสูตรระยะสั้น'!S485/30,0),ROUNDUP('10หลักสูตรระยะสั้น'!S485/30,0))))</f>
        <v>0</v>
      </c>
      <c r="T485" s="60">
        <f>IF('10หลักสูตรระยะสั้น'!T485&lt;15,0,IF('10หลักสูตรระยะสั้น'!T485&lt;30,1,IF((MOD('10หลักสูตรระยะสั้น'!T485/30,1))&lt;0.3333,ROUNDDOWN('10หลักสูตรระยะสั้น'!T485/30,0),ROUNDUP('10หลักสูตรระยะสั้น'!T485/30,0))))</f>
        <v>0</v>
      </c>
      <c r="U485" s="60">
        <f>IF('10หลักสูตรระยะสั้น'!U485&lt;15,0,IF('10หลักสูตรระยะสั้น'!U485&lt;30,1,IF((MOD('10หลักสูตรระยะสั้น'!U485/30,1))&lt;0.3333,ROUNDDOWN('10หลักสูตรระยะสั้น'!U485/30,0),ROUNDUP('10หลักสูตรระยะสั้น'!U485/30,0))))</f>
        <v>0</v>
      </c>
      <c r="V485" s="60">
        <f>IF('10หลักสูตรระยะสั้น'!V485&lt;15,0,IF('10หลักสูตรระยะสั้น'!V485&lt;30,1,IF((MOD('10หลักสูตรระยะสั้น'!V485/30,1))&lt;0.3333,ROUNDDOWN('10หลักสูตรระยะสั้น'!V485/30,0),ROUNDUP('10หลักสูตรระยะสั้น'!V485/30,0))))</f>
        <v>0</v>
      </c>
      <c r="W485" s="60">
        <f>IF('10หลักสูตรระยะสั้น'!W485&lt;15,0,IF('10หลักสูตรระยะสั้น'!W485&lt;30,1,IF((MOD('10หลักสูตรระยะสั้น'!W485/30,1))&lt;0.3333,ROUNDDOWN('10หลักสูตรระยะสั้น'!W485/30,0),ROUNDUP('10หลักสูตรระยะสั้น'!W485/30,0))))</f>
        <v>0</v>
      </c>
      <c r="X485" s="60">
        <f>IF('10หลักสูตรระยะสั้น'!X485&lt;15,0,IF('10หลักสูตรระยะสั้น'!X485&lt;30,1,IF((MOD('10หลักสูตรระยะสั้น'!X485/30,1))&lt;0.3333,ROUNDDOWN('10หลักสูตรระยะสั้น'!X485/30,0),ROUNDUP('10หลักสูตรระยะสั้น'!X485/30,0))))</f>
        <v>0</v>
      </c>
      <c r="Y485" s="60">
        <f>IF('10หลักสูตรระยะสั้น'!Y485&lt;15,0,IF('10หลักสูตรระยะสั้น'!Y485&lt;30,1,IF((MOD('10หลักสูตรระยะสั้น'!Y485/30,1))&lt;0.3333,ROUNDDOWN('10หลักสูตรระยะสั้น'!Y485/30,0),ROUNDUP('10หลักสูตรระยะสั้น'!Y485/30,0))))</f>
        <v>0</v>
      </c>
      <c r="Z485" s="60">
        <f>IF('10หลักสูตรระยะสั้น'!Z485&lt;15,0,IF('10หลักสูตรระยะสั้น'!Z485&lt;30,1,IF((MOD('10หลักสูตรระยะสั้น'!Z485/30,1))&lt;0.3333,ROUNDDOWN('10หลักสูตรระยะสั้น'!Z485/30,0),ROUNDUP('10หลักสูตรระยะสั้น'!Z485/30,0))))</f>
        <v>0</v>
      </c>
      <c r="AA485" s="60">
        <f>IF('10หลักสูตรระยะสั้น'!AA485&lt;15,0,IF('10หลักสูตรระยะสั้น'!AA485&lt;30,1,IF((MOD('10หลักสูตรระยะสั้น'!AA485/30,1))&lt;0.3333,ROUNDDOWN('10หลักสูตรระยะสั้น'!AA485/30,0),ROUNDUP('10หลักสูตรระยะสั้น'!AA485/30,0))))</f>
        <v>0</v>
      </c>
      <c r="AB485" s="60">
        <f>IF('10หลักสูตรระยะสั้น'!AB485&lt;15,0,IF('10หลักสูตรระยะสั้น'!AB485&lt;30,1,IF((MOD('10หลักสูตรระยะสั้น'!AB485/30,1))&lt;0.3333,ROUNDDOWN('10หลักสูตรระยะสั้น'!AB485/30,0),ROUNDUP('10หลักสูตรระยะสั้น'!AB485/30,0))))</f>
        <v>0</v>
      </c>
      <c r="AC485" s="60">
        <f>IF('10หลักสูตรระยะสั้น'!AC485&lt;15,0,IF('10หลักสูตรระยะสั้น'!AC485&lt;30,1,IF((MOD('10หลักสูตรระยะสั้น'!AC485/30,1))&lt;0.3333,ROUNDDOWN('10หลักสูตรระยะสั้น'!AC485/30,0),ROUNDUP('10หลักสูตรระยะสั้น'!AC485/30,0))))</f>
        <v>0</v>
      </c>
      <c r="AD485" s="5">
        <f t="shared" si="14"/>
        <v>0</v>
      </c>
      <c r="AE485" s="5">
        <f t="shared" si="15"/>
        <v>0</v>
      </c>
    </row>
    <row r="486" spans="2:31" x14ac:dyDescent="0.55000000000000004">
      <c r="B486" s="5">
        <v>482</v>
      </c>
      <c r="C486" s="5">
        <f>'10หลักสูตรระยะสั้น'!C486</f>
        <v>0</v>
      </c>
      <c r="D486" s="5">
        <f>'10หลักสูตรระยะสั้น'!D486</f>
        <v>0</v>
      </c>
      <c r="E486" s="60">
        <f>IF('10หลักสูตรระยะสั้น'!E486&lt;15,0,IF('10หลักสูตรระยะสั้น'!E486&lt;30,1,IF((MOD('10หลักสูตรระยะสั้น'!E486/30,1))&lt;0.3333,ROUNDDOWN('10หลักสูตรระยะสั้น'!E486/30,0),ROUNDUP('10หลักสูตรระยะสั้น'!E486/30,0))))</f>
        <v>0</v>
      </c>
      <c r="F486" s="60">
        <f>IF('10หลักสูตรระยะสั้น'!F486&lt;15,0,IF('10หลักสูตรระยะสั้น'!F486&lt;30,1,IF((MOD('10หลักสูตรระยะสั้น'!F486/30,1))&lt;0.3333,ROUNDDOWN('10หลักสูตรระยะสั้น'!F486/30,0),ROUNDUP('10หลักสูตรระยะสั้น'!F486/30,0))))</f>
        <v>0</v>
      </c>
      <c r="G486" s="60">
        <f>IF('10หลักสูตรระยะสั้น'!G486&lt;15,0,IF('10หลักสูตรระยะสั้น'!G486&lt;30,1,IF((MOD('10หลักสูตรระยะสั้น'!G486/30,1))&lt;0.3333,ROUNDDOWN('10หลักสูตรระยะสั้น'!G486/30,0),ROUNDUP('10หลักสูตรระยะสั้น'!G486/30,0))))</f>
        <v>0</v>
      </c>
      <c r="H486" s="60">
        <f>IF('10หลักสูตรระยะสั้น'!H486&lt;15,0,IF('10หลักสูตรระยะสั้น'!H486&lt;30,1,IF((MOD('10หลักสูตรระยะสั้น'!H486/30,1))&lt;0.3333,ROUNDDOWN('10หลักสูตรระยะสั้น'!H486/30,0),ROUNDUP('10หลักสูตรระยะสั้น'!H486/30,0))))</f>
        <v>0</v>
      </c>
      <c r="I486" s="60">
        <f>IF('10หลักสูตรระยะสั้น'!I486&lt;15,0,IF('10หลักสูตรระยะสั้น'!I486&lt;30,1,IF((MOD('10หลักสูตรระยะสั้น'!I486/30,1))&lt;0.3333,ROUNDDOWN('10หลักสูตรระยะสั้น'!I486/30,0),ROUNDUP('10หลักสูตรระยะสั้น'!I486/30,0))))</f>
        <v>0</v>
      </c>
      <c r="J486" s="60">
        <f>IF('10หลักสูตรระยะสั้น'!J486&lt;15,0,IF('10หลักสูตรระยะสั้น'!J486&lt;30,1,IF((MOD('10หลักสูตรระยะสั้น'!J486/30,1))&lt;0.3333,ROUNDDOWN('10หลักสูตรระยะสั้น'!J486/30,0),ROUNDUP('10หลักสูตรระยะสั้น'!J486/30,0))))</f>
        <v>0</v>
      </c>
      <c r="K486" s="60">
        <f>IF('10หลักสูตรระยะสั้น'!K486&lt;15,0,IF('10หลักสูตรระยะสั้น'!K486&lt;30,1,IF((MOD('10หลักสูตรระยะสั้น'!K486/30,1))&lt;0.3333,ROUNDDOWN('10หลักสูตรระยะสั้น'!K486/30,0),ROUNDUP('10หลักสูตรระยะสั้น'!K486/30,0))))</f>
        <v>0</v>
      </c>
      <c r="L486" s="60">
        <f>IF('10หลักสูตรระยะสั้น'!L486&lt;15,0,IF('10หลักสูตรระยะสั้น'!L486&lt;30,1,IF((MOD('10หลักสูตรระยะสั้น'!L486/30,1))&lt;0.3333,ROUNDDOWN('10หลักสูตรระยะสั้น'!L486/30,0),ROUNDUP('10หลักสูตรระยะสั้น'!L486/30,0))))</f>
        <v>0</v>
      </c>
      <c r="M486" s="60">
        <f>IF('10หลักสูตรระยะสั้น'!M486&lt;15,0,IF('10หลักสูตรระยะสั้น'!M486&lt;30,1,IF((MOD('10หลักสูตรระยะสั้น'!M486/30,1))&lt;0.3333,ROUNDDOWN('10หลักสูตรระยะสั้น'!M486/30,0),ROUNDUP('10หลักสูตรระยะสั้น'!M486/30,0))))</f>
        <v>0</v>
      </c>
      <c r="N486" s="60">
        <f>IF('10หลักสูตรระยะสั้น'!N486&lt;15,0,IF('10หลักสูตรระยะสั้น'!N486&lt;30,1,IF((MOD('10หลักสูตรระยะสั้น'!N486/30,1))&lt;0.3333,ROUNDDOWN('10หลักสูตรระยะสั้น'!N486/30,0),ROUNDUP('10หลักสูตรระยะสั้น'!N486/30,0))))</f>
        <v>0</v>
      </c>
      <c r="O486" s="60">
        <f>IF('10หลักสูตรระยะสั้น'!O486&lt;15,0,IF('10หลักสูตรระยะสั้น'!O486&lt;30,1,IF((MOD('10หลักสูตรระยะสั้น'!O486/30,1))&lt;0.3333,ROUNDDOWN('10หลักสูตรระยะสั้น'!O486/30,0),ROUNDUP('10หลักสูตรระยะสั้น'!O486/30,0))))</f>
        <v>0</v>
      </c>
      <c r="P486" s="60">
        <f>IF('10หลักสูตรระยะสั้น'!P486&lt;15,0,IF('10หลักสูตรระยะสั้น'!P486&lt;30,1,IF((MOD('10หลักสูตรระยะสั้น'!P486/30,1))&lt;0.3333,ROUNDDOWN('10หลักสูตรระยะสั้น'!P486/30,0),ROUNDUP('10หลักสูตรระยะสั้น'!P486/30,0))))</f>
        <v>0</v>
      </c>
      <c r="Q486" s="60">
        <f>IF('10หลักสูตรระยะสั้น'!Q486&lt;15,0,IF('10หลักสูตรระยะสั้น'!Q486&lt;30,1,IF((MOD('10หลักสูตรระยะสั้น'!Q486/30,1))&lt;0.3333,ROUNDDOWN('10หลักสูตรระยะสั้น'!Q486/30,0),ROUNDUP('10หลักสูตรระยะสั้น'!Q486/30,0))))</f>
        <v>0</v>
      </c>
      <c r="R486" s="60">
        <f>IF('10หลักสูตรระยะสั้น'!R486&lt;15,0,IF('10หลักสูตรระยะสั้น'!R486&lt;30,1,IF((MOD('10หลักสูตรระยะสั้น'!R486/30,1))&lt;0.3333,ROUNDDOWN('10หลักสูตรระยะสั้น'!R486/30,0),ROUNDUP('10หลักสูตรระยะสั้น'!R486/30,0))))</f>
        <v>0</v>
      </c>
      <c r="S486" s="60">
        <f>IF('10หลักสูตรระยะสั้น'!S486&lt;15,0,IF('10หลักสูตรระยะสั้น'!S486&lt;30,1,IF((MOD('10หลักสูตรระยะสั้น'!S486/30,1))&lt;0.3333,ROUNDDOWN('10หลักสูตรระยะสั้น'!S486/30,0),ROUNDUP('10หลักสูตรระยะสั้น'!S486/30,0))))</f>
        <v>0</v>
      </c>
      <c r="T486" s="60">
        <f>IF('10หลักสูตรระยะสั้น'!T486&lt;15,0,IF('10หลักสูตรระยะสั้น'!T486&lt;30,1,IF((MOD('10หลักสูตรระยะสั้น'!T486/30,1))&lt;0.3333,ROUNDDOWN('10หลักสูตรระยะสั้น'!T486/30,0),ROUNDUP('10หลักสูตรระยะสั้น'!T486/30,0))))</f>
        <v>0</v>
      </c>
      <c r="U486" s="60">
        <f>IF('10หลักสูตรระยะสั้น'!U486&lt;15,0,IF('10หลักสูตรระยะสั้น'!U486&lt;30,1,IF((MOD('10หลักสูตรระยะสั้น'!U486/30,1))&lt;0.3333,ROUNDDOWN('10หลักสูตรระยะสั้น'!U486/30,0),ROUNDUP('10หลักสูตรระยะสั้น'!U486/30,0))))</f>
        <v>0</v>
      </c>
      <c r="V486" s="60">
        <f>IF('10หลักสูตรระยะสั้น'!V486&lt;15,0,IF('10หลักสูตรระยะสั้น'!V486&lt;30,1,IF((MOD('10หลักสูตรระยะสั้น'!V486/30,1))&lt;0.3333,ROUNDDOWN('10หลักสูตรระยะสั้น'!V486/30,0),ROUNDUP('10หลักสูตรระยะสั้น'!V486/30,0))))</f>
        <v>0</v>
      </c>
      <c r="W486" s="60">
        <f>IF('10หลักสูตรระยะสั้น'!W486&lt;15,0,IF('10หลักสูตรระยะสั้น'!W486&lt;30,1,IF((MOD('10หลักสูตรระยะสั้น'!W486/30,1))&lt;0.3333,ROUNDDOWN('10หลักสูตรระยะสั้น'!W486/30,0),ROUNDUP('10หลักสูตรระยะสั้น'!W486/30,0))))</f>
        <v>0</v>
      </c>
      <c r="X486" s="60">
        <f>IF('10หลักสูตรระยะสั้น'!X486&lt;15,0,IF('10หลักสูตรระยะสั้น'!X486&lt;30,1,IF((MOD('10หลักสูตรระยะสั้น'!X486/30,1))&lt;0.3333,ROUNDDOWN('10หลักสูตรระยะสั้น'!X486/30,0),ROUNDUP('10หลักสูตรระยะสั้น'!X486/30,0))))</f>
        <v>0</v>
      </c>
      <c r="Y486" s="60">
        <f>IF('10หลักสูตรระยะสั้น'!Y486&lt;15,0,IF('10หลักสูตรระยะสั้น'!Y486&lt;30,1,IF((MOD('10หลักสูตรระยะสั้น'!Y486/30,1))&lt;0.3333,ROUNDDOWN('10หลักสูตรระยะสั้น'!Y486/30,0),ROUNDUP('10หลักสูตรระยะสั้น'!Y486/30,0))))</f>
        <v>0</v>
      </c>
      <c r="Z486" s="60">
        <f>IF('10หลักสูตรระยะสั้น'!Z486&lt;15,0,IF('10หลักสูตรระยะสั้น'!Z486&lt;30,1,IF((MOD('10หลักสูตรระยะสั้น'!Z486/30,1))&lt;0.3333,ROUNDDOWN('10หลักสูตรระยะสั้น'!Z486/30,0),ROUNDUP('10หลักสูตรระยะสั้น'!Z486/30,0))))</f>
        <v>0</v>
      </c>
      <c r="AA486" s="60">
        <f>IF('10หลักสูตรระยะสั้น'!AA486&lt;15,0,IF('10หลักสูตรระยะสั้น'!AA486&lt;30,1,IF((MOD('10หลักสูตรระยะสั้น'!AA486/30,1))&lt;0.3333,ROUNDDOWN('10หลักสูตรระยะสั้น'!AA486/30,0),ROUNDUP('10หลักสูตรระยะสั้น'!AA486/30,0))))</f>
        <v>0</v>
      </c>
      <c r="AB486" s="60">
        <f>IF('10หลักสูตรระยะสั้น'!AB486&lt;15,0,IF('10หลักสูตรระยะสั้น'!AB486&lt;30,1,IF((MOD('10หลักสูตรระยะสั้น'!AB486/30,1))&lt;0.3333,ROUNDDOWN('10หลักสูตรระยะสั้น'!AB486/30,0),ROUNDUP('10หลักสูตรระยะสั้น'!AB486/30,0))))</f>
        <v>0</v>
      </c>
      <c r="AC486" s="60">
        <f>IF('10หลักสูตรระยะสั้น'!AC486&lt;15,0,IF('10หลักสูตรระยะสั้น'!AC486&lt;30,1,IF((MOD('10หลักสูตรระยะสั้น'!AC486/30,1))&lt;0.3333,ROUNDDOWN('10หลักสูตรระยะสั้น'!AC486/30,0),ROUNDUP('10หลักสูตรระยะสั้น'!AC486/30,0))))</f>
        <v>0</v>
      </c>
      <c r="AD486" s="5">
        <f t="shared" si="14"/>
        <v>0</v>
      </c>
      <c r="AE486" s="5">
        <f t="shared" si="15"/>
        <v>0</v>
      </c>
    </row>
    <row r="487" spans="2:31" x14ac:dyDescent="0.55000000000000004">
      <c r="B487" s="5">
        <v>483</v>
      </c>
      <c r="C487" s="5">
        <f>'10หลักสูตรระยะสั้น'!C487</f>
        <v>0</v>
      </c>
      <c r="D487" s="5">
        <f>'10หลักสูตรระยะสั้น'!D487</f>
        <v>0</v>
      </c>
      <c r="E487" s="60">
        <f>IF('10หลักสูตรระยะสั้น'!E487&lt;15,0,IF('10หลักสูตรระยะสั้น'!E487&lt;30,1,IF((MOD('10หลักสูตรระยะสั้น'!E487/30,1))&lt;0.3333,ROUNDDOWN('10หลักสูตรระยะสั้น'!E487/30,0),ROUNDUP('10หลักสูตรระยะสั้น'!E487/30,0))))</f>
        <v>0</v>
      </c>
      <c r="F487" s="60">
        <f>IF('10หลักสูตรระยะสั้น'!F487&lt;15,0,IF('10หลักสูตรระยะสั้น'!F487&lt;30,1,IF((MOD('10หลักสูตรระยะสั้น'!F487/30,1))&lt;0.3333,ROUNDDOWN('10หลักสูตรระยะสั้น'!F487/30,0),ROUNDUP('10หลักสูตรระยะสั้น'!F487/30,0))))</f>
        <v>0</v>
      </c>
      <c r="G487" s="60">
        <f>IF('10หลักสูตรระยะสั้น'!G487&lt;15,0,IF('10หลักสูตรระยะสั้น'!G487&lt;30,1,IF((MOD('10หลักสูตรระยะสั้น'!G487/30,1))&lt;0.3333,ROUNDDOWN('10หลักสูตรระยะสั้น'!G487/30,0),ROUNDUP('10หลักสูตรระยะสั้น'!G487/30,0))))</f>
        <v>0</v>
      </c>
      <c r="H487" s="60">
        <f>IF('10หลักสูตรระยะสั้น'!H487&lt;15,0,IF('10หลักสูตรระยะสั้น'!H487&lt;30,1,IF((MOD('10หลักสูตรระยะสั้น'!H487/30,1))&lt;0.3333,ROUNDDOWN('10หลักสูตรระยะสั้น'!H487/30,0),ROUNDUP('10หลักสูตรระยะสั้น'!H487/30,0))))</f>
        <v>0</v>
      </c>
      <c r="I487" s="60">
        <f>IF('10หลักสูตรระยะสั้น'!I487&lt;15,0,IF('10หลักสูตรระยะสั้น'!I487&lt;30,1,IF((MOD('10หลักสูตรระยะสั้น'!I487/30,1))&lt;0.3333,ROUNDDOWN('10หลักสูตรระยะสั้น'!I487/30,0),ROUNDUP('10หลักสูตรระยะสั้น'!I487/30,0))))</f>
        <v>0</v>
      </c>
      <c r="J487" s="60">
        <f>IF('10หลักสูตรระยะสั้น'!J487&lt;15,0,IF('10หลักสูตรระยะสั้น'!J487&lt;30,1,IF((MOD('10หลักสูตรระยะสั้น'!J487/30,1))&lt;0.3333,ROUNDDOWN('10หลักสูตรระยะสั้น'!J487/30,0),ROUNDUP('10หลักสูตรระยะสั้น'!J487/30,0))))</f>
        <v>0</v>
      </c>
      <c r="K487" s="60">
        <f>IF('10หลักสูตรระยะสั้น'!K487&lt;15,0,IF('10หลักสูตรระยะสั้น'!K487&lt;30,1,IF((MOD('10หลักสูตรระยะสั้น'!K487/30,1))&lt;0.3333,ROUNDDOWN('10หลักสูตรระยะสั้น'!K487/30,0),ROUNDUP('10หลักสูตรระยะสั้น'!K487/30,0))))</f>
        <v>0</v>
      </c>
      <c r="L487" s="60">
        <f>IF('10หลักสูตรระยะสั้น'!L487&lt;15,0,IF('10หลักสูตรระยะสั้น'!L487&lt;30,1,IF((MOD('10หลักสูตรระยะสั้น'!L487/30,1))&lt;0.3333,ROUNDDOWN('10หลักสูตรระยะสั้น'!L487/30,0),ROUNDUP('10หลักสูตรระยะสั้น'!L487/30,0))))</f>
        <v>0</v>
      </c>
      <c r="M487" s="60">
        <f>IF('10หลักสูตรระยะสั้น'!M487&lt;15,0,IF('10หลักสูตรระยะสั้น'!M487&lt;30,1,IF((MOD('10หลักสูตรระยะสั้น'!M487/30,1))&lt;0.3333,ROUNDDOWN('10หลักสูตรระยะสั้น'!M487/30,0),ROUNDUP('10หลักสูตรระยะสั้น'!M487/30,0))))</f>
        <v>0</v>
      </c>
      <c r="N487" s="60">
        <f>IF('10หลักสูตรระยะสั้น'!N487&lt;15,0,IF('10หลักสูตรระยะสั้น'!N487&lt;30,1,IF((MOD('10หลักสูตรระยะสั้น'!N487/30,1))&lt;0.3333,ROUNDDOWN('10หลักสูตรระยะสั้น'!N487/30,0),ROUNDUP('10หลักสูตรระยะสั้น'!N487/30,0))))</f>
        <v>0</v>
      </c>
      <c r="O487" s="60">
        <f>IF('10หลักสูตรระยะสั้น'!O487&lt;15,0,IF('10หลักสูตรระยะสั้น'!O487&lt;30,1,IF((MOD('10หลักสูตรระยะสั้น'!O487/30,1))&lt;0.3333,ROUNDDOWN('10หลักสูตรระยะสั้น'!O487/30,0),ROUNDUP('10หลักสูตรระยะสั้น'!O487/30,0))))</f>
        <v>0</v>
      </c>
      <c r="P487" s="60">
        <f>IF('10หลักสูตรระยะสั้น'!P487&lt;15,0,IF('10หลักสูตรระยะสั้น'!P487&lt;30,1,IF((MOD('10หลักสูตรระยะสั้น'!P487/30,1))&lt;0.3333,ROUNDDOWN('10หลักสูตรระยะสั้น'!P487/30,0),ROUNDUP('10หลักสูตรระยะสั้น'!P487/30,0))))</f>
        <v>0</v>
      </c>
      <c r="Q487" s="60">
        <f>IF('10หลักสูตรระยะสั้น'!Q487&lt;15,0,IF('10หลักสูตรระยะสั้น'!Q487&lt;30,1,IF((MOD('10หลักสูตรระยะสั้น'!Q487/30,1))&lt;0.3333,ROUNDDOWN('10หลักสูตรระยะสั้น'!Q487/30,0),ROUNDUP('10หลักสูตรระยะสั้น'!Q487/30,0))))</f>
        <v>0</v>
      </c>
      <c r="R487" s="60">
        <f>IF('10หลักสูตรระยะสั้น'!R487&lt;15,0,IF('10หลักสูตรระยะสั้น'!R487&lt;30,1,IF((MOD('10หลักสูตรระยะสั้น'!R487/30,1))&lt;0.3333,ROUNDDOWN('10หลักสูตรระยะสั้น'!R487/30,0),ROUNDUP('10หลักสูตรระยะสั้น'!R487/30,0))))</f>
        <v>0</v>
      </c>
      <c r="S487" s="60">
        <f>IF('10หลักสูตรระยะสั้น'!S487&lt;15,0,IF('10หลักสูตรระยะสั้น'!S487&lt;30,1,IF((MOD('10หลักสูตรระยะสั้น'!S487/30,1))&lt;0.3333,ROUNDDOWN('10หลักสูตรระยะสั้น'!S487/30,0),ROUNDUP('10หลักสูตรระยะสั้น'!S487/30,0))))</f>
        <v>0</v>
      </c>
      <c r="T487" s="60">
        <f>IF('10หลักสูตรระยะสั้น'!T487&lt;15,0,IF('10หลักสูตรระยะสั้น'!T487&lt;30,1,IF((MOD('10หลักสูตรระยะสั้น'!T487/30,1))&lt;0.3333,ROUNDDOWN('10หลักสูตรระยะสั้น'!T487/30,0),ROUNDUP('10หลักสูตรระยะสั้น'!T487/30,0))))</f>
        <v>0</v>
      </c>
      <c r="U487" s="60">
        <f>IF('10หลักสูตรระยะสั้น'!U487&lt;15,0,IF('10หลักสูตรระยะสั้น'!U487&lt;30,1,IF((MOD('10หลักสูตรระยะสั้น'!U487/30,1))&lt;0.3333,ROUNDDOWN('10หลักสูตรระยะสั้น'!U487/30,0),ROUNDUP('10หลักสูตรระยะสั้น'!U487/30,0))))</f>
        <v>0</v>
      </c>
      <c r="V487" s="60">
        <f>IF('10หลักสูตรระยะสั้น'!V487&lt;15,0,IF('10หลักสูตรระยะสั้น'!V487&lt;30,1,IF((MOD('10หลักสูตรระยะสั้น'!V487/30,1))&lt;0.3333,ROUNDDOWN('10หลักสูตรระยะสั้น'!V487/30,0),ROUNDUP('10หลักสูตรระยะสั้น'!V487/30,0))))</f>
        <v>0</v>
      </c>
      <c r="W487" s="60">
        <f>IF('10หลักสูตรระยะสั้น'!W487&lt;15,0,IF('10หลักสูตรระยะสั้น'!W487&lt;30,1,IF((MOD('10หลักสูตรระยะสั้น'!W487/30,1))&lt;0.3333,ROUNDDOWN('10หลักสูตรระยะสั้น'!W487/30,0),ROUNDUP('10หลักสูตรระยะสั้น'!W487/30,0))))</f>
        <v>0</v>
      </c>
      <c r="X487" s="60">
        <f>IF('10หลักสูตรระยะสั้น'!X487&lt;15,0,IF('10หลักสูตรระยะสั้น'!X487&lt;30,1,IF((MOD('10หลักสูตรระยะสั้น'!X487/30,1))&lt;0.3333,ROUNDDOWN('10หลักสูตรระยะสั้น'!X487/30,0),ROUNDUP('10หลักสูตรระยะสั้น'!X487/30,0))))</f>
        <v>0</v>
      </c>
      <c r="Y487" s="60">
        <f>IF('10หลักสูตรระยะสั้น'!Y487&lt;15,0,IF('10หลักสูตรระยะสั้น'!Y487&lt;30,1,IF((MOD('10หลักสูตรระยะสั้น'!Y487/30,1))&lt;0.3333,ROUNDDOWN('10หลักสูตรระยะสั้น'!Y487/30,0),ROUNDUP('10หลักสูตรระยะสั้น'!Y487/30,0))))</f>
        <v>0</v>
      </c>
      <c r="Z487" s="60">
        <f>IF('10หลักสูตรระยะสั้น'!Z487&lt;15,0,IF('10หลักสูตรระยะสั้น'!Z487&lt;30,1,IF((MOD('10หลักสูตรระยะสั้น'!Z487/30,1))&lt;0.3333,ROUNDDOWN('10หลักสูตรระยะสั้น'!Z487/30,0),ROUNDUP('10หลักสูตรระยะสั้น'!Z487/30,0))))</f>
        <v>0</v>
      </c>
      <c r="AA487" s="60">
        <f>IF('10หลักสูตรระยะสั้น'!AA487&lt;15,0,IF('10หลักสูตรระยะสั้น'!AA487&lt;30,1,IF((MOD('10หลักสูตรระยะสั้น'!AA487/30,1))&lt;0.3333,ROUNDDOWN('10หลักสูตรระยะสั้น'!AA487/30,0),ROUNDUP('10หลักสูตรระยะสั้น'!AA487/30,0))))</f>
        <v>0</v>
      </c>
      <c r="AB487" s="60">
        <f>IF('10หลักสูตรระยะสั้น'!AB487&lt;15,0,IF('10หลักสูตรระยะสั้น'!AB487&lt;30,1,IF((MOD('10หลักสูตรระยะสั้น'!AB487/30,1))&lt;0.3333,ROUNDDOWN('10หลักสูตรระยะสั้น'!AB487/30,0),ROUNDUP('10หลักสูตรระยะสั้น'!AB487/30,0))))</f>
        <v>0</v>
      </c>
      <c r="AC487" s="60">
        <f>IF('10หลักสูตรระยะสั้น'!AC487&lt;15,0,IF('10หลักสูตรระยะสั้น'!AC487&lt;30,1,IF((MOD('10หลักสูตรระยะสั้น'!AC487/30,1))&lt;0.3333,ROUNDDOWN('10หลักสูตรระยะสั้น'!AC487/30,0),ROUNDUP('10หลักสูตรระยะสั้น'!AC487/30,0))))</f>
        <v>0</v>
      </c>
      <c r="AD487" s="5">
        <f t="shared" si="14"/>
        <v>0</v>
      </c>
      <c r="AE487" s="5">
        <f t="shared" si="15"/>
        <v>0</v>
      </c>
    </row>
    <row r="488" spans="2:31" x14ac:dyDescent="0.55000000000000004">
      <c r="B488" s="5">
        <v>484</v>
      </c>
      <c r="C488" s="5">
        <f>'10หลักสูตรระยะสั้น'!C488</f>
        <v>0</v>
      </c>
      <c r="D488" s="5">
        <f>'10หลักสูตรระยะสั้น'!D488</f>
        <v>0</v>
      </c>
      <c r="E488" s="60">
        <f>IF('10หลักสูตรระยะสั้น'!E488&lt;15,0,IF('10หลักสูตรระยะสั้น'!E488&lt;30,1,IF((MOD('10หลักสูตรระยะสั้น'!E488/30,1))&lt;0.3333,ROUNDDOWN('10หลักสูตรระยะสั้น'!E488/30,0),ROUNDUP('10หลักสูตรระยะสั้น'!E488/30,0))))</f>
        <v>0</v>
      </c>
      <c r="F488" s="60">
        <f>IF('10หลักสูตรระยะสั้น'!F488&lt;15,0,IF('10หลักสูตรระยะสั้น'!F488&lt;30,1,IF((MOD('10หลักสูตรระยะสั้น'!F488/30,1))&lt;0.3333,ROUNDDOWN('10หลักสูตรระยะสั้น'!F488/30,0),ROUNDUP('10หลักสูตรระยะสั้น'!F488/30,0))))</f>
        <v>0</v>
      </c>
      <c r="G488" s="60">
        <f>IF('10หลักสูตรระยะสั้น'!G488&lt;15,0,IF('10หลักสูตรระยะสั้น'!G488&lt;30,1,IF((MOD('10หลักสูตรระยะสั้น'!G488/30,1))&lt;0.3333,ROUNDDOWN('10หลักสูตรระยะสั้น'!G488/30,0),ROUNDUP('10หลักสูตรระยะสั้น'!G488/30,0))))</f>
        <v>0</v>
      </c>
      <c r="H488" s="60">
        <f>IF('10หลักสูตรระยะสั้น'!H488&lt;15,0,IF('10หลักสูตรระยะสั้น'!H488&lt;30,1,IF((MOD('10หลักสูตรระยะสั้น'!H488/30,1))&lt;0.3333,ROUNDDOWN('10หลักสูตรระยะสั้น'!H488/30,0),ROUNDUP('10หลักสูตรระยะสั้น'!H488/30,0))))</f>
        <v>0</v>
      </c>
      <c r="I488" s="60">
        <f>IF('10หลักสูตรระยะสั้น'!I488&lt;15,0,IF('10หลักสูตรระยะสั้น'!I488&lt;30,1,IF((MOD('10หลักสูตรระยะสั้น'!I488/30,1))&lt;0.3333,ROUNDDOWN('10หลักสูตรระยะสั้น'!I488/30,0),ROUNDUP('10หลักสูตรระยะสั้น'!I488/30,0))))</f>
        <v>0</v>
      </c>
      <c r="J488" s="60">
        <f>IF('10หลักสูตรระยะสั้น'!J488&lt;15,0,IF('10หลักสูตรระยะสั้น'!J488&lt;30,1,IF((MOD('10หลักสูตรระยะสั้น'!J488/30,1))&lt;0.3333,ROUNDDOWN('10หลักสูตรระยะสั้น'!J488/30,0),ROUNDUP('10หลักสูตรระยะสั้น'!J488/30,0))))</f>
        <v>0</v>
      </c>
      <c r="K488" s="60">
        <f>IF('10หลักสูตรระยะสั้น'!K488&lt;15,0,IF('10หลักสูตรระยะสั้น'!K488&lt;30,1,IF((MOD('10หลักสูตรระยะสั้น'!K488/30,1))&lt;0.3333,ROUNDDOWN('10หลักสูตรระยะสั้น'!K488/30,0),ROUNDUP('10หลักสูตรระยะสั้น'!K488/30,0))))</f>
        <v>0</v>
      </c>
      <c r="L488" s="60">
        <f>IF('10หลักสูตรระยะสั้น'!L488&lt;15,0,IF('10หลักสูตรระยะสั้น'!L488&lt;30,1,IF((MOD('10หลักสูตรระยะสั้น'!L488/30,1))&lt;0.3333,ROUNDDOWN('10หลักสูตรระยะสั้น'!L488/30,0),ROUNDUP('10หลักสูตรระยะสั้น'!L488/30,0))))</f>
        <v>0</v>
      </c>
      <c r="M488" s="60">
        <f>IF('10หลักสูตรระยะสั้น'!M488&lt;15,0,IF('10หลักสูตรระยะสั้น'!M488&lt;30,1,IF((MOD('10หลักสูตรระยะสั้น'!M488/30,1))&lt;0.3333,ROUNDDOWN('10หลักสูตรระยะสั้น'!M488/30,0),ROUNDUP('10หลักสูตรระยะสั้น'!M488/30,0))))</f>
        <v>0</v>
      </c>
      <c r="N488" s="60">
        <f>IF('10หลักสูตรระยะสั้น'!N488&lt;15,0,IF('10หลักสูตรระยะสั้น'!N488&lt;30,1,IF((MOD('10หลักสูตรระยะสั้น'!N488/30,1))&lt;0.3333,ROUNDDOWN('10หลักสูตรระยะสั้น'!N488/30,0),ROUNDUP('10หลักสูตรระยะสั้น'!N488/30,0))))</f>
        <v>0</v>
      </c>
      <c r="O488" s="60">
        <f>IF('10หลักสูตรระยะสั้น'!O488&lt;15,0,IF('10หลักสูตรระยะสั้น'!O488&lt;30,1,IF((MOD('10หลักสูตรระยะสั้น'!O488/30,1))&lt;0.3333,ROUNDDOWN('10หลักสูตรระยะสั้น'!O488/30,0),ROUNDUP('10หลักสูตรระยะสั้น'!O488/30,0))))</f>
        <v>0</v>
      </c>
      <c r="P488" s="60">
        <f>IF('10หลักสูตรระยะสั้น'!P488&lt;15,0,IF('10หลักสูตรระยะสั้น'!P488&lt;30,1,IF((MOD('10หลักสูตรระยะสั้น'!P488/30,1))&lt;0.3333,ROUNDDOWN('10หลักสูตรระยะสั้น'!P488/30,0),ROUNDUP('10หลักสูตรระยะสั้น'!P488/30,0))))</f>
        <v>0</v>
      </c>
      <c r="Q488" s="60">
        <f>IF('10หลักสูตรระยะสั้น'!Q488&lt;15,0,IF('10หลักสูตรระยะสั้น'!Q488&lt;30,1,IF((MOD('10หลักสูตรระยะสั้น'!Q488/30,1))&lt;0.3333,ROUNDDOWN('10หลักสูตรระยะสั้น'!Q488/30,0),ROUNDUP('10หลักสูตรระยะสั้น'!Q488/30,0))))</f>
        <v>0</v>
      </c>
      <c r="R488" s="60">
        <f>IF('10หลักสูตรระยะสั้น'!R488&lt;15,0,IF('10หลักสูตรระยะสั้น'!R488&lt;30,1,IF((MOD('10หลักสูตรระยะสั้น'!R488/30,1))&lt;0.3333,ROUNDDOWN('10หลักสูตรระยะสั้น'!R488/30,0),ROUNDUP('10หลักสูตรระยะสั้น'!R488/30,0))))</f>
        <v>0</v>
      </c>
      <c r="S488" s="60">
        <f>IF('10หลักสูตรระยะสั้น'!S488&lt;15,0,IF('10หลักสูตรระยะสั้น'!S488&lt;30,1,IF((MOD('10หลักสูตรระยะสั้น'!S488/30,1))&lt;0.3333,ROUNDDOWN('10หลักสูตรระยะสั้น'!S488/30,0),ROUNDUP('10หลักสูตรระยะสั้น'!S488/30,0))))</f>
        <v>0</v>
      </c>
      <c r="T488" s="60">
        <f>IF('10หลักสูตรระยะสั้น'!T488&lt;15,0,IF('10หลักสูตรระยะสั้น'!T488&lt;30,1,IF((MOD('10หลักสูตรระยะสั้น'!T488/30,1))&lt;0.3333,ROUNDDOWN('10หลักสูตรระยะสั้น'!T488/30,0),ROUNDUP('10หลักสูตรระยะสั้น'!T488/30,0))))</f>
        <v>0</v>
      </c>
      <c r="U488" s="60">
        <f>IF('10หลักสูตรระยะสั้น'!U488&lt;15,0,IF('10หลักสูตรระยะสั้น'!U488&lt;30,1,IF((MOD('10หลักสูตรระยะสั้น'!U488/30,1))&lt;0.3333,ROUNDDOWN('10หลักสูตรระยะสั้น'!U488/30,0),ROUNDUP('10หลักสูตรระยะสั้น'!U488/30,0))))</f>
        <v>0</v>
      </c>
      <c r="V488" s="60">
        <f>IF('10หลักสูตรระยะสั้น'!V488&lt;15,0,IF('10หลักสูตรระยะสั้น'!V488&lt;30,1,IF((MOD('10หลักสูตรระยะสั้น'!V488/30,1))&lt;0.3333,ROUNDDOWN('10หลักสูตรระยะสั้น'!V488/30,0),ROUNDUP('10หลักสูตรระยะสั้น'!V488/30,0))))</f>
        <v>0</v>
      </c>
      <c r="W488" s="60">
        <f>IF('10หลักสูตรระยะสั้น'!W488&lt;15,0,IF('10หลักสูตรระยะสั้น'!W488&lt;30,1,IF((MOD('10หลักสูตรระยะสั้น'!W488/30,1))&lt;0.3333,ROUNDDOWN('10หลักสูตรระยะสั้น'!W488/30,0),ROUNDUP('10หลักสูตรระยะสั้น'!W488/30,0))))</f>
        <v>0</v>
      </c>
      <c r="X488" s="60">
        <f>IF('10หลักสูตรระยะสั้น'!X488&lt;15,0,IF('10หลักสูตรระยะสั้น'!X488&lt;30,1,IF((MOD('10หลักสูตรระยะสั้น'!X488/30,1))&lt;0.3333,ROUNDDOWN('10หลักสูตรระยะสั้น'!X488/30,0),ROUNDUP('10หลักสูตรระยะสั้น'!X488/30,0))))</f>
        <v>0</v>
      </c>
      <c r="Y488" s="60">
        <f>IF('10หลักสูตรระยะสั้น'!Y488&lt;15,0,IF('10หลักสูตรระยะสั้น'!Y488&lt;30,1,IF((MOD('10หลักสูตรระยะสั้น'!Y488/30,1))&lt;0.3333,ROUNDDOWN('10หลักสูตรระยะสั้น'!Y488/30,0),ROUNDUP('10หลักสูตรระยะสั้น'!Y488/30,0))))</f>
        <v>0</v>
      </c>
      <c r="Z488" s="60">
        <f>IF('10หลักสูตรระยะสั้น'!Z488&lt;15,0,IF('10หลักสูตรระยะสั้น'!Z488&lt;30,1,IF((MOD('10หลักสูตรระยะสั้น'!Z488/30,1))&lt;0.3333,ROUNDDOWN('10หลักสูตรระยะสั้น'!Z488/30,0),ROUNDUP('10หลักสูตรระยะสั้น'!Z488/30,0))))</f>
        <v>0</v>
      </c>
      <c r="AA488" s="60">
        <f>IF('10หลักสูตรระยะสั้น'!AA488&lt;15,0,IF('10หลักสูตรระยะสั้น'!AA488&lt;30,1,IF((MOD('10หลักสูตรระยะสั้น'!AA488/30,1))&lt;0.3333,ROUNDDOWN('10หลักสูตรระยะสั้น'!AA488/30,0),ROUNDUP('10หลักสูตรระยะสั้น'!AA488/30,0))))</f>
        <v>0</v>
      </c>
      <c r="AB488" s="60">
        <f>IF('10หลักสูตรระยะสั้น'!AB488&lt;15,0,IF('10หลักสูตรระยะสั้น'!AB488&lt;30,1,IF((MOD('10หลักสูตรระยะสั้น'!AB488/30,1))&lt;0.3333,ROUNDDOWN('10หลักสูตรระยะสั้น'!AB488/30,0),ROUNDUP('10หลักสูตรระยะสั้น'!AB488/30,0))))</f>
        <v>0</v>
      </c>
      <c r="AC488" s="60">
        <f>IF('10หลักสูตรระยะสั้น'!AC488&lt;15,0,IF('10หลักสูตรระยะสั้น'!AC488&lt;30,1,IF((MOD('10หลักสูตรระยะสั้น'!AC488/30,1))&lt;0.3333,ROUNDDOWN('10หลักสูตรระยะสั้น'!AC488/30,0),ROUNDUP('10หลักสูตรระยะสั้น'!AC488/30,0))))</f>
        <v>0</v>
      </c>
      <c r="AD488" s="5">
        <f t="shared" si="14"/>
        <v>0</v>
      </c>
      <c r="AE488" s="5">
        <f t="shared" si="15"/>
        <v>0</v>
      </c>
    </row>
    <row r="489" spans="2:31" x14ac:dyDescent="0.55000000000000004">
      <c r="B489" s="5">
        <v>485</v>
      </c>
      <c r="C489" s="5">
        <f>'10หลักสูตรระยะสั้น'!C489</f>
        <v>0</v>
      </c>
      <c r="D489" s="5">
        <f>'10หลักสูตรระยะสั้น'!D489</f>
        <v>0</v>
      </c>
      <c r="E489" s="60">
        <f>IF('10หลักสูตรระยะสั้น'!E489&lt;15,0,IF('10หลักสูตรระยะสั้น'!E489&lt;30,1,IF((MOD('10หลักสูตรระยะสั้น'!E489/30,1))&lt;0.3333,ROUNDDOWN('10หลักสูตรระยะสั้น'!E489/30,0),ROUNDUP('10หลักสูตรระยะสั้น'!E489/30,0))))</f>
        <v>0</v>
      </c>
      <c r="F489" s="60">
        <f>IF('10หลักสูตรระยะสั้น'!F489&lt;15,0,IF('10หลักสูตรระยะสั้น'!F489&lt;30,1,IF((MOD('10หลักสูตรระยะสั้น'!F489/30,1))&lt;0.3333,ROUNDDOWN('10หลักสูตรระยะสั้น'!F489/30,0),ROUNDUP('10หลักสูตรระยะสั้น'!F489/30,0))))</f>
        <v>0</v>
      </c>
      <c r="G489" s="60">
        <f>IF('10หลักสูตรระยะสั้น'!G489&lt;15,0,IF('10หลักสูตรระยะสั้น'!G489&lt;30,1,IF((MOD('10หลักสูตรระยะสั้น'!G489/30,1))&lt;0.3333,ROUNDDOWN('10หลักสูตรระยะสั้น'!G489/30,0),ROUNDUP('10หลักสูตรระยะสั้น'!G489/30,0))))</f>
        <v>0</v>
      </c>
      <c r="H489" s="60">
        <f>IF('10หลักสูตรระยะสั้น'!H489&lt;15,0,IF('10หลักสูตรระยะสั้น'!H489&lt;30,1,IF((MOD('10หลักสูตรระยะสั้น'!H489/30,1))&lt;0.3333,ROUNDDOWN('10หลักสูตรระยะสั้น'!H489/30,0),ROUNDUP('10หลักสูตรระยะสั้น'!H489/30,0))))</f>
        <v>0</v>
      </c>
      <c r="I489" s="60">
        <f>IF('10หลักสูตรระยะสั้น'!I489&lt;15,0,IF('10หลักสูตรระยะสั้น'!I489&lt;30,1,IF((MOD('10หลักสูตรระยะสั้น'!I489/30,1))&lt;0.3333,ROUNDDOWN('10หลักสูตรระยะสั้น'!I489/30,0),ROUNDUP('10หลักสูตรระยะสั้น'!I489/30,0))))</f>
        <v>0</v>
      </c>
      <c r="J489" s="60">
        <f>IF('10หลักสูตรระยะสั้น'!J489&lt;15,0,IF('10หลักสูตรระยะสั้น'!J489&lt;30,1,IF((MOD('10หลักสูตรระยะสั้น'!J489/30,1))&lt;0.3333,ROUNDDOWN('10หลักสูตรระยะสั้น'!J489/30,0),ROUNDUP('10หลักสูตรระยะสั้น'!J489/30,0))))</f>
        <v>0</v>
      </c>
      <c r="K489" s="60">
        <f>IF('10หลักสูตรระยะสั้น'!K489&lt;15,0,IF('10หลักสูตรระยะสั้น'!K489&lt;30,1,IF((MOD('10หลักสูตรระยะสั้น'!K489/30,1))&lt;0.3333,ROUNDDOWN('10หลักสูตรระยะสั้น'!K489/30,0),ROUNDUP('10หลักสูตรระยะสั้น'!K489/30,0))))</f>
        <v>0</v>
      </c>
      <c r="L489" s="60">
        <f>IF('10หลักสูตรระยะสั้น'!L489&lt;15,0,IF('10หลักสูตรระยะสั้น'!L489&lt;30,1,IF((MOD('10หลักสูตรระยะสั้น'!L489/30,1))&lt;0.3333,ROUNDDOWN('10หลักสูตรระยะสั้น'!L489/30,0),ROUNDUP('10หลักสูตรระยะสั้น'!L489/30,0))))</f>
        <v>0</v>
      </c>
      <c r="M489" s="60">
        <f>IF('10หลักสูตรระยะสั้น'!M489&lt;15,0,IF('10หลักสูตรระยะสั้น'!M489&lt;30,1,IF((MOD('10หลักสูตรระยะสั้น'!M489/30,1))&lt;0.3333,ROUNDDOWN('10หลักสูตรระยะสั้น'!M489/30,0),ROUNDUP('10หลักสูตรระยะสั้น'!M489/30,0))))</f>
        <v>0</v>
      </c>
      <c r="N489" s="60">
        <f>IF('10หลักสูตรระยะสั้น'!N489&lt;15,0,IF('10หลักสูตรระยะสั้น'!N489&lt;30,1,IF((MOD('10หลักสูตรระยะสั้น'!N489/30,1))&lt;0.3333,ROUNDDOWN('10หลักสูตรระยะสั้น'!N489/30,0),ROUNDUP('10หลักสูตรระยะสั้น'!N489/30,0))))</f>
        <v>0</v>
      </c>
      <c r="O489" s="60">
        <f>IF('10หลักสูตรระยะสั้น'!O489&lt;15,0,IF('10หลักสูตรระยะสั้น'!O489&lt;30,1,IF((MOD('10หลักสูตรระยะสั้น'!O489/30,1))&lt;0.3333,ROUNDDOWN('10หลักสูตรระยะสั้น'!O489/30,0),ROUNDUP('10หลักสูตรระยะสั้น'!O489/30,0))))</f>
        <v>0</v>
      </c>
      <c r="P489" s="60">
        <f>IF('10หลักสูตรระยะสั้น'!P489&lt;15,0,IF('10หลักสูตรระยะสั้น'!P489&lt;30,1,IF((MOD('10หลักสูตรระยะสั้น'!P489/30,1))&lt;0.3333,ROUNDDOWN('10หลักสูตรระยะสั้น'!P489/30,0),ROUNDUP('10หลักสูตรระยะสั้น'!P489/30,0))))</f>
        <v>0</v>
      </c>
      <c r="Q489" s="60">
        <f>IF('10หลักสูตรระยะสั้น'!Q489&lt;15,0,IF('10หลักสูตรระยะสั้น'!Q489&lt;30,1,IF((MOD('10หลักสูตรระยะสั้น'!Q489/30,1))&lt;0.3333,ROUNDDOWN('10หลักสูตรระยะสั้น'!Q489/30,0),ROUNDUP('10หลักสูตรระยะสั้น'!Q489/30,0))))</f>
        <v>0</v>
      </c>
      <c r="R489" s="60">
        <f>IF('10หลักสูตรระยะสั้น'!R489&lt;15,0,IF('10หลักสูตรระยะสั้น'!R489&lt;30,1,IF((MOD('10หลักสูตรระยะสั้น'!R489/30,1))&lt;0.3333,ROUNDDOWN('10หลักสูตรระยะสั้น'!R489/30,0),ROUNDUP('10หลักสูตรระยะสั้น'!R489/30,0))))</f>
        <v>0</v>
      </c>
      <c r="S489" s="60">
        <f>IF('10หลักสูตรระยะสั้น'!S489&lt;15,0,IF('10หลักสูตรระยะสั้น'!S489&lt;30,1,IF((MOD('10หลักสูตรระยะสั้น'!S489/30,1))&lt;0.3333,ROUNDDOWN('10หลักสูตรระยะสั้น'!S489/30,0),ROUNDUP('10หลักสูตรระยะสั้น'!S489/30,0))))</f>
        <v>0</v>
      </c>
      <c r="T489" s="60">
        <f>IF('10หลักสูตรระยะสั้น'!T489&lt;15,0,IF('10หลักสูตรระยะสั้น'!T489&lt;30,1,IF((MOD('10หลักสูตรระยะสั้น'!T489/30,1))&lt;0.3333,ROUNDDOWN('10หลักสูตรระยะสั้น'!T489/30,0),ROUNDUP('10หลักสูตรระยะสั้น'!T489/30,0))))</f>
        <v>0</v>
      </c>
      <c r="U489" s="60">
        <f>IF('10หลักสูตรระยะสั้น'!U489&lt;15,0,IF('10หลักสูตรระยะสั้น'!U489&lt;30,1,IF((MOD('10หลักสูตรระยะสั้น'!U489/30,1))&lt;0.3333,ROUNDDOWN('10หลักสูตรระยะสั้น'!U489/30,0),ROUNDUP('10หลักสูตรระยะสั้น'!U489/30,0))))</f>
        <v>0</v>
      </c>
      <c r="V489" s="60">
        <f>IF('10หลักสูตรระยะสั้น'!V489&lt;15,0,IF('10หลักสูตรระยะสั้น'!V489&lt;30,1,IF((MOD('10หลักสูตรระยะสั้น'!V489/30,1))&lt;0.3333,ROUNDDOWN('10หลักสูตรระยะสั้น'!V489/30,0),ROUNDUP('10หลักสูตรระยะสั้น'!V489/30,0))))</f>
        <v>0</v>
      </c>
      <c r="W489" s="60">
        <f>IF('10หลักสูตรระยะสั้น'!W489&lt;15,0,IF('10หลักสูตรระยะสั้น'!W489&lt;30,1,IF((MOD('10หลักสูตรระยะสั้น'!W489/30,1))&lt;0.3333,ROUNDDOWN('10หลักสูตรระยะสั้น'!W489/30,0),ROUNDUP('10หลักสูตรระยะสั้น'!W489/30,0))))</f>
        <v>0</v>
      </c>
      <c r="X489" s="60">
        <f>IF('10หลักสูตรระยะสั้น'!X489&lt;15,0,IF('10หลักสูตรระยะสั้น'!X489&lt;30,1,IF((MOD('10หลักสูตรระยะสั้น'!X489/30,1))&lt;0.3333,ROUNDDOWN('10หลักสูตรระยะสั้น'!X489/30,0),ROUNDUP('10หลักสูตรระยะสั้น'!X489/30,0))))</f>
        <v>0</v>
      </c>
      <c r="Y489" s="60">
        <f>IF('10หลักสูตรระยะสั้น'!Y489&lt;15,0,IF('10หลักสูตรระยะสั้น'!Y489&lt;30,1,IF((MOD('10หลักสูตรระยะสั้น'!Y489/30,1))&lt;0.3333,ROUNDDOWN('10หลักสูตรระยะสั้น'!Y489/30,0),ROUNDUP('10หลักสูตรระยะสั้น'!Y489/30,0))))</f>
        <v>0</v>
      </c>
      <c r="Z489" s="60">
        <f>IF('10หลักสูตรระยะสั้น'!Z489&lt;15,0,IF('10หลักสูตรระยะสั้น'!Z489&lt;30,1,IF((MOD('10หลักสูตรระยะสั้น'!Z489/30,1))&lt;0.3333,ROUNDDOWN('10หลักสูตรระยะสั้น'!Z489/30,0),ROUNDUP('10หลักสูตรระยะสั้น'!Z489/30,0))))</f>
        <v>0</v>
      </c>
      <c r="AA489" s="60">
        <f>IF('10หลักสูตรระยะสั้น'!AA489&lt;15,0,IF('10หลักสูตรระยะสั้น'!AA489&lt;30,1,IF((MOD('10หลักสูตรระยะสั้น'!AA489/30,1))&lt;0.3333,ROUNDDOWN('10หลักสูตรระยะสั้น'!AA489/30,0),ROUNDUP('10หลักสูตรระยะสั้น'!AA489/30,0))))</f>
        <v>0</v>
      </c>
      <c r="AB489" s="60">
        <f>IF('10หลักสูตรระยะสั้น'!AB489&lt;15,0,IF('10หลักสูตรระยะสั้น'!AB489&lt;30,1,IF((MOD('10หลักสูตรระยะสั้น'!AB489/30,1))&lt;0.3333,ROUNDDOWN('10หลักสูตรระยะสั้น'!AB489/30,0),ROUNDUP('10หลักสูตรระยะสั้น'!AB489/30,0))))</f>
        <v>0</v>
      </c>
      <c r="AC489" s="60">
        <f>IF('10หลักสูตรระยะสั้น'!AC489&lt;15,0,IF('10หลักสูตรระยะสั้น'!AC489&lt;30,1,IF((MOD('10หลักสูตรระยะสั้น'!AC489/30,1))&lt;0.3333,ROUNDDOWN('10หลักสูตรระยะสั้น'!AC489/30,0),ROUNDUP('10หลักสูตรระยะสั้น'!AC489/30,0))))</f>
        <v>0</v>
      </c>
      <c r="AD489" s="5">
        <f t="shared" si="14"/>
        <v>0</v>
      </c>
      <c r="AE489" s="5">
        <f t="shared" si="15"/>
        <v>0</v>
      </c>
    </row>
    <row r="490" spans="2:31" x14ac:dyDescent="0.55000000000000004">
      <c r="B490" s="5">
        <v>486</v>
      </c>
      <c r="C490" s="5">
        <f>'10หลักสูตรระยะสั้น'!C490</f>
        <v>0</v>
      </c>
      <c r="D490" s="5">
        <f>'10หลักสูตรระยะสั้น'!D490</f>
        <v>0</v>
      </c>
      <c r="E490" s="60">
        <f>IF('10หลักสูตรระยะสั้น'!E490&lt;15,0,IF('10หลักสูตรระยะสั้น'!E490&lt;30,1,IF((MOD('10หลักสูตรระยะสั้น'!E490/30,1))&lt;0.3333,ROUNDDOWN('10หลักสูตรระยะสั้น'!E490/30,0),ROUNDUP('10หลักสูตรระยะสั้น'!E490/30,0))))</f>
        <v>0</v>
      </c>
      <c r="F490" s="60">
        <f>IF('10หลักสูตรระยะสั้น'!F490&lt;15,0,IF('10หลักสูตรระยะสั้น'!F490&lt;30,1,IF((MOD('10หลักสูตรระยะสั้น'!F490/30,1))&lt;0.3333,ROUNDDOWN('10หลักสูตรระยะสั้น'!F490/30,0),ROUNDUP('10หลักสูตรระยะสั้น'!F490/30,0))))</f>
        <v>0</v>
      </c>
      <c r="G490" s="60">
        <f>IF('10หลักสูตรระยะสั้น'!G490&lt;15,0,IF('10หลักสูตรระยะสั้น'!G490&lt;30,1,IF((MOD('10หลักสูตรระยะสั้น'!G490/30,1))&lt;0.3333,ROUNDDOWN('10หลักสูตรระยะสั้น'!G490/30,0),ROUNDUP('10หลักสูตรระยะสั้น'!G490/30,0))))</f>
        <v>0</v>
      </c>
      <c r="H490" s="60">
        <f>IF('10หลักสูตรระยะสั้น'!H490&lt;15,0,IF('10หลักสูตรระยะสั้น'!H490&lt;30,1,IF((MOD('10หลักสูตรระยะสั้น'!H490/30,1))&lt;0.3333,ROUNDDOWN('10หลักสูตรระยะสั้น'!H490/30,0),ROUNDUP('10หลักสูตรระยะสั้น'!H490/30,0))))</f>
        <v>0</v>
      </c>
      <c r="I490" s="60">
        <f>IF('10หลักสูตรระยะสั้น'!I490&lt;15,0,IF('10หลักสูตรระยะสั้น'!I490&lt;30,1,IF((MOD('10หลักสูตรระยะสั้น'!I490/30,1))&lt;0.3333,ROUNDDOWN('10หลักสูตรระยะสั้น'!I490/30,0),ROUNDUP('10หลักสูตรระยะสั้น'!I490/30,0))))</f>
        <v>0</v>
      </c>
      <c r="J490" s="60">
        <f>IF('10หลักสูตรระยะสั้น'!J490&lt;15,0,IF('10หลักสูตรระยะสั้น'!J490&lt;30,1,IF((MOD('10หลักสูตรระยะสั้น'!J490/30,1))&lt;0.3333,ROUNDDOWN('10หลักสูตรระยะสั้น'!J490/30,0),ROUNDUP('10หลักสูตรระยะสั้น'!J490/30,0))))</f>
        <v>0</v>
      </c>
      <c r="K490" s="60">
        <f>IF('10หลักสูตรระยะสั้น'!K490&lt;15,0,IF('10หลักสูตรระยะสั้น'!K490&lt;30,1,IF((MOD('10หลักสูตรระยะสั้น'!K490/30,1))&lt;0.3333,ROUNDDOWN('10หลักสูตรระยะสั้น'!K490/30,0),ROUNDUP('10หลักสูตรระยะสั้น'!K490/30,0))))</f>
        <v>0</v>
      </c>
      <c r="L490" s="60">
        <f>IF('10หลักสูตรระยะสั้น'!L490&lt;15,0,IF('10หลักสูตรระยะสั้น'!L490&lt;30,1,IF((MOD('10หลักสูตรระยะสั้น'!L490/30,1))&lt;0.3333,ROUNDDOWN('10หลักสูตรระยะสั้น'!L490/30,0),ROUNDUP('10หลักสูตรระยะสั้น'!L490/30,0))))</f>
        <v>0</v>
      </c>
      <c r="M490" s="60">
        <f>IF('10หลักสูตรระยะสั้น'!M490&lt;15,0,IF('10หลักสูตรระยะสั้น'!M490&lt;30,1,IF((MOD('10หลักสูตรระยะสั้น'!M490/30,1))&lt;0.3333,ROUNDDOWN('10หลักสูตรระยะสั้น'!M490/30,0),ROUNDUP('10หลักสูตรระยะสั้น'!M490/30,0))))</f>
        <v>0</v>
      </c>
      <c r="N490" s="60">
        <f>IF('10หลักสูตรระยะสั้น'!N490&lt;15,0,IF('10หลักสูตรระยะสั้น'!N490&lt;30,1,IF((MOD('10หลักสูตรระยะสั้น'!N490/30,1))&lt;0.3333,ROUNDDOWN('10หลักสูตรระยะสั้น'!N490/30,0),ROUNDUP('10หลักสูตรระยะสั้น'!N490/30,0))))</f>
        <v>0</v>
      </c>
      <c r="O490" s="60">
        <f>IF('10หลักสูตรระยะสั้น'!O490&lt;15,0,IF('10หลักสูตรระยะสั้น'!O490&lt;30,1,IF((MOD('10หลักสูตรระยะสั้น'!O490/30,1))&lt;0.3333,ROUNDDOWN('10หลักสูตรระยะสั้น'!O490/30,0),ROUNDUP('10หลักสูตรระยะสั้น'!O490/30,0))))</f>
        <v>0</v>
      </c>
      <c r="P490" s="60">
        <f>IF('10หลักสูตรระยะสั้น'!P490&lt;15,0,IF('10หลักสูตรระยะสั้น'!P490&lt;30,1,IF((MOD('10หลักสูตรระยะสั้น'!P490/30,1))&lt;0.3333,ROUNDDOWN('10หลักสูตรระยะสั้น'!P490/30,0),ROUNDUP('10หลักสูตรระยะสั้น'!P490/30,0))))</f>
        <v>0</v>
      </c>
      <c r="Q490" s="60">
        <f>IF('10หลักสูตรระยะสั้น'!Q490&lt;15,0,IF('10หลักสูตรระยะสั้น'!Q490&lt;30,1,IF((MOD('10หลักสูตรระยะสั้น'!Q490/30,1))&lt;0.3333,ROUNDDOWN('10หลักสูตรระยะสั้น'!Q490/30,0),ROUNDUP('10หลักสูตรระยะสั้น'!Q490/30,0))))</f>
        <v>0</v>
      </c>
      <c r="R490" s="60">
        <f>IF('10หลักสูตรระยะสั้น'!R490&lt;15,0,IF('10หลักสูตรระยะสั้น'!R490&lt;30,1,IF((MOD('10หลักสูตรระยะสั้น'!R490/30,1))&lt;0.3333,ROUNDDOWN('10หลักสูตรระยะสั้น'!R490/30,0),ROUNDUP('10หลักสูตรระยะสั้น'!R490/30,0))))</f>
        <v>0</v>
      </c>
      <c r="S490" s="60">
        <f>IF('10หลักสูตรระยะสั้น'!S490&lt;15,0,IF('10หลักสูตรระยะสั้น'!S490&lt;30,1,IF((MOD('10หลักสูตรระยะสั้น'!S490/30,1))&lt;0.3333,ROUNDDOWN('10หลักสูตรระยะสั้น'!S490/30,0),ROUNDUP('10หลักสูตรระยะสั้น'!S490/30,0))))</f>
        <v>0</v>
      </c>
      <c r="T490" s="60">
        <f>IF('10หลักสูตรระยะสั้น'!T490&lt;15,0,IF('10หลักสูตรระยะสั้น'!T490&lt;30,1,IF((MOD('10หลักสูตรระยะสั้น'!T490/30,1))&lt;0.3333,ROUNDDOWN('10หลักสูตรระยะสั้น'!T490/30,0),ROUNDUP('10หลักสูตรระยะสั้น'!T490/30,0))))</f>
        <v>0</v>
      </c>
      <c r="U490" s="60">
        <f>IF('10หลักสูตรระยะสั้น'!U490&lt;15,0,IF('10หลักสูตรระยะสั้น'!U490&lt;30,1,IF((MOD('10หลักสูตรระยะสั้น'!U490/30,1))&lt;0.3333,ROUNDDOWN('10หลักสูตรระยะสั้น'!U490/30,0),ROUNDUP('10หลักสูตรระยะสั้น'!U490/30,0))))</f>
        <v>0</v>
      </c>
      <c r="V490" s="60">
        <f>IF('10หลักสูตรระยะสั้น'!V490&lt;15,0,IF('10หลักสูตรระยะสั้น'!V490&lt;30,1,IF((MOD('10หลักสูตรระยะสั้น'!V490/30,1))&lt;0.3333,ROUNDDOWN('10หลักสูตรระยะสั้น'!V490/30,0),ROUNDUP('10หลักสูตรระยะสั้น'!V490/30,0))))</f>
        <v>0</v>
      </c>
      <c r="W490" s="60">
        <f>IF('10หลักสูตรระยะสั้น'!W490&lt;15,0,IF('10หลักสูตรระยะสั้น'!W490&lt;30,1,IF((MOD('10หลักสูตรระยะสั้น'!W490/30,1))&lt;0.3333,ROUNDDOWN('10หลักสูตรระยะสั้น'!W490/30,0),ROUNDUP('10หลักสูตรระยะสั้น'!W490/30,0))))</f>
        <v>0</v>
      </c>
      <c r="X490" s="60">
        <f>IF('10หลักสูตรระยะสั้น'!X490&lt;15,0,IF('10หลักสูตรระยะสั้น'!X490&lt;30,1,IF((MOD('10หลักสูตรระยะสั้น'!X490/30,1))&lt;0.3333,ROUNDDOWN('10หลักสูตรระยะสั้น'!X490/30,0),ROUNDUP('10หลักสูตรระยะสั้น'!X490/30,0))))</f>
        <v>0</v>
      </c>
      <c r="Y490" s="60">
        <f>IF('10หลักสูตรระยะสั้น'!Y490&lt;15,0,IF('10หลักสูตรระยะสั้น'!Y490&lt;30,1,IF((MOD('10หลักสูตรระยะสั้น'!Y490/30,1))&lt;0.3333,ROUNDDOWN('10หลักสูตรระยะสั้น'!Y490/30,0),ROUNDUP('10หลักสูตรระยะสั้น'!Y490/30,0))))</f>
        <v>0</v>
      </c>
      <c r="Z490" s="60">
        <f>IF('10หลักสูตรระยะสั้น'!Z490&lt;15,0,IF('10หลักสูตรระยะสั้น'!Z490&lt;30,1,IF((MOD('10หลักสูตรระยะสั้น'!Z490/30,1))&lt;0.3333,ROUNDDOWN('10หลักสูตรระยะสั้น'!Z490/30,0),ROUNDUP('10หลักสูตรระยะสั้น'!Z490/30,0))))</f>
        <v>0</v>
      </c>
      <c r="AA490" s="60">
        <f>IF('10หลักสูตรระยะสั้น'!AA490&lt;15,0,IF('10หลักสูตรระยะสั้น'!AA490&lt;30,1,IF((MOD('10หลักสูตรระยะสั้น'!AA490/30,1))&lt;0.3333,ROUNDDOWN('10หลักสูตรระยะสั้น'!AA490/30,0),ROUNDUP('10หลักสูตรระยะสั้น'!AA490/30,0))))</f>
        <v>0</v>
      </c>
      <c r="AB490" s="60">
        <f>IF('10หลักสูตรระยะสั้น'!AB490&lt;15,0,IF('10หลักสูตรระยะสั้น'!AB490&lt;30,1,IF((MOD('10หลักสูตรระยะสั้น'!AB490/30,1))&lt;0.3333,ROUNDDOWN('10หลักสูตรระยะสั้น'!AB490/30,0),ROUNDUP('10หลักสูตรระยะสั้น'!AB490/30,0))))</f>
        <v>0</v>
      </c>
      <c r="AC490" s="60">
        <f>IF('10หลักสูตรระยะสั้น'!AC490&lt;15,0,IF('10หลักสูตรระยะสั้น'!AC490&lt;30,1,IF((MOD('10หลักสูตรระยะสั้น'!AC490/30,1))&lt;0.3333,ROUNDDOWN('10หลักสูตรระยะสั้น'!AC490/30,0),ROUNDUP('10หลักสูตรระยะสั้น'!AC490/30,0))))</f>
        <v>0</v>
      </c>
      <c r="AD490" s="5">
        <f t="shared" si="14"/>
        <v>0</v>
      </c>
      <c r="AE490" s="5">
        <f t="shared" si="15"/>
        <v>0</v>
      </c>
    </row>
    <row r="491" spans="2:31" x14ac:dyDescent="0.55000000000000004">
      <c r="B491" s="5">
        <v>487</v>
      </c>
      <c r="C491" s="5">
        <f>'10หลักสูตรระยะสั้น'!C491</f>
        <v>0</v>
      </c>
      <c r="D491" s="5">
        <f>'10หลักสูตรระยะสั้น'!D491</f>
        <v>0</v>
      </c>
      <c r="E491" s="60">
        <f>IF('10หลักสูตรระยะสั้น'!E491&lt;15,0,IF('10หลักสูตรระยะสั้น'!E491&lt;30,1,IF((MOD('10หลักสูตรระยะสั้น'!E491/30,1))&lt;0.3333,ROUNDDOWN('10หลักสูตรระยะสั้น'!E491/30,0),ROUNDUP('10หลักสูตรระยะสั้น'!E491/30,0))))</f>
        <v>0</v>
      </c>
      <c r="F491" s="60">
        <f>IF('10หลักสูตรระยะสั้น'!F491&lt;15,0,IF('10หลักสูตรระยะสั้น'!F491&lt;30,1,IF((MOD('10หลักสูตรระยะสั้น'!F491/30,1))&lt;0.3333,ROUNDDOWN('10หลักสูตรระยะสั้น'!F491/30,0),ROUNDUP('10หลักสูตรระยะสั้น'!F491/30,0))))</f>
        <v>0</v>
      </c>
      <c r="G491" s="60">
        <f>IF('10หลักสูตรระยะสั้น'!G491&lt;15,0,IF('10หลักสูตรระยะสั้น'!G491&lt;30,1,IF((MOD('10หลักสูตรระยะสั้น'!G491/30,1))&lt;0.3333,ROUNDDOWN('10หลักสูตรระยะสั้น'!G491/30,0),ROUNDUP('10หลักสูตรระยะสั้น'!G491/30,0))))</f>
        <v>0</v>
      </c>
      <c r="H491" s="60">
        <f>IF('10หลักสูตรระยะสั้น'!H491&lt;15,0,IF('10หลักสูตรระยะสั้น'!H491&lt;30,1,IF((MOD('10หลักสูตรระยะสั้น'!H491/30,1))&lt;0.3333,ROUNDDOWN('10หลักสูตรระยะสั้น'!H491/30,0),ROUNDUP('10หลักสูตรระยะสั้น'!H491/30,0))))</f>
        <v>0</v>
      </c>
      <c r="I491" s="60">
        <f>IF('10หลักสูตรระยะสั้น'!I491&lt;15,0,IF('10หลักสูตรระยะสั้น'!I491&lt;30,1,IF((MOD('10หลักสูตรระยะสั้น'!I491/30,1))&lt;0.3333,ROUNDDOWN('10หลักสูตรระยะสั้น'!I491/30,0),ROUNDUP('10หลักสูตรระยะสั้น'!I491/30,0))))</f>
        <v>0</v>
      </c>
      <c r="J491" s="60">
        <f>IF('10หลักสูตรระยะสั้น'!J491&lt;15,0,IF('10หลักสูตรระยะสั้น'!J491&lt;30,1,IF((MOD('10หลักสูตรระยะสั้น'!J491/30,1))&lt;0.3333,ROUNDDOWN('10หลักสูตรระยะสั้น'!J491/30,0),ROUNDUP('10หลักสูตรระยะสั้น'!J491/30,0))))</f>
        <v>0</v>
      </c>
      <c r="K491" s="60">
        <f>IF('10หลักสูตรระยะสั้น'!K491&lt;15,0,IF('10หลักสูตรระยะสั้น'!K491&lt;30,1,IF((MOD('10หลักสูตรระยะสั้น'!K491/30,1))&lt;0.3333,ROUNDDOWN('10หลักสูตรระยะสั้น'!K491/30,0),ROUNDUP('10หลักสูตรระยะสั้น'!K491/30,0))))</f>
        <v>0</v>
      </c>
      <c r="L491" s="60">
        <f>IF('10หลักสูตรระยะสั้น'!L491&lt;15,0,IF('10หลักสูตรระยะสั้น'!L491&lt;30,1,IF((MOD('10หลักสูตรระยะสั้น'!L491/30,1))&lt;0.3333,ROUNDDOWN('10หลักสูตรระยะสั้น'!L491/30,0),ROUNDUP('10หลักสูตรระยะสั้น'!L491/30,0))))</f>
        <v>0</v>
      </c>
      <c r="M491" s="60">
        <f>IF('10หลักสูตรระยะสั้น'!M491&lt;15,0,IF('10หลักสูตรระยะสั้น'!M491&lt;30,1,IF((MOD('10หลักสูตรระยะสั้น'!M491/30,1))&lt;0.3333,ROUNDDOWN('10หลักสูตรระยะสั้น'!M491/30,0),ROUNDUP('10หลักสูตรระยะสั้น'!M491/30,0))))</f>
        <v>0</v>
      </c>
      <c r="N491" s="60">
        <f>IF('10หลักสูตรระยะสั้น'!N491&lt;15,0,IF('10หลักสูตรระยะสั้น'!N491&lt;30,1,IF((MOD('10หลักสูตรระยะสั้น'!N491/30,1))&lt;0.3333,ROUNDDOWN('10หลักสูตรระยะสั้น'!N491/30,0),ROUNDUP('10หลักสูตรระยะสั้น'!N491/30,0))))</f>
        <v>0</v>
      </c>
      <c r="O491" s="60">
        <f>IF('10หลักสูตรระยะสั้น'!O491&lt;15,0,IF('10หลักสูตรระยะสั้น'!O491&lt;30,1,IF((MOD('10หลักสูตรระยะสั้น'!O491/30,1))&lt;0.3333,ROUNDDOWN('10หลักสูตรระยะสั้น'!O491/30,0),ROUNDUP('10หลักสูตรระยะสั้น'!O491/30,0))))</f>
        <v>0</v>
      </c>
      <c r="P491" s="60">
        <f>IF('10หลักสูตรระยะสั้น'!P491&lt;15,0,IF('10หลักสูตรระยะสั้น'!P491&lt;30,1,IF((MOD('10หลักสูตรระยะสั้น'!P491/30,1))&lt;0.3333,ROUNDDOWN('10หลักสูตรระยะสั้น'!P491/30,0),ROUNDUP('10หลักสูตรระยะสั้น'!P491/30,0))))</f>
        <v>0</v>
      </c>
      <c r="Q491" s="60">
        <f>IF('10หลักสูตรระยะสั้น'!Q491&lt;15,0,IF('10หลักสูตรระยะสั้น'!Q491&lt;30,1,IF((MOD('10หลักสูตรระยะสั้น'!Q491/30,1))&lt;0.3333,ROUNDDOWN('10หลักสูตรระยะสั้น'!Q491/30,0),ROUNDUP('10หลักสูตรระยะสั้น'!Q491/30,0))))</f>
        <v>0</v>
      </c>
      <c r="R491" s="60">
        <f>IF('10หลักสูตรระยะสั้น'!R491&lt;15,0,IF('10หลักสูตรระยะสั้น'!R491&lt;30,1,IF((MOD('10หลักสูตรระยะสั้น'!R491/30,1))&lt;0.3333,ROUNDDOWN('10หลักสูตรระยะสั้น'!R491/30,0),ROUNDUP('10หลักสูตรระยะสั้น'!R491/30,0))))</f>
        <v>0</v>
      </c>
      <c r="S491" s="60">
        <f>IF('10หลักสูตรระยะสั้น'!S491&lt;15,0,IF('10หลักสูตรระยะสั้น'!S491&lt;30,1,IF((MOD('10หลักสูตรระยะสั้น'!S491/30,1))&lt;0.3333,ROUNDDOWN('10หลักสูตรระยะสั้น'!S491/30,0),ROUNDUP('10หลักสูตรระยะสั้น'!S491/30,0))))</f>
        <v>0</v>
      </c>
      <c r="T491" s="60">
        <f>IF('10หลักสูตรระยะสั้น'!T491&lt;15,0,IF('10หลักสูตรระยะสั้น'!T491&lt;30,1,IF((MOD('10หลักสูตรระยะสั้น'!T491/30,1))&lt;0.3333,ROUNDDOWN('10หลักสูตรระยะสั้น'!T491/30,0),ROUNDUP('10หลักสูตรระยะสั้น'!T491/30,0))))</f>
        <v>0</v>
      </c>
      <c r="U491" s="60">
        <f>IF('10หลักสูตรระยะสั้น'!U491&lt;15,0,IF('10หลักสูตรระยะสั้น'!U491&lt;30,1,IF((MOD('10หลักสูตรระยะสั้น'!U491/30,1))&lt;0.3333,ROUNDDOWN('10หลักสูตรระยะสั้น'!U491/30,0),ROUNDUP('10หลักสูตรระยะสั้น'!U491/30,0))))</f>
        <v>0</v>
      </c>
      <c r="V491" s="60">
        <f>IF('10หลักสูตรระยะสั้น'!V491&lt;15,0,IF('10หลักสูตรระยะสั้น'!V491&lt;30,1,IF((MOD('10หลักสูตรระยะสั้น'!V491/30,1))&lt;0.3333,ROUNDDOWN('10หลักสูตรระยะสั้น'!V491/30,0),ROUNDUP('10หลักสูตรระยะสั้น'!V491/30,0))))</f>
        <v>0</v>
      </c>
      <c r="W491" s="60">
        <f>IF('10หลักสูตรระยะสั้น'!W491&lt;15,0,IF('10หลักสูตรระยะสั้น'!W491&lt;30,1,IF((MOD('10หลักสูตรระยะสั้น'!W491/30,1))&lt;0.3333,ROUNDDOWN('10หลักสูตรระยะสั้น'!W491/30,0),ROUNDUP('10หลักสูตรระยะสั้น'!W491/30,0))))</f>
        <v>0</v>
      </c>
      <c r="X491" s="60">
        <f>IF('10หลักสูตรระยะสั้น'!X491&lt;15,0,IF('10หลักสูตรระยะสั้น'!X491&lt;30,1,IF((MOD('10หลักสูตรระยะสั้น'!X491/30,1))&lt;0.3333,ROUNDDOWN('10หลักสูตรระยะสั้น'!X491/30,0),ROUNDUP('10หลักสูตรระยะสั้น'!X491/30,0))))</f>
        <v>0</v>
      </c>
      <c r="Y491" s="60">
        <f>IF('10หลักสูตรระยะสั้น'!Y491&lt;15,0,IF('10หลักสูตรระยะสั้น'!Y491&lt;30,1,IF((MOD('10หลักสูตรระยะสั้น'!Y491/30,1))&lt;0.3333,ROUNDDOWN('10หลักสูตรระยะสั้น'!Y491/30,0),ROUNDUP('10หลักสูตรระยะสั้น'!Y491/30,0))))</f>
        <v>0</v>
      </c>
      <c r="Z491" s="60">
        <f>IF('10หลักสูตรระยะสั้น'!Z491&lt;15,0,IF('10หลักสูตรระยะสั้น'!Z491&lt;30,1,IF((MOD('10หลักสูตรระยะสั้น'!Z491/30,1))&lt;0.3333,ROUNDDOWN('10หลักสูตรระยะสั้น'!Z491/30,0),ROUNDUP('10หลักสูตรระยะสั้น'!Z491/30,0))))</f>
        <v>0</v>
      </c>
      <c r="AA491" s="60">
        <f>IF('10หลักสูตรระยะสั้น'!AA491&lt;15,0,IF('10หลักสูตรระยะสั้น'!AA491&lt;30,1,IF((MOD('10หลักสูตรระยะสั้น'!AA491/30,1))&lt;0.3333,ROUNDDOWN('10หลักสูตรระยะสั้น'!AA491/30,0),ROUNDUP('10หลักสูตรระยะสั้น'!AA491/30,0))))</f>
        <v>0</v>
      </c>
      <c r="AB491" s="60">
        <f>IF('10หลักสูตรระยะสั้น'!AB491&lt;15,0,IF('10หลักสูตรระยะสั้น'!AB491&lt;30,1,IF((MOD('10หลักสูตรระยะสั้น'!AB491/30,1))&lt;0.3333,ROUNDDOWN('10หลักสูตรระยะสั้น'!AB491/30,0),ROUNDUP('10หลักสูตรระยะสั้น'!AB491/30,0))))</f>
        <v>0</v>
      </c>
      <c r="AC491" s="60">
        <f>IF('10หลักสูตรระยะสั้น'!AC491&lt;15,0,IF('10หลักสูตรระยะสั้น'!AC491&lt;30,1,IF((MOD('10หลักสูตรระยะสั้น'!AC491/30,1))&lt;0.3333,ROUNDDOWN('10หลักสูตรระยะสั้น'!AC491/30,0),ROUNDUP('10หลักสูตรระยะสั้น'!AC491/30,0))))</f>
        <v>0</v>
      </c>
      <c r="AD491" s="5">
        <f t="shared" si="14"/>
        <v>0</v>
      </c>
      <c r="AE491" s="5">
        <f t="shared" si="15"/>
        <v>0</v>
      </c>
    </row>
    <row r="492" spans="2:31" x14ac:dyDescent="0.55000000000000004">
      <c r="B492" s="5">
        <v>488</v>
      </c>
      <c r="C492" s="5">
        <f>'10หลักสูตรระยะสั้น'!C492</f>
        <v>0</v>
      </c>
      <c r="D492" s="5">
        <f>'10หลักสูตรระยะสั้น'!D492</f>
        <v>0</v>
      </c>
      <c r="E492" s="60">
        <f>IF('10หลักสูตรระยะสั้น'!E492&lt;15,0,IF('10หลักสูตรระยะสั้น'!E492&lt;30,1,IF((MOD('10หลักสูตรระยะสั้น'!E492/30,1))&lt;0.3333,ROUNDDOWN('10หลักสูตรระยะสั้น'!E492/30,0),ROUNDUP('10หลักสูตรระยะสั้น'!E492/30,0))))</f>
        <v>0</v>
      </c>
      <c r="F492" s="60">
        <f>IF('10หลักสูตรระยะสั้น'!F492&lt;15,0,IF('10หลักสูตรระยะสั้น'!F492&lt;30,1,IF((MOD('10หลักสูตรระยะสั้น'!F492/30,1))&lt;0.3333,ROUNDDOWN('10หลักสูตรระยะสั้น'!F492/30,0),ROUNDUP('10หลักสูตรระยะสั้น'!F492/30,0))))</f>
        <v>0</v>
      </c>
      <c r="G492" s="60">
        <f>IF('10หลักสูตรระยะสั้น'!G492&lt;15,0,IF('10หลักสูตรระยะสั้น'!G492&lt;30,1,IF((MOD('10หลักสูตรระยะสั้น'!G492/30,1))&lt;0.3333,ROUNDDOWN('10หลักสูตรระยะสั้น'!G492/30,0),ROUNDUP('10หลักสูตรระยะสั้น'!G492/30,0))))</f>
        <v>0</v>
      </c>
      <c r="H492" s="60">
        <f>IF('10หลักสูตรระยะสั้น'!H492&lt;15,0,IF('10หลักสูตรระยะสั้น'!H492&lt;30,1,IF((MOD('10หลักสูตรระยะสั้น'!H492/30,1))&lt;0.3333,ROUNDDOWN('10หลักสูตรระยะสั้น'!H492/30,0),ROUNDUP('10หลักสูตรระยะสั้น'!H492/30,0))))</f>
        <v>0</v>
      </c>
      <c r="I492" s="60">
        <f>IF('10หลักสูตรระยะสั้น'!I492&lt;15,0,IF('10หลักสูตรระยะสั้น'!I492&lt;30,1,IF((MOD('10หลักสูตรระยะสั้น'!I492/30,1))&lt;0.3333,ROUNDDOWN('10หลักสูตรระยะสั้น'!I492/30,0),ROUNDUP('10หลักสูตรระยะสั้น'!I492/30,0))))</f>
        <v>0</v>
      </c>
      <c r="J492" s="60">
        <f>IF('10หลักสูตรระยะสั้น'!J492&lt;15,0,IF('10หลักสูตรระยะสั้น'!J492&lt;30,1,IF((MOD('10หลักสูตรระยะสั้น'!J492/30,1))&lt;0.3333,ROUNDDOWN('10หลักสูตรระยะสั้น'!J492/30,0),ROUNDUP('10หลักสูตรระยะสั้น'!J492/30,0))))</f>
        <v>0</v>
      </c>
      <c r="K492" s="60">
        <f>IF('10หลักสูตรระยะสั้น'!K492&lt;15,0,IF('10หลักสูตรระยะสั้น'!K492&lt;30,1,IF((MOD('10หลักสูตรระยะสั้น'!K492/30,1))&lt;0.3333,ROUNDDOWN('10หลักสูตรระยะสั้น'!K492/30,0),ROUNDUP('10หลักสูตรระยะสั้น'!K492/30,0))))</f>
        <v>0</v>
      </c>
      <c r="L492" s="60">
        <f>IF('10หลักสูตรระยะสั้น'!L492&lt;15,0,IF('10หลักสูตรระยะสั้น'!L492&lt;30,1,IF((MOD('10หลักสูตรระยะสั้น'!L492/30,1))&lt;0.3333,ROUNDDOWN('10หลักสูตรระยะสั้น'!L492/30,0),ROUNDUP('10หลักสูตรระยะสั้น'!L492/30,0))))</f>
        <v>0</v>
      </c>
      <c r="M492" s="60">
        <f>IF('10หลักสูตรระยะสั้น'!M492&lt;15,0,IF('10หลักสูตรระยะสั้น'!M492&lt;30,1,IF((MOD('10หลักสูตรระยะสั้น'!M492/30,1))&lt;0.3333,ROUNDDOWN('10หลักสูตรระยะสั้น'!M492/30,0),ROUNDUP('10หลักสูตรระยะสั้น'!M492/30,0))))</f>
        <v>0</v>
      </c>
      <c r="N492" s="60">
        <f>IF('10หลักสูตรระยะสั้น'!N492&lt;15,0,IF('10หลักสูตรระยะสั้น'!N492&lt;30,1,IF((MOD('10หลักสูตรระยะสั้น'!N492/30,1))&lt;0.3333,ROUNDDOWN('10หลักสูตรระยะสั้น'!N492/30,0),ROUNDUP('10หลักสูตรระยะสั้น'!N492/30,0))))</f>
        <v>0</v>
      </c>
      <c r="O492" s="60">
        <f>IF('10หลักสูตรระยะสั้น'!O492&lt;15,0,IF('10หลักสูตรระยะสั้น'!O492&lt;30,1,IF((MOD('10หลักสูตรระยะสั้น'!O492/30,1))&lt;0.3333,ROUNDDOWN('10หลักสูตรระยะสั้น'!O492/30,0),ROUNDUP('10หลักสูตรระยะสั้น'!O492/30,0))))</f>
        <v>0</v>
      </c>
      <c r="P492" s="60">
        <f>IF('10หลักสูตรระยะสั้น'!P492&lt;15,0,IF('10หลักสูตรระยะสั้น'!P492&lt;30,1,IF((MOD('10หลักสูตรระยะสั้น'!P492/30,1))&lt;0.3333,ROUNDDOWN('10หลักสูตรระยะสั้น'!P492/30,0),ROUNDUP('10หลักสูตรระยะสั้น'!P492/30,0))))</f>
        <v>0</v>
      </c>
      <c r="Q492" s="60">
        <f>IF('10หลักสูตรระยะสั้น'!Q492&lt;15,0,IF('10หลักสูตรระยะสั้น'!Q492&lt;30,1,IF((MOD('10หลักสูตรระยะสั้น'!Q492/30,1))&lt;0.3333,ROUNDDOWN('10หลักสูตรระยะสั้น'!Q492/30,0),ROUNDUP('10หลักสูตรระยะสั้น'!Q492/30,0))))</f>
        <v>0</v>
      </c>
      <c r="R492" s="60">
        <f>IF('10หลักสูตรระยะสั้น'!R492&lt;15,0,IF('10หลักสูตรระยะสั้น'!R492&lt;30,1,IF((MOD('10หลักสูตรระยะสั้น'!R492/30,1))&lt;0.3333,ROUNDDOWN('10หลักสูตรระยะสั้น'!R492/30,0),ROUNDUP('10หลักสูตรระยะสั้น'!R492/30,0))))</f>
        <v>0</v>
      </c>
      <c r="S492" s="60">
        <f>IF('10หลักสูตรระยะสั้น'!S492&lt;15,0,IF('10หลักสูตรระยะสั้น'!S492&lt;30,1,IF((MOD('10หลักสูตรระยะสั้น'!S492/30,1))&lt;0.3333,ROUNDDOWN('10หลักสูตรระยะสั้น'!S492/30,0),ROUNDUP('10หลักสูตรระยะสั้น'!S492/30,0))))</f>
        <v>0</v>
      </c>
      <c r="T492" s="60">
        <f>IF('10หลักสูตรระยะสั้น'!T492&lt;15,0,IF('10หลักสูตรระยะสั้น'!T492&lt;30,1,IF((MOD('10หลักสูตรระยะสั้น'!T492/30,1))&lt;0.3333,ROUNDDOWN('10หลักสูตรระยะสั้น'!T492/30,0),ROUNDUP('10หลักสูตรระยะสั้น'!T492/30,0))))</f>
        <v>0</v>
      </c>
      <c r="U492" s="60">
        <f>IF('10หลักสูตรระยะสั้น'!U492&lt;15,0,IF('10หลักสูตรระยะสั้น'!U492&lt;30,1,IF((MOD('10หลักสูตรระยะสั้น'!U492/30,1))&lt;0.3333,ROUNDDOWN('10หลักสูตรระยะสั้น'!U492/30,0),ROUNDUP('10หลักสูตรระยะสั้น'!U492/30,0))))</f>
        <v>0</v>
      </c>
      <c r="V492" s="60">
        <f>IF('10หลักสูตรระยะสั้น'!V492&lt;15,0,IF('10หลักสูตรระยะสั้น'!V492&lt;30,1,IF((MOD('10หลักสูตรระยะสั้น'!V492/30,1))&lt;0.3333,ROUNDDOWN('10หลักสูตรระยะสั้น'!V492/30,0),ROUNDUP('10หลักสูตรระยะสั้น'!V492/30,0))))</f>
        <v>0</v>
      </c>
      <c r="W492" s="60">
        <f>IF('10หลักสูตรระยะสั้น'!W492&lt;15,0,IF('10หลักสูตรระยะสั้น'!W492&lt;30,1,IF((MOD('10หลักสูตรระยะสั้น'!W492/30,1))&lt;0.3333,ROUNDDOWN('10หลักสูตรระยะสั้น'!W492/30,0),ROUNDUP('10หลักสูตรระยะสั้น'!W492/30,0))))</f>
        <v>0</v>
      </c>
      <c r="X492" s="60">
        <f>IF('10หลักสูตรระยะสั้น'!X492&lt;15,0,IF('10หลักสูตรระยะสั้น'!X492&lt;30,1,IF((MOD('10หลักสูตรระยะสั้น'!X492/30,1))&lt;0.3333,ROUNDDOWN('10หลักสูตรระยะสั้น'!X492/30,0),ROUNDUP('10หลักสูตรระยะสั้น'!X492/30,0))))</f>
        <v>0</v>
      </c>
      <c r="Y492" s="60">
        <f>IF('10หลักสูตรระยะสั้น'!Y492&lt;15,0,IF('10หลักสูตรระยะสั้น'!Y492&lt;30,1,IF((MOD('10หลักสูตรระยะสั้น'!Y492/30,1))&lt;0.3333,ROUNDDOWN('10หลักสูตรระยะสั้น'!Y492/30,0),ROUNDUP('10หลักสูตรระยะสั้น'!Y492/30,0))))</f>
        <v>0</v>
      </c>
      <c r="Z492" s="60">
        <f>IF('10หลักสูตรระยะสั้น'!Z492&lt;15,0,IF('10หลักสูตรระยะสั้น'!Z492&lt;30,1,IF((MOD('10หลักสูตรระยะสั้น'!Z492/30,1))&lt;0.3333,ROUNDDOWN('10หลักสูตรระยะสั้น'!Z492/30,0),ROUNDUP('10หลักสูตรระยะสั้น'!Z492/30,0))))</f>
        <v>0</v>
      </c>
      <c r="AA492" s="60">
        <f>IF('10หลักสูตรระยะสั้น'!AA492&lt;15,0,IF('10หลักสูตรระยะสั้น'!AA492&lt;30,1,IF((MOD('10หลักสูตรระยะสั้น'!AA492/30,1))&lt;0.3333,ROUNDDOWN('10หลักสูตรระยะสั้น'!AA492/30,0),ROUNDUP('10หลักสูตรระยะสั้น'!AA492/30,0))))</f>
        <v>0</v>
      </c>
      <c r="AB492" s="60">
        <f>IF('10หลักสูตรระยะสั้น'!AB492&lt;15,0,IF('10หลักสูตรระยะสั้น'!AB492&lt;30,1,IF((MOD('10หลักสูตรระยะสั้น'!AB492/30,1))&lt;0.3333,ROUNDDOWN('10หลักสูตรระยะสั้น'!AB492/30,0),ROUNDUP('10หลักสูตรระยะสั้น'!AB492/30,0))))</f>
        <v>0</v>
      </c>
      <c r="AC492" s="60">
        <f>IF('10หลักสูตรระยะสั้น'!AC492&lt;15,0,IF('10หลักสูตรระยะสั้น'!AC492&lt;30,1,IF((MOD('10หลักสูตรระยะสั้น'!AC492/30,1))&lt;0.3333,ROUNDDOWN('10หลักสูตรระยะสั้น'!AC492/30,0),ROUNDUP('10หลักสูตรระยะสั้น'!AC492/30,0))))</f>
        <v>0</v>
      </c>
      <c r="AD492" s="5">
        <f t="shared" si="14"/>
        <v>0</v>
      </c>
      <c r="AE492" s="5">
        <f t="shared" si="15"/>
        <v>0</v>
      </c>
    </row>
    <row r="493" spans="2:31" x14ac:dyDescent="0.55000000000000004">
      <c r="B493" s="5">
        <v>489</v>
      </c>
      <c r="C493" s="5">
        <f>'10หลักสูตรระยะสั้น'!C493</f>
        <v>0</v>
      </c>
      <c r="D493" s="5">
        <f>'10หลักสูตรระยะสั้น'!D493</f>
        <v>0</v>
      </c>
      <c r="E493" s="60">
        <f>IF('10หลักสูตรระยะสั้น'!E493&lt;15,0,IF('10หลักสูตรระยะสั้น'!E493&lt;30,1,IF((MOD('10หลักสูตรระยะสั้น'!E493/30,1))&lt;0.3333,ROUNDDOWN('10หลักสูตรระยะสั้น'!E493/30,0),ROUNDUP('10หลักสูตรระยะสั้น'!E493/30,0))))</f>
        <v>0</v>
      </c>
      <c r="F493" s="60">
        <f>IF('10หลักสูตรระยะสั้น'!F493&lt;15,0,IF('10หลักสูตรระยะสั้น'!F493&lt;30,1,IF((MOD('10หลักสูตรระยะสั้น'!F493/30,1))&lt;0.3333,ROUNDDOWN('10หลักสูตรระยะสั้น'!F493/30,0),ROUNDUP('10หลักสูตรระยะสั้น'!F493/30,0))))</f>
        <v>0</v>
      </c>
      <c r="G493" s="60">
        <f>IF('10หลักสูตรระยะสั้น'!G493&lt;15,0,IF('10หลักสูตรระยะสั้น'!G493&lt;30,1,IF((MOD('10หลักสูตรระยะสั้น'!G493/30,1))&lt;0.3333,ROUNDDOWN('10หลักสูตรระยะสั้น'!G493/30,0),ROUNDUP('10หลักสูตรระยะสั้น'!G493/30,0))))</f>
        <v>0</v>
      </c>
      <c r="H493" s="60">
        <f>IF('10หลักสูตรระยะสั้น'!H493&lt;15,0,IF('10หลักสูตรระยะสั้น'!H493&lt;30,1,IF((MOD('10หลักสูตรระยะสั้น'!H493/30,1))&lt;0.3333,ROUNDDOWN('10หลักสูตรระยะสั้น'!H493/30,0),ROUNDUP('10หลักสูตรระยะสั้น'!H493/30,0))))</f>
        <v>0</v>
      </c>
      <c r="I493" s="60">
        <f>IF('10หลักสูตรระยะสั้น'!I493&lt;15,0,IF('10หลักสูตรระยะสั้น'!I493&lt;30,1,IF((MOD('10หลักสูตรระยะสั้น'!I493/30,1))&lt;0.3333,ROUNDDOWN('10หลักสูตรระยะสั้น'!I493/30,0),ROUNDUP('10หลักสูตรระยะสั้น'!I493/30,0))))</f>
        <v>0</v>
      </c>
      <c r="J493" s="60">
        <f>IF('10หลักสูตรระยะสั้น'!J493&lt;15,0,IF('10หลักสูตรระยะสั้น'!J493&lt;30,1,IF((MOD('10หลักสูตรระยะสั้น'!J493/30,1))&lt;0.3333,ROUNDDOWN('10หลักสูตรระยะสั้น'!J493/30,0),ROUNDUP('10หลักสูตรระยะสั้น'!J493/30,0))))</f>
        <v>0</v>
      </c>
      <c r="K493" s="60">
        <f>IF('10หลักสูตรระยะสั้น'!K493&lt;15,0,IF('10หลักสูตรระยะสั้น'!K493&lt;30,1,IF((MOD('10หลักสูตรระยะสั้น'!K493/30,1))&lt;0.3333,ROUNDDOWN('10หลักสูตรระยะสั้น'!K493/30,0),ROUNDUP('10หลักสูตรระยะสั้น'!K493/30,0))))</f>
        <v>0</v>
      </c>
      <c r="L493" s="60">
        <f>IF('10หลักสูตรระยะสั้น'!L493&lt;15,0,IF('10หลักสูตรระยะสั้น'!L493&lt;30,1,IF((MOD('10หลักสูตรระยะสั้น'!L493/30,1))&lt;0.3333,ROUNDDOWN('10หลักสูตรระยะสั้น'!L493/30,0),ROUNDUP('10หลักสูตรระยะสั้น'!L493/30,0))))</f>
        <v>0</v>
      </c>
      <c r="M493" s="60">
        <f>IF('10หลักสูตรระยะสั้น'!M493&lt;15,0,IF('10หลักสูตรระยะสั้น'!M493&lt;30,1,IF((MOD('10หลักสูตรระยะสั้น'!M493/30,1))&lt;0.3333,ROUNDDOWN('10หลักสูตรระยะสั้น'!M493/30,0),ROUNDUP('10หลักสูตรระยะสั้น'!M493/30,0))))</f>
        <v>0</v>
      </c>
      <c r="N493" s="60">
        <f>IF('10หลักสูตรระยะสั้น'!N493&lt;15,0,IF('10หลักสูตรระยะสั้น'!N493&lt;30,1,IF((MOD('10หลักสูตรระยะสั้น'!N493/30,1))&lt;0.3333,ROUNDDOWN('10หลักสูตรระยะสั้น'!N493/30,0),ROUNDUP('10หลักสูตรระยะสั้น'!N493/30,0))))</f>
        <v>0</v>
      </c>
      <c r="O493" s="60">
        <f>IF('10หลักสูตรระยะสั้น'!O493&lt;15,0,IF('10หลักสูตรระยะสั้น'!O493&lt;30,1,IF((MOD('10หลักสูตรระยะสั้น'!O493/30,1))&lt;0.3333,ROUNDDOWN('10หลักสูตรระยะสั้น'!O493/30,0),ROUNDUP('10หลักสูตรระยะสั้น'!O493/30,0))))</f>
        <v>0</v>
      </c>
      <c r="P493" s="60">
        <f>IF('10หลักสูตรระยะสั้น'!P493&lt;15,0,IF('10หลักสูตรระยะสั้น'!P493&lt;30,1,IF((MOD('10หลักสูตรระยะสั้น'!P493/30,1))&lt;0.3333,ROUNDDOWN('10หลักสูตรระยะสั้น'!P493/30,0),ROUNDUP('10หลักสูตรระยะสั้น'!P493/30,0))))</f>
        <v>0</v>
      </c>
      <c r="Q493" s="60">
        <f>IF('10หลักสูตรระยะสั้น'!Q493&lt;15,0,IF('10หลักสูตรระยะสั้น'!Q493&lt;30,1,IF((MOD('10หลักสูตรระยะสั้น'!Q493/30,1))&lt;0.3333,ROUNDDOWN('10หลักสูตรระยะสั้น'!Q493/30,0),ROUNDUP('10หลักสูตรระยะสั้น'!Q493/30,0))))</f>
        <v>0</v>
      </c>
      <c r="R493" s="60">
        <f>IF('10หลักสูตรระยะสั้น'!R493&lt;15,0,IF('10หลักสูตรระยะสั้น'!R493&lt;30,1,IF((MOD('10หลักสูตรระยะสั้น'!R493/30,1))&lt;0.3333,ROUNDDOWN('10หลักสูตรระยะสั้น'!R493/30,0),ROUNDUP('10หลักสูตรระยะสั้น'!R493/30,0))))</f>
        <v>0</v>
      </c>
      <c r="S493" s="60">
        <f>IF('10หลักสูตรระยะสั้น'!S493&lt;15,0,IF('10หลักสูตรระยะสั้น'!S493&lt;30,1,IF((MOD('10หลักสูตรระยะสั้น'!S493/30,1))&lt;0.3333,ROUNDDOWN('10หลักสูตรระยะสั้น'!S493/30,0),ROUNDUP('10หลักสูตรระยะสั้น'!S493/30,0))))</f>
        <v>0</v>
      </c>
      <c r="T493" s="60">
        <f>IF('10หลักสูตรระยะสั้น'!T493&lt;15,0,IF('10หลักสูตรระยะสั้น'!T493&lt;30,1,IF((MOD('10หลักสูตรระยะสั้น'!T493/30,1))&lt;0.3333,ROUNDDOWN('10หลักสูตรระยะสั้น'!T493/30,0),ROUNDUP('10หลักสูตรระยะสั้น'!T493/30,0))))</f>
        <v>0</v>
      </c>
      <c r="U493" s="60">
        <f>IF('10หลักสูตรระยะสั้น'!U493&lt;15,0,IF('10หลักสูตรระยะสั้น'!U493&lt;30,1,IF((MOD('10หลักสูตรระยะสั้น'!U493/30,1))&lt;0.3333,ROUNDDOWN('10หลักสูตรระยะสั้น'!U493/30,0),ROUNDUP('10หลักสูตรระยะสั้น'!U493/30,0))))</f>
        <v>0</v>
      </c>
      <c r="V493" s="60">
        <f>IF('10หลักสูตรระยะสั้น'!V493&lt;15,0,IF('10หลักสูตรระยะสั้น'!V493&lt;30,1,IF((MOD('10หลักสูตรระยะสั้น'!V493/30,1))&lt;0.3333,ROUNDDOWN('10หลักสูตรระยะสั้น'!V493/30,0),ROUNDUP('10หลักสูตรระยะสั้น'!V493/30,0))))</f>
        <v>0</v>
      </c>
      <c r="W493" s="60">
        <f>IF('10หลักสูตรระยะสั้น'!W493&lt;15,0,IF('10หลักสูตรระยะสั้น'!W493&lt;30,1,IF((MOD('10หลักสูตรระยะสั้น'!W493/30,1))&lt;0.3333,ROUNDDOWN('10หลักสูตรระยะสั้น'!W493/30,0),ROUNDUP('10หลักสูตรระยะสั้น'!W493/30,0))))</f>
        <v>0</v>
      </c>
      <c r="X493" s="60">
        <f>IF('10หลักสูตรระยะสั้น'!X493&lt;15,0,IF('10หลักสูตรระยะสั้น'!X493&lt;30,1,IF((MOD('10หลักสูตรระยะสั้น'!X493/30,1))&lt;0.3333,ROUNDDOWN('10หลักสูตรระยะสั้น'!X493/30,0),ROUNDUP('10หลักสูตรระยะสั้น'!X493/30,0))))</f>
        <v>0</v>
      </c>
      <c r="Y493" s="60">
        <f>IF('10หลักสูตรระยะสั้น'!Y493&lt;15,0,IF('10หลักสูตรระยะสั้น'!Y493&lt;30,1,IF((MOD('10หลักสูตรระยะสั้น'!Y493/30,1))&lt;0.3333,ROUNDDOWN('10หลักสูตรระยะสั้น'!Y493/30,0),ROUNDUP('10หลักสูตรระยะสั้น'!Y493/30,0))))</f>
        <v>0</v>
      </c>
      <c r="Z493" s="60">
        <f>IF('10หลักสูตรระยะสั้น'!Z493&lt;15,0,IF('10หลักสูตรระยะสั้น'!Z493&lt;30,1,IF((MOD('10หลักสูตรระยะสั้น'!Z493/30,1))&lt;0.3333,ROUNDDOWN('10หลักสูตรระยะสั้น'!Z493/30,0),ROUNDUP('10หลักสูตรระยะสั้น'!Z493/30,0))))</f>
        <v>0</v>
      </c>
      <c r="AA493" s="60">
        <f>IF('10หลักสูตรระยะสั้น'!AA493&lt;15,0,IF('10หลักสูตรระยะสั้น'!AA493&lt;30,1,IF((MOD('10หลักสูตรระยะสั้น'!AA493/30,1))&lt;0.3333,ROUNDDOWN('10หลักสูตรระยะสั้น'!AA493/30,0),ROUNDUP('10หลักสูตรระยะสั้น'!AA493/30,0))))</f>
        <v>0</v>
      </c>
      <c r="AB493" s="60">
        <f>IF('10หลักสูตรระยะสั้น'!AB493&lt;15,0,IF('10หลักสูตรระยะสั้น'!AB493&lt;30,1,IF((MOD('10หลักสูตรระยะสั้น'!AB493/30,1))&lt;0.3333,ROUNDDOWN('10หลักสูตรระยะสั้น'!AB493/30,0),ROUNDUP('10หลักสูตรระยะสั้น'!AB493/30,0))))</f>
        <v>0</v>
      </c>
      <c r="AC493" s="60">
        <f>IF('10หลักสูตรระยะสั้น'!AC493&lt;15,0,IF('10หลักสูตรระยะสั้น'!AC493&lt;30,1,IF((MOD('10หลักสูตรระยะสั้น'!AC493/30,1))&lt;0.3333,ROUNDDOWN('10หลักสูตรระยะสั้น'!AC493/30,0),ROUNDUP('10หลักสูตรระยะสั้น'!AC493/30,0))))</f>
        <v>0</v>
      </c>
      <c r="AD493" s="5">
        <f t="shared" si="14"/>
        <v>0</v>
      </c>
      <c r="AE493" s="5">
        <f t="shared" si="15"/>
        <v>0</v>
      </c>
    </row>
    <row r="494" spans="2:31" x14ac:dyDescent="0.55000000000000004">
      <c r="B494" s="5">
        <v>490</v>
      </c>
      <c r="C494" s="5">
        <f>'10หลักสูตรระยะสั้น'!C494</f>
        <v>0</v>
      </c>
      <c r="D494" s="5">
        <f>'10หลักสูตรระยะสั้น'!D494</f>
        <v>0</v>
      </c>
      <c r="E494" s="60">
        <f>IF('10หลักสูตรระยะสั้น'!E494&lt;15,0,IF('10หลักสูตรระยะสั้น'!E494&lt;30,1,IF((MOD('10หลักสูตรระยะสั้น'!E494/30,1))&lt;0.3333,ROUNDDOWN('10หลักสูตรระยะสั้น'!E494/30,0),ROUNDUP('10หลักสูตรระยะสั้น'!E494/30,0))))</f>
        <v>0</v>
      </c>
      <c r="F494" s="60">
        <f>IF('10หลักสูตรระยะสั้น'!F494&lt;15,0,IF('10หลักสูตรระยะสั้น'!F494&lt;30,1,IF((MOD('10หลักสูตรระยะสั้น'!F494/30,1))&lt;0.3333,ROUNDDOWN('10หลักสูตรระยะสั้น'!F494/30,0),ROUNDUP('10หลักสูตรระยะสั้น'!F494/30,0))))</f>
        <v>0</v>
      </c>
      <c r="G494" s="60">
        <f>IF('10หลักสูตรระยะสั้น'!G494&lt;15,0,IF('10หลักสูตรระยะสั้น'!G494&lt;30,1,IF((MOD('10หลักสูตรระยะสั้น'!G494/30,1))&lt;0.3333,ROUNDDOWN('10หลักสูตรระยะสั้น'!G494/30,0),ROUNDUP('10หลักสูตรระยะสั้น'!G494/30,0))))</f>
        <v>0</v>
      </c>
      <c r="H494" s="60">
        <f>IF('10หลักสูตรระยะสั้น'!H494&lt;15,0,IF('10หลักสูตรระยะสั้น'!H494&lt;30,1,IF((MOD('10หลักสูตรระยะสั้น'!H494/30,1))&lt;0.3333,ROUNDDOWN('10หลักสูตรระยะสั้น'!H494/30,0),ROUNDUP('10หลักสูตรระยะสั้น'!H494/30,0))))</f>
        <v>0</v>
      </c>
      <c r="I494" s="60">
        <f>IF('10หลักสูตรระยะสั้น'!I494&lt;15,0,IF('10หลักสูตรระยะสั้น'!I494&lt;30,1,IF((MOD('10หลักสูตรระยะสั้น'!I494/30,1))&lt;0.3333,ROUNDDOWN('10หลักสูตรระยะสั้น'!I494/30,0),ROUNDUP('10หลักสูตรระยะสั้น'!I494/30,0))))</f>
        <v>0</v>
      </c>
      <c r="J494" s="60">
        <f>IF('10หลักสูตรระยะสั้น'!J494&lt;15,0,IF('10หลักสูตรระยะสั้น'!J494&lt;30,1,IF((MOD('10หลักสูตรระยะสั้น'!J494/30,1))&lt;0.3333,ROUNDDOWN('10หลักสูตรระยะสั้น'!J494/30,0),ROUNDUP('10หลักสูตรระยะสั้น'!J494/30,0))))</f>
        <v>0</v>
      </c>
      <c r="K494" s="60">
        <f>IF('10หลักสูตรระยะสั้น'!K494&lt;15,0,IF('10หลักสูตรระยะสั้น'!K494&lt;30,1,IF((MOD('10หลักสูตรระยะสั้น'!K494/30,1))&lt;0.3333,ROUNDDOWN('10หลักสูตรระยะสั้น'!K494/30,0),ROUNDUP('10หลักสูตรระยะสั้น'!K494/30,0))))</f>
        <v>0</v>
      </c>
      <c r="L494" s="60">
        <f>IF('10หลักสูตรระยะสั้น'!L494&lt;15,0,IF('10หลักสูตรระยะสั้น'!L494&lt;30,1,IF((MOD('10หลักสูตรระยะสั้น'!L494/30,1))&lt;0.3333,ROUNDDOWN('10หลักสูตรระยะสั้น'!L494/30,0),ROUNDUP('10หลักสูตรระยะสั้น'!L494/30,0))))</f>
        <v>0</v>
      </c>
      <c r="M494" s="60">
        <f>IF('10หลักสูตรระยะสั้น'!M494&lt;15,0,IF('10หลักสูตรระยะสั้น'!M494&lt;30,1,IF((MOD('10หลักสูตรระยะสั้น'!M494/30,1))&lt;0.3333,ROUNDDOWN('10หลักสูตรระยะสั้น'!M494/30,0),ROUNDUP('10หลักสูตรระยะสั้น'!M494/30,0))))</f>
        <v>0</v>
      </c>
      <c r="N494" s="60">
        <f>IF('10หลักสูตรระยะสั้น'!N494&lt;15,0,IF('10หลักสูตรระยะสั้น'!N494&lt;30,1,IF((MOD('10หลักสูตรระยะสั้น'!N494/30,1))&lt;0.3333,ROUNDDOWN('10หลักสูตรระยะสั้น'!N494/30,0),ROUNDUP('10หลักสูตรระยะสั้น'!N494/30,0))))</f>
        <v>0</v>
      </c>
      <c r="O494" s="60">
        <f>IF('10หลักสูตรระยะสั้น'!O494&lt;15,0,IF('10หลักสูตรระยะสั้น'!O494&lt;30,1,IF((MOD('10หลักสูตรระยะสั้น'!O494/30,1))&lt;0.3333,ROUNDDOWN('10หลักสูตรระยะสั้น'!O494/30,0),ROUNDUP('10หลักสูตรระยะสั้น'!O494/30,0))))</f>
        <v>0</v>
      </c>
      <c r="P494" s="60">
        <f>IF('10หลักสูตรระยะสั้น'!P494&lt;15,0,IF('10หลักสูตรระยะสั้น'!P494&lt;30,1,IF((MOD('10หลักสูตรระยะสั้น'!P494/30,1))&lt;0.3333,ROUNDDOWN('10หลักสูตรระยะสั้น'!P494/30,0),ROUNDUP('10หลักสูตรระยะสั้น'!P494/30,0))))</f>
        <v>0</v>
      </c>
      <c r="Q494" s="60">
        <f>IF('10หลักสูตรระยะสั้น'!Q494&lt;15,0,IF('10หลักสูตรระยะสั้น'!Q494&lt;30,1,IF((MOD('10หลักสูตรระยะสั้น'!Q494/30,1))&lt;0.3333,ROUNDDOWN('10หลักสูตรระยะสั้น'!Q494/30,0),ROUNDUP('10หลักสูตรระยะสั้น'!Q494/30,0))))</f>
        <v>0</v>
      </c>
      <c r="R494" s="60">
        <f>IF('10หลักสูตรระยะสั้น'!R494&lt;15,0,IF('10หลักสูตรระยะสั้น'!R494&lt;30,1,IF((MOD('10หลักสูตรระยะสั้น'!R494/30,1))&lt;0.3333,ROUNDDOWN('10หลักสูตรระยะสั้น'!R494/30,0),ROUNDUP('10หลักสูตรระยะสั้น'!R494/30,0))))</f>
        <v>0</v>
      </c>
      <c r="S494" s="60">
        <f>IF('10หลักสูตรระยะสั้น'!S494&lt;15,0,IF('10หลักสูตรระยะสั้น'!S494&lt;30,1,IF((MOD('10หลักสูตรระยะสั้น'!S494/30,1))&lt;0.3333,ROUNDDOWN('10หลักสูตรระยะสั้น'!S494/30,0),ROUNDUP('10หลักสูตรระยะสั้น'!S494/30,0))))</f>
        <v>0</v>
      </c>
      <c r="T494" s="60">
        <f>IF('10หลักสูตรระยะสั้น'!T494&lt;15,0,IF('10หลักสูตรระยะสั้น'!T494&lt;30,1,IF((MOD('10หลักสูตรระยะสั้น'!T494/30,1))&lt;0.3333,ROUNDDOWN('10หลักสูตรระยะสั้น'!T494/30,0),ROUNDUP('10หลักสูตรระยะสั้น'!T494/30,0))))</f>
        <v>0</v>
      </c>
      <c r="U494" s="60">
        <f>IF('10หลักสูตรระยะสั้น'!U494&lt;15,0,IF('10หลักสูตรระยะสั้น'!U494&lt;30,1,IF((MOD('10หลักสูตรระยะสั้น'!U494/30,1))&lt;0.3333,ROUNDDOWN('10หลักสูตรระยะสั้น'!U494/30,0),ROUNDUP('10หลักสูตรระยะสั้น'!U494/30,0))))</f>
        <v>0</v>
      </c>
      <c r="V494" s="60">
        <f>IF('10หลักสูตรระยะสั้น'!V494&lt;15,0,IF('10หลักสูตรระยะสั้น'!V494&lt;30,1,IF((MOD('10หลักสูตรระยะสั้น'!V494/30,1))&lt;0.3333,ROUNDDOWN('10หลักสูตรระยะสั้น'!V494/30,0),ROUNDUP('10หลักสูตรระยะสั้น'!V494/30,0))))</f>
        <v>0</v>
      </c>
      <c r="W494" s="60">
        <f>IF('10หลักสูตรระยะสั้น'!W494&lt;15,0,IF('10หลักสูตรระยะสั้น'!W494&lt;30,1,IF((MOD('10หลักสูตรระยะสั้น'!W494/30,1))&lt;0.3333,ROUNDDOWN('10หลักสูตรระยะสั้น'!W494/30,0),ROUNDUP('10หลักสูตรระยะสั้น'!W494/30,0))))</f>
        <v>0</v>
      </c>
      <c r="X494" s="60">
        <f>IF('10หลักสูตรระยะสั้น'!X494&lt;15,0,IF('10หลักสูตรระยะสั้น'!X494&lt;30,1,IF((MOD('10หลักสูตรระยะสั้น'!X494/30,1))&lt;0.3333,ROUNDDOWN('10หลักสูตรระยะสั้น'!X494/30,0),ROUNDUP('10หลักสูตรระยะสั้น'!X494/30,0))))</f>
        <v>0</v>
      </c>
      <c r="Y494" s="60">
        <f>IF('10หลักสูตรระยะสั้น'!Y494&lt;15,0,IF('10หลักสูตรระยะสั้น'!Y494&lt;30,1,IF((MOD('10หลักสูตรระยะสั้น'!Y494/30,1))&lt;0.3333,ROUNDDOWN('10หลักสูตรระยะสั้น'!Y494/30,0),ROUNDUP('10หลักสูตรระยะสั้น'!Y494/30,0))))</f>
        <v>0</v>
      </c>
      <c r="Z494" s="60">
        <f>IF('10หลักสูตรระยะสั้น'!Z494&lt;15,0,IF('10หลักสูตรระยะสั้น'!Z494&lt;30,1,IF((MOD('10หลักสูตรระยะสั้น'!Z494/30,1))&lt;0.3333,ROUNDDOWN('10หลักสูตรระยะสั้น'!Z494/30,0),ROUNDUP('10หลักสูตรระยะสั้น'!Z494/30,0))))</f>
        <v>0</v>
      </c>
      <c r="AA494" s="60">
        <f>IF('10หลักสูตรระยะสั้น'!AA494&lt;15,0,IF('10หลักสูตรระยะสั้น'!AA494&lt;30,1,IF((MOD('10หลักสูตรระยะสั้น'!AA494/30,1))&lt;0.3333,ROUNDDOWN('10หลักสูตรระยะสั้น'!AA494/30,0),ROUNDUP('10หลักสูตรระยะสั้น'!AA494/30,0))))</f>
        <v>0</v>
      </c>
      <c r="AB494" s="60">
        <f>IF('10หลักสูตรระยะสั้น'!AB494&lt;15,0,IF('10หลักสูตรระยะสั้น'!AB494&lt;30,1,IF((MOD('10หลักสูตรระยะสั้น'!AB494/30,1))&lt;0.3333,ROUNDDOWN('10หลักสูตรระยะสั้น'!AB494/30,0),ROUNDUP('10หลักสูตรระยะสั้น'!AB494/30,0))))</f>
        <v>0</v>
      </c>
      <c r="AC494" s="60">
        <f>IF('10หลักสูตรระยะสั้น'!AC494&lt;15,0,IF('10หลักสูตรระยะสั้น'!AC494&lt;30,1,IF((MOD('10หลักสูตรระยะสั้น'!AC494/30,1))&lt;0.3333,ROUNDDOWN('10หลักสูตรระยะสั้น'!AC494/30,0),ROUNDUP('10หลักสูตรระยะสั้น'!AC494/30,0))))</f>
        <v>0</v>
      </c>
      <c r="AD494" s="5">
        <f t="shared" si="14"/>
        <v>0</v>
      </c>
      <c r="AE494" s="5">
        <f t="shared" si="15"/>
        <v>0</v>
      </c>
    </row>
    <row r="495" spans="2:31" x14ac:dyDescent="0.55000000000000004">
      <c r="B495" s="5">
        <v>491</v>
      </c>
      <c r="C495" s="5">
        <f>'10หลักสูตรระยะสั้น'!C495</f>
        <v>0</v>
      </c>
      <c r="D495" s="5">
        <f>'10หลักสูตรระยะสั้น'!D495</f>
        <v>0</v>
      </c>
      <c r="E495" s="60">
        <f>IF('10หลักสูตรระยะสั้น'!E495&lt;15,0,IF('10หลักสูตรระยะสั้น'!E495&lt;30,1,IF((MOD('10หลักสูตรระยะสั้น'!E495/30,1))&lt;0.3333,ROUNDDOWN('10หลักสูตรระยะสั้น'!E495/30,0),ROUNDUP('10หลักสูตรระยะสั้น'!E495/30,0))))</f>
        <v>0</v>
      </c>
      <c r="F495" s="60">
        <f>IF('10หลักสูตรระยะสั้น'!F495&lt;15,0,IF('10หลักสูตรระยะสั้น'!F495&lt;30,1,IF((MOD('10หลักสูตรระยะสั้น'!F495/30,1))&lt;0.3333,ROUNDDOWN('10หลักสูตรระยะสั้น'!F495/30,0),ROUNDUP('10หลักสูตรระยะสั้น'!F495/30,0))))</f>
        <v>0</v>
      </c>
      <c r="G495" s="60">
        <f>IF('10หลักสูตรระยะสั้น'!G495&lt;15,0,IF('10หลักสูตรระยะสั้น'!G495&lt;30,1,IF((MOD('10หลักสูตรระยะสั้น'!G495/30,1))&lt;0.3333,ROUNDDOWN('10หลักสูตรระยะสั้น'!G495/30,0),ROUNDUP('10หลักสูตรระยะสั้น'!G495/30,0))))</f>
        <v>0</v>
      </c>
      <c r="H495" s="60">
        <f>IF('10หลักสูตรระยะสั้น'!H495&lt;15,0,IF('10หลักสูตรระยะสั้น'!H495&lt;30,1,IF((MOD('10หลักสูตรระยะสั้น'!H495/30,1))&lt;0.3333,ROUNDDOWN('10หลักสูตรระยะสั้น'!H495/30,0),ROUNDUP('10หลักสูตรระยะสั้น'!H495/30,0))))</f>
        <v>0</v>
      </c>
      <c r="I495" s="60">
        <f>IF('10หลักสูตรระยะสั้น'!I495&lt;15,0,IF('10หลักสูตรระยะสั้น'!I495&lt;30,1,IF((MOD('10หลักสูตรระยะสั้น'!I495/30,1))&lt;0.3333,ROUNDDOWN('10หลักสูตรระยะสั้น'!I495/30,0),ROUNDUP('10หลักสูตรระยะสั้น'!I495/30,0))))</f>
        <v>0</v>
      </c>
      <c r="J495" s="60">
        <f>IF('10หลักสูตรระยะสั้น'!J495&lt;15,0,IF('10หลักสูตรระยะสั้น'!J495&lt;30,1,IF((MOD('10หลักสูตรระยะสั้น'!J495/30,1))&lt;0.3333,ROUNDDOWN('10หลักสูตรระยะสั้น'!J495/30,0),ROUNDUP('10หลักสูตรระยะสั้น'!J495/30,0))))</f>
        <v>0</v>
      </c>
      <c r="K495" s="60">
        <f>IF('10หลักสูตรระยะสั้น'!K495&lt;15,0,IF('10หลักสูตรระยะสั้น'!K495&lt;30,1,IF((MOD('10หลักสูตรระยะสั้น'!K495/30,1))&lt;0.3333,ROUNDDOWN('10หลักสูตรระยะสั้น'!K495/30,0),ROUNDUP('10หลักสูตรระยะสั้น'!K495/30,0))))</f>
        <v>0</v>
      </c>
      <c r="L495" s="60">
        <f>IF('10หลักสูตรระยะสั้น'!L495&lt;15,0,IF('10หลักสูตรระยะสั้น'!L495&lt;30,1,IF((MOD('10หลักสูตรระยะสั้น'!L495/30,1))&lt;0.3333,ROUNDDOWN('10หลักสูตรระยะสั้น'!L495/30,0),ROUNDUP('10หลักสูตรระยะสั้น'!L495/30,0))))</f>
        <v>0</v>
      </c>
      <c r="M495" s="60">
        <f>IF('10หลักสูตรระยะสั้น'!M495&lt;15,0,IF('10หลักสูตรระยะสั้น'!M495&lt;30,1,IF((MOD('10หลักสูตรระยะสั้น'!M495/30,1))&lt;0.3333,ROUNDDOWN('10หลักสูตรระยะสั้น'!M495/30,0),ROUNDUP('10หลักสูตรระยะสั้น'!M495/30,0))))</f>
        <v>0</v>
      </c>
      <c r="N495" s="60">
        <f>IF('10หลักสูตรระยะสั้น'!N495&lt;15,0,IF('10หลักสูตรระยะสั้น'!N495&lt;30,1,IF((MOD('10หลักสูตรระยะสั้น'!N495/30,1))&lt;0.3333,ROUNDDOWN('10หลักสูตรระยะสั้น'!N495/30,0),ROUNDUP('10หลักสูตรระยะสั้น'!N495/30,0))))</f>
        <v>0</v>
      </c>
      <c r="O495" s="60">
        <f>IF('10หลักสูตรระยะสั้น'!O495&lt;15,0,IF('10หลักสูตรระยะสั้น'!O495&lt;30,1,IF((MOD('10หลักสูตรระยะสั้น'!O495/30,1))&lt;0.3333,ROUNDDOWN('10หลักสูตรระยะสั้น'!O495/30,0),ROUNDUP('10หลักสูตรระยะสั้น'!O495/30,0))))</f>
        <v>0</v>
      </c>
      <c r="P495" s="60">
        <f>IF('10หลักสูตรระยะสั้น'!P495&lt;15,0,IF('10หลักสูตรระยะสั้น'!P495&lt;30,1,IF((MOD('10หลักสูตรระยะสั้น'!P495/30,1))&lt;0.3333,ROUNDDOWN('10หลักสูตรระยะสั้น'!P495/30,0),ROUNDUP('10หลักสูตรระยะสั้น'!P495/30,0))))</f>
        <v>0</v>
      </c>
      <c r="Q495" s="60">
        <f>IF('10หลักสูตรระยะสั้น'!Q495&lt;15,0,IF('10หลักสูตรระยะสั้น'!Q495&lt;30,1,IF((MOD('10หลักสูตรระยะสั้น'!Q495/30,1))&lt;0.3333,ROUNDDOWN('10หลักสูตรระยะสั้น'!Q495/30,0),ROUNDUP('10หลักสูตรระยะสั้น'!Q495/30,0))))</f>
        <v>0</v>
      </c>
      <c r="R495" s="60">
        <f>IF('10หลักสูตรระยะสั้น'!R495&lt;15,0,IF('10หลักสูตรระยะสั้น'!R495&lt;30,1,IF((MOD('10หลักสูตรระยะสั้น'!R495/30,1))&lt;0.3333,ROUNDDOWN('10หลักสูตรระยะสั้น'!R495/30,0),ROUNDUP('10หลักสูตรระยะสั้น'!R495/30,0))))</f>
        <v>0</v>
      </c>
      <c r="S495" s="60">
        <f>IF('10หลักสูตรระยะสั้น'!S495&lt;15,0,IF('10หลักสูตรระยะสั้น'!S495&lt;30,1,IF((MOD('10หลักสูตรระยะสั้น'!S495/30,1))&lt;0.3333,ROUNDDOWN('10หลักสูตรระยะสั้น'!S495/30,0),ROUNDUP('10หลักสูตรระยะสั้น'!S495/30,0))))</f>
        <v>0</v>
      </c>
      <c r="T495" s="60">
        <f>IF('10หลักสูตรระยะสั้น'!T495&lt;15,0,IF('10หลักสูตรระยะสั้น'!T495&lt;30,1,IF((MOD('10หลักสูตรระยะสั้น'!T495/30,1))&lt;0.3333,ROUNDDOWN('10หลักสูตรระยะสั้น'!T495/30,0),ROUNDUP('10หลักสูตรระยะสั้น'!T495/30,0))))</f>
        <v>0</v>
      </c>
      <c r="U495" s="60">
        <f>IF('10หลักสูตรระยะสั้น'!U495&lt;15,0,IF('10หลักสูตรระยะสั้น'!U495&lt;30,1,IF((MOD('10หลักสูตรระยะสั้น'!U495/30,1))&lt;0.3333,ROUNDDOWN('10หลักสูตรระยะสั้น'!U495/30,0),ROUNDUP('10หลักสูตรระยะสั้น'!U495/30,0))))</f>
        <v>0</v>
      </c>
      <c r="V495" s="60">
        <f>IF('10หลักสูตรระยะสั้น'!V495&lt;15,0,IF('10หลักสูตรระยะสั้น'!V495&lt;30,1,IF((MOD('10หลักสูตรระยะสั้น'!V495/30,1))&lt;0.3333,ROUNDDOWN('10หลักสูตรระยะสั้น'!V495/30,0),ROUNDUP('10หลักสูตรระยะสั้น'!V495/30,0))))</f>
        <v>0</v>
      </c>
      <c r="W495" s="60">
        <f>IF('10หลักสูตรระยะสั้น'!W495&lt;15,0,IF('10หลักสูตรระยะสั้น'!W495&lt;30,1,IF((MOD('10หลักสูตรระยะสั้น'!W495/30,1))&lt;0.3333,ROUNDDOWN('10หลักสูตรระยะสั้น'!W495/30,0),ROUNDUP('10หลักสูตรระยะสั้น'!W495/30,0))))</f>
        <v>0</v>
      </c>
      <c r="X495" s="60">
        <f>IF('10หลักสูตรระยะสั้น'!X495&lt;15,0,IF('10หลักสูตรระยะสั้น'!X495&lt;30,1,IF((MOD('10หลักสูตรระยะสั้น'!X495/30,1))&lt;0.3333,ROUNDDOWN('10หลักสูตรระยะสั้น'!X495/30,0),ROUNDUP('10หลักสูตรระยะสั้น'!X495/30,0))))</f>
        <v>0</v>
      </c>
      <c r="Y495" s="60">
        <f>IF('10หลักสูตรระยะสั้น'!Y495&lt;15,0,IF('10หลักสูตรระยะสั้น'!Y495&lt;30,1,IF((MOD('10หลักสูตรระยะสั้น'!Y495/30,1))&lt;0.3333,ROUNDDOWN('10หลักสูตรระยะสั้น'!Y495/30,0),ROUNDUP('10หลักสูตรระยะสั้น'!Y495/30,0))))</f>
        <v>0</v>
      </c>
      <c r="Z495" s="60">
        <f>IF('10หลักสูตรระยะสั้น'!Z495&lt;15,0,IF('10หลักสูตรระยะสั้น'!Z495&lt;30,1,IF((MOD('10หลักสูตรระยะสั้น'!Z495/30,1))&lt;0.3333,ROUNDDOWN('10หลักสูตรระยะสั้น'!Z495/30,0),ROUNDUP('10หลักสูตรระยะสั้น'!Z495/30,0))))</f>
        <v>0</v>
      </c>
      <c r="AA495" s="60">
        <f>IF('10หลักสูตรระยะสั้น'!AA495&lt;15,0,IF('10หลักสูตรระยะสั้น'!AA495&lt;30,1,IF((MOD('10หลักสูตรระยะสั้น'!AA495/30,1))&lt;0.3333,ROUNDDOWN('10หลักสูตรระยะสั้น'!AA495/30,0),ROUNDUP('10หลักสูตรระยะสั้น'!AA495/30,0))))</f>
        <v>0</v>
      </c>
      <c r="AB495" s="60">
        <f>IF('10หลักสูตรระยะสั้น'!AB495&lt;15,0,IF('10หลักสูตรระยะสั้น'!AB495&lt;30,1,IF((MOD('10หลักสูตรระยะสั้น'!AB495/30,1))&lt;0.3333,ROUNDDOWN('10หลักสูตรระยะสั้น'!AB495/30,0),ROUNDUP('10หลักสูตรระยะสั้น'!AB495/30,0))))</f>
        <v>0</v>
      </c>
      <c r="AC495" s="60">
        <f>IF('10หลักสูตรระยะสั้น'!AC495&lt;15,0,IF('10หลักสูตรระยะสั้น'!AC495&lt;30,1,IF((MOD('10หลักสูตรระยะสั้น'!AC495/30,1))&lt;0.3333,ROUNDDOWN('10หลักสูตรระยะสั้น'!AC495/30,0),ROUNDUP('10หลักสูตรระยะสั้น'!AC495/30,0))))</f>
        <v>0</v>
      </c>
      <c r="AD495" s="5">
        <f t="shared" si="14"/>
        <v>0</v>
      </c>
      <c r="AE495" s="5">
        <f t="shared" si="15"/>
        <v>0</v>
      </c>
    </row>
    <row r="496" spans="2:31" x14ac:dyDescent="0.55000000000000004">
      <c r="B496" s="5">
        <v>492</v>
      </c>
      <c r="C496" s="5">
        <f>'10หลักสูตรระยะสั้น'!C496</f>
        <v>0</v>
      </c>
      <c r="D496" s="5">
        <f>'10หลักสูตรระยะสั้น'!D496</f>
        <v>0</v>
      </c>
      <c r="E496" s="60">
        <f>IF('10หลักสูตรระยะสั้น'!E496&lt;15,0,IF('10หลักสูตรระยะสั้น'!E496&lt;30,1,IF((MOD('10หลักสูตรระยะสั้น'!E496/30,1))&lt;0.3333,ROUNDDOWN('10หลักสูตรระยะสั้น'!E496/30,0),ROUNDUP('10หลักสูตรระยะสั้น'!E496/30,0))))</f>
        <v>0</v>
      </c>
      <c r="F496" s="60">
        <f>IF('10หลักสูตรระยะสั้น'!F496&lt;15,0,IF('10หลักสูตรระยะสั้น'!F496&lt;30,1,IF((MOD('10หลักสูตรระยะสั้น'!F496/30,1))&lt;0.3333,ROUNDDOWN('10หลักสูตรระยะสั้น'!F496/30,0),ROUNDUP('10หลักสูตรระยะสั้น'!F496/30,0))))</f>
        <v>0</v>
      </c>
      <c r="G496" s="60">
        <f>IF('10หลักสูตรระยะสั้น'!G496&lt;15,0,IF('10หลักสูตรระยะสั้น'!G496&lt;30,1,IF((MOD('10หลักสูตรระยะสั้น'!G496/30,1))&lt;0.3333,ROUNDDOWN('10หลักสูตรระยะสั้น'!G496/30,0),ROUNDUP('10หลักสูตรระยะสั้น'!G496/30,0))))</f>
        <v>0</v>
      </c>
      <c r="H496" s="60">
        <f>IF('10หลักสูตรระยะสั้น'!H496&lt;15,0,IF('10หลักสูตรระยะสั้น'!H496&lt;30,1,IF((MOD('10หลักสูตรระยะสั้น'!H496/30,1))&lt;0.3333,ROUNDDOWN('10หลักสูตรระยะสั้น'!H496/30,0),ROUNDUP('10หลักสูตรระยะสั้น'!H496/30,0))))</f>
        <v>0</v>
      </c>
      <c r="I496" s="60">
        <f>IF('10หลักสูตรระยะสั้น'!I496&lt;15,0,IF('10หลักสูตรระยะสั้น'!I496&lt;30,1,IF((MOD('10หลักสูตรระยะสั้น'!I496/30,1))&lt;0.3333,ROUNDDOWN('10หลักสูตรระยะสั้น'!I496/30,0),ROUNDUP('10หลักสูตรระยะสั้น'!I496/30,0))))</f>
        <v>0</v>
      </c>
      <c r="J496" s="60">
        <f>IF('10หลักสูตรระยะสั้น'!J496&lt;15,0,IF('10หลักสูตรระยะสั้น'!J496&lt;30,1,IF((MOD('10หลักสูตรระยะสั้น'!J496/30,1))&lt;0.3333,ROUNDDOWN('10หลักสูตรระยะสั้น'!J496/30,0),ROUNDUP('10หลักสูตรระยะสั้น'!J496/30,0))))</f>
        <v>0</v>
      </c>
      <c r="K496" s="60">
        <f>IF('10หลักสูตรระยะสั้น'!K496&lt;15,0,IF('10หลักสูตรระยะสั้น'!K496&lt;30,1,IF((MOD('10หลักสูตรระยะสั้น'!K496/30,1))&lt;0.3333,ROUNDDOWN('10หลักสูตรระยะสั้น'!K496/30,0),ROUNDUP('10หลักสูตรระยะสั้น'!K496/30,0))))</f>
        <v>0</v>
      </c>
      <c r="L496" s="60">
        <f>IF('10หลักสูตรระยะสั้น'!L496&lt;15,0,IF('10หลักสูตรระยะสั้น'!L496&lt;30,1,IF((MOD('10หลักสูตรระยะสั้น'!L496/30,1))&lt;0.3333,ROUNDDOWN('10หลักสูตรระยะสั้น'!L496/30,0),ROUNDUP('10หลักสูตรระยะสั้น'!L496/30,0))))</f>
        <v>0</v>
      </c>
      <c r="M496" s="60">
        <f>IF('10หลักสูตรระยะสั้น'!M496&lt;15,0,IF('10หลักสูตรระยะสั้น'!M496&lt;30,1,IF((MOD('10หลักสูตรระยะสั้น'!M496/30,1))&lt;0.3333,ROUNDDOWN('10หลักสูตรระยะสั้น'!M496/30,0),ROUNDUP('10หลักสูตรระยะสั้น'!M496/30,0))))</f>
        <v>0</v>
      </c>
      <c r="N496" s="60">
        <f>IF('10หลักสูตรระยะสั้น'!N496&lt;15,0,IF('10หลักสูตรระยะสั้น'!N496&lt;30,1,IF((MOD('10หลักสูตรระยะสั้น'!N496/30,1))&lt;0.3333,ROUNDDOWN('10หลักสูตรระยะสั้น'!N496/30,0),ROUNDUP('10หลักสูตรระยะสั้น'!N496/30,0))))</f>
        <v>0</v>
      </c>
      <c r="O496" s="60">
        <f>IF('10หลักสูตรระยะสั้น'!O496&lt;15,0,IF('10หลักสูตรระยะสั้น'!O496&lt;30,1,IF((MOD('10หลักสูตรระยะสั้น'!O496/30,1))&lt;0.3333,ROUNDDOWN('10หลักสูตรระยะสั้น'!O496/30,0),ROUNDUP('10หลักสูตรระยะสั้น'!O496/30,0))))</f>
        <v>0</v>
      </c>
      <c r="P496" s="60">
        <f>IF('10หลักสูตรระยะสั้น'!P496&lt;15,0,IF('10หลักสูตรระยะสั้น'!P496&lt;30,1,IF((MOD('10หลักสูตรระยะสั้น'!P496/30,1))&lt;0.3333,ROUNDDOWN('10หลักสูตรระยะสั้น'!P496/30,0),ROUNDUP('10หลักสูตรระยะสั้น'!P496/30,0))))</f>
        <v>0</v>
      </c>
      <c r="Q496" s="60">
        <f>IF('10หลักสูตรระยะสั้น'!Q496&lt;15,0,IF('10หลักสูตรระยะสั้น'!Q496&lt;30,1,IF((MOD('10หลักสูตรระยะสั้น'!Q496/30,1))&lt;0.3333,ROUNDDOWN('10หลักสูตรระยะสั้น'!Q496/30,0),ROUNDUP('10หลักสูตรระยะสั้น'!Q496/30,0))))</f>
        <v>0</v>
      </c>
      <c r="R496" s="60">
        <f>IF('10หลักสูตรระยะสั้น'!R496&lt;15,0,IF('10หลักสูตรระยะสั้น'!R496&lt;30,1,IF((MOD('10หลักสูตรระยะสั้น'!R496/30,1))&lt;0.3333,ROUNDDOWN('10หลักสูตรระยะสั้น'!R496/30,0),ROUNDUP('10หลักสูตรระยะสั้น'!R496/30,0))))</f>
        <v>0</v>
      </c>
      <c r="S496" s="60">
        <f>IF('10หลักสูตรระยะสั้น'!S496&lt;15,0,IF('10หลักสูตรระยะสั้น'!S496&lt;30,1,IF((MOD('10หลักสูตรระยะสั้น'!S496/30,1))&lt;0.3333,ROUNDDOWN('10หลักสูตรระยะสั้น'!S496/30,0),ROUNDUP('10หลักสูตรระยะสั้น'!S496/30,0))))</f>
        <v>0</v>
      </c>
      <c r="T496" s="60">
        <f>IF('10หลักสูตรระยะสั้น'!T496&lt;15,0,IF('10หลักสูตรระยะสั้น'!T496&lt;30,1,IF((MOD('10หลักสูตรระยะสั้น'!T496/30,1))&lt;0.3333,ROUNDDOWN('10หลักสูตรระยะสั้น'!T496/30,0),ROUNDUP('10หลักสูตรระยะสั้น'!T496/30,0))))</f>
        <v>0</v>
      </c>
      <c r="U496" s="60">
        <f>IF('10หลักสูตรระยะสั้น'!U496&lt;15,0,IF('10หลักสูตรระยะสั้น'!U496&lt;30,1,IF((MOD('10หลักสูตรระยะสั้น'!U496/30,1))&lt;0.3333,ROUNDDOWN('10หลักสูตรระยะสั้น'!U496/30,0),ROUNDUP('10หลักสูตรระยะสั้น'!U496/30,0))))</f>
        <v>0</v>
      </c>
      <c r="V496" s="60">
        <f>IF('10หลักสูตรระยะสั้น'!V496&lt;15,0,IF('10หลักสูตรระยะสั้น'!V496&lt;30,1,IF((MOD('10หลักสูตรระยะสั้น'!V496/30,1))&lt;0.3333,ROUNDDOWN('10หลักสูตรระยะสั้น'!V496/30,0),ROUNDUP('10หลักสูตรระยะสั้น'!V496/30,0))))</f>
        <v>0</v>
      </c>
      <c r="W496" s="60">
        <f>IF('10หลักสูตรระยะสั้น'!W496&lt;15,0,IF('10หลักสูตรระยะสั้น'!W496&lt;30,1,IF((MOD('10หลักสูตรระยะสั้น'!W496/30,1))&lt;0.3333,ROUNDDOWN('10หลักสูตรระยะสั้น'!W496/30,0),ROUNDUP('10หลักสูตรระยะสั้น'!W496/30,0))))</f>
        <v>0</v>
      </c>
      <c r="X496" s="60">
        <f>IF('10หลักสูตรระยะสั้น'!X496&lt;15,0,IF('10หลักสูตรระยะสั้น'!X496&lt;30,1,IF((MOD('10หลักสูตรระยะสั้น'!X496/30,1))&lt;0.3333,ROUNDDOWN('10หลักสูตรระยะสั้น'!X496/30,0),ROUNDUP('10หลักสูตรระยะสั้น'!X496/30,0))))</f>
        <v>0</v>
      </c>
      <c r="Y496" s="60">
        <f>IF('10หลักสูตรระยะสั้น'!Y496&lt;15,0,IF('10หลักสูตรระยะสั้น'!Y496&lt;30,1,IF((MOD('10หลักสูตรระยะสั้น'!Y496/30,1))&lt;0.3333,ROUNDDOWN('10หลักสูตรระยะสั้น'!Y496/30,0),ROUNDUP('10หลักสูตรระยะสั้น'!Y496/30,0))))</f>
        <v>0</v>
      </c>
      <c r="Z496" s="60">
        <f>IF('10หลักสูตรระยะสั้น'!Z496&lt;15,0,IF('10หลักสูตรระยะสั้น'!Z496&lt;30,1,IF((MOD('10หลักสูตรระยะสั้น'!Z496/30,1))&lt;0.3333,ROUNDDOWN('10หลักสูตรระยะสั้น'!Z496/30,0),ROUNDUP('10หลักสูตรระยะสั้น'!Z496/30,0))))</f>
        <v>0</v>
      </c>
      <c r="AA496" s="60">
        <f>IF('10หลักสูตรระยะสั้น'!AA496&lt;15,0,IF('10หลักสูตรระยะสั้น'!AA496&lt;30,1,IF((MOD('10หลักสูตรระยะสั้น'!AA496/30,1))&lt;0.3333,ROUNDDOWN('10หลักสูตรระยะสั้น'!AA496/30,0),ROUNDUP('10หลักสูตรระยะสั้น'!AA496/30,0))))</f>
        <v>0</v>
      </c>
      <c r="AB496" s="60">
        <f>IF('10หลักสูตรระยะสั้น'!AB496&lt;15,0,IF('10หลักสูตรระยะสั้น'!AB496&lt;30,1,IF((MOD('10หลักสูตรระยะสั้น'!AB496/30,1))&lt;0.3333,ROUNDDOWN('10หลักสูตรระยะสั้น'!AB496/30,0),ROUNDUP('10หลักสูตรระยะสั้น'!AB496/30,0))))</f>
        <v>0</v>
      </c>
      <c r="AC496" s="60">
        <f>IF('10หลักสูตรระยะสั้น'!AC496&lt;15,0,IF('10หลักสูตรระยะสั้น'!AC496&lt;30,1,IF((MOD('10หลักสูตรระยะสั้น'!AC496/30,1))&lt;0.3333,ROUNDDOWN('10หลักสูตรระยะสั้น'!AC496/30,0),ROUNDUP('10หลักสูตรระยะสั้น'!AC496/30,0))))</f>
        <v>0</v>
      </c>
      <c r="AD496" s="5">
        <f t="shared" si="14"/>
        <v>0</v>
      </c>
      <c r="AE496" s="5">
        <f t="shared" si="15"/>
        <v>0</v>
      </c>
    </row>
    <row r="497" spans="2:31" x14ac:dyDescent="0.55000000000000004">
      <c r="B497" s="5">
        <v>493</v>
      </c>
      <c r="C497" s="5">
        <f>'10หลักสูตรระยะสั้น'!C497</f>
        <v>0</v>
      </c>
      <c r="D497" s="5">
        <f>'10หลักสูตรระยะสั้น'!D497</f>
        <v>0</v>
      </c>
      <c r="E497" s="60">
        <f>IF('10หลักสูตรระยะสั้น'!E497&lt;15,0,IF('10หลักสูตรระยะสั้น'!E497&lt;30,1,IF((MOD('10หลักสูตรระยะสั้น'!E497/30,1))&lt;0.3333,ROUNDDOWN('10หลักสูตรระยะสั้น'!E497/30,0),ROUNDUP('10หลักสูตรระยะสั้น'!E497/30,0))))</f>
        <v>0</v>
      </c>
      <c r="F497" s="60">
        <f>IF('10หลักสูตรระยะสั้น'!F497&lt;15,0,IF('10หลักสูตรระยะสั้น'!F497&lt;30,1,IF((MOD('10หลักสูตรระยะสั้น'!F497/30,1))&lt;0.3333,ROUNDDOWN('10หลักสูตรระยะสั้น'!F497/30,0),ROUNDUP('10หลักสูตรระยะสั้น'!F497/30,0))))</f>
        <v>0</v>
      </c>
      <c r="G497" s="60">
        <f>IF('10หลักสูตรระยะสั้น'!G497&lt;15,0,IF('10หลักสูตรระยะสั้น'!G497&lt;30,1,IF((MOD('10หลักสูตรระยะสั้น'!G497/30,1))&lt;0.3333,ROUNDDOWN('10หลักสูตรระยะสั้น'!G497/30,0),ROUNDUP('10หลักสูตรระยะสั้น'!G497/30,0))))</f>
        <v>0</v>
      </c>
      <c r="H497" s="60">
        <f>IF('10หลักสูตรระยะสั้น'!H497&lt;15,0,IF('10หลักสูตรระยะสั้น'!H497&lt;30,1,IF((MOD('10หลักสูตรระยะสั้น'!H497/30,1))&lt;0.3333,ROUNDDOWN('10หลักสูตรระยะสั้น'!H497/30,0),ROUNDUP('10หลักสูตรระยะสั้น'!H497/30,0))))</f>
        <v>0</v>
      </c>
      <c r="I497" s="60">
        <f>IF('10หลักสูตรระยะสั้น'!I497&lt;15,0,IF('10หลักสูตรระยะสั้น'!I497&lt;30,1,IF((MOD('10หลักสูตรระยะสั้น'!I497/30,1))&lt;0.3333,ROUNDDOWN('10หลักสูตรระยะสั้น'!I497/30,0),ROUNDUP('10หลักสูตรระยะสั้น'!I497/30,0))))</f>
        <v>0</v>
      </c>
      <c r="J497" s="60">
        <f>IF('10หลักสูตรระยะสั้น'!J497&lt;15,0,IF('10หลักสูตรระยะสั้น'!J497&lt;30,1,IF((MOD('10หลักสูตรระยะสั้น'!J497/30,1))&lt;0.3333,ROUNDDOWN('10หลักสูตรระยะสั้น'!J497/30,0),ROUNDUP('10หลักสูตรระยะสั้น'!J497/30,0))))</f>
        <v>0</v>
      </c>
      <c r="K497" s="60">
        <f>IF('10หลักสูตรระยะสั้น'!K497&lt;15,0,IF('10หลักสูตรระยะสั้น'!K497&lt;30,1,IF((MOD('10หลักสูตรระยะสั้น'!K497/30,1))&lt;0.3333,ROUNDDOWN('10หลักสูตรระยะสั้น'!K497/30,0),ROUNDUP('10หลักสูตรระยะสั้น'!K497/30,0))))</f>
        <v>0</v>
      </c>
      <c r="L497" s="60">
        <f>IF('10หลักสูตรระยะสั้น'!L497&lt;15,0,IF('10หลักสูตรระยะสั้น'!L497&lt;30,1,IF((MOD('10หลักสูตรระยะสั้น'!L497/30,1))&lt;0.3333,ROUNDDOWN('10หลักสูตรระยะสั้น'!L497/30,0),ROUNDUP('10หลักสูตรระยะสั้น'!L497/30,0))))</f>
        <v>0</v>
      </c>
      <c r="M497" s="60">
        <f>IF('10หลักสูตรระยะสั้น'!M497&lt;15,0,IF('10หลักสูตรระยะสั้น'!M497&lt;30,1,IF((MOD('10หลักสูตรระยะสั้น'!M497/30,1))&lt;0.3333,ROUNDDOWN('10หลักสูตรระยะสั้น'!M497/30,0),ROUNDUP('10หลักสูตรระยะสั้น'!M497/30,0))))</f>
        <v>0</v>
      </c>
      <c r="N497" s="60">
        <f>IF('10หลักสูตรระยะสั้น'!N497&lt;15,0,IF('10หลักสูตรระยะสั้น'!N497&lt;30,1,IF((MOD('10หลักสูตรระยะสั้น'!N497/30,1))&lt;0.3333,ROUNDDOWN('10หลักสูตรระยะสั้น'!N497/30,0),ROUNDUP('10หลักสูตรระยะสั้น'!N497/30,0))))</f>
        <v>0</v>
      </c>
      <c r="O497" s="60">
        <f>IF('10หลักสูตรระยะสั้น'!O497&lt;15,0,IF('10หลักสูตรระยะสั้น'!O497&lt;30,1,IF((MOD('10หลักสูตรระยะสั้น'!O497/30,1))&lt;0.3333,ROUNDDOWN('10หลักสูตรระยะสั้น'!O497/30,0),ROUNDUP('10หลักสูตรระยะสั้น'!O497/30,0))))</f>
        <v>0</v>
      </c>
      <c r="P497" s="60">
        <f>IF('10หลักสูตรระยะสั้น'!P497&lt;15,0,IF('10หลักสูตรระยะสั้น'!P497&lt;30,1,IF((MOD('10หลักสูตรระยะสั้น'!P497/30,1))&lt;0.3333,ROUNDDOWN('10หลักสูตรระยะสั้น'!P497/30,0),ROUNDUP('10หลักสูตรระยะสั้น'!P497/30,0))))</f>
        <v>0</v>
      </c>
      <c r="Q497" s="60">
        <f>IF('10หลักสูตรระยะสั้น'!Q497&lt;15,0,IF('10หลักสูตรระยะสั้น'!Q497&lt;30,1,IF((MOD('10หลักสูตรระยะสั้น'!Q497/30,1))&lt;0.3333,ROUNDDOWN('10หลักสูตรระยะสั้น'!Q497/30,0),ROUNDUP('10หลักสูตรระยะสั้น'!Q497/30,0))))</f>
        <v>0</v>
      </c>
      <c r="R497" s="60">
        <f>IF('10หลักสูตรระยะสั้น'!R497&lt;15,0,IF('10หลักสูตรระยะสั้น'!R497&lt;30,1,IF((MOD('10หลักสูตรระยะสั้น'!R497/30,1))&lt;0.3333,ROUNDDOWN('10หลักสูตรระยะสั้น'!R497/30,0),ROUNDUP('10หลักสูตรระยะสั้น'!R497/30,0))))</f>
        <v>0</v>
      </c>
      <c r="S497" s="60">
        <f>IF('10หลักสูตรระยะสั้น'!S497&lt;15,0,IF('10หลักสูตรระยะสั้น'!S497&lt;30,1,IF((MOD('10หลักสูตรระยะสั้น'!S497/30,1))&lt;0.3333,ROUNDDOWN('10หลักสูตรระยะสั้น'!S497/30,0),ROUNDUP('10หลักสูตรระยะสั้น'!S497/30,0))))</f>
        <v>0</v>
      </c>
      <c r="T497" s="60">
        <f>IF('10หลักสูตรระยะสั้น'!T497&lt;15,0,IF('10หลักสูตรระยะสั้น'!T497&lt;30,1,IF((MOD('10หลักสูตรระยะสั้น'!T497/30,1))&lt;0.3333,ROUNDDOWN('10หลักสูตรระยะสั้น'!T497/30,0),ROUNDUP('10หลักสูตรระยะสั้น'!T497/30,0))))</f>
        <v>0</v>
      </c>
      <c r="U497" s="60">
        <f>IF('10หลักสูตรระยะสั้น'!U497&lt;15,0,IF('10หลักสูตรระยะสั้น'!U497&lt;30,1,IF((MOD('10หลักสูตรระยะสั้น'!U497/30,1))&lt;0.3333,ROUNDDOWN('10หลักสูตรระยะสั้น'!U497/30,0),ROUNDUP('10หลักสูตรระยะสั้น'!U497/30,0))))</f>
        <v>0</v>
      </c>
      <c r="V497" s="60">
        <f>IF('10หลักสูตรระยะสั้น'!V497&lt;15,0,IF('10หลักสูตรระยะสั้น'!V497&lt;30,1,IF((MOD('10หลักสูตรระยะสั้น'!V497/30,1))&lt;0.3333,ROUNDDOWN('10หลักสูตรระยะสั้น'!V497/30,0),ROUNDUP('10หลักสูตรระยะสั้น'!V497/30,0))))</f>
        <v>0</v>
      </c>
      <c r="W497" s="60">
        <f>IF('10หลักสูตรระยะสั้น'!W497&lt;15,0,IF('10หลักสูตรระยะสั้น'!W497&lt;30,1,IF((MOD('10หลักสูตรระยะสั้น'!W497/30,1))&lt;0.3333,ROUNDDOWN('10หลักสูตรระยะสั้น'!W497/30,0),ROUNDUP('10หลักสูตรระยะสั้น'!W497/30,0))))</f>
        <v>0</v>
      </c>
      <c r="X497" s="60">
        <f>IF('10หลักสูตรระยะสั้น'!X497&lt;15,0,IF('10หลักสูตรระยะสั้น'!X497&lt;30,1,IF((MOD('10หลักสูตรระยะสั้น'!X497/30,1))&lt;0.3333,ROUNDDOWN('10หลักสูตรระยะสั้น'!X497/30,0),ROUNDUP('10หลักสูตรระยะสั้น'!X497/30,0))))</f>
        <v>0</v>
      </c>
      <c r="Y497" s="60">
        <f>IF('10หลักสูตรระยะสั้น'!Y497&lt;15,0,IF('10หลักสูตรระยะสั้น'!Y497&lt;30,1,IF((MOD('10หลักสูตรระยะสั้น'!Y497/30,1))&lt;0.3333,ROUNDDOWN('10หลักสูตรระยะสั้น'!Y497/30,0),ROUNDUP('10หลักสูตรระยะสั้น'!Y497/30,0))))</f>
        <v>0</v>
      </c>
      <c r="Z497" s="60">
        <f>IF('10หลักสูตรระยะสั้น'!Z497&lt;15,0,IF('10หลักสูตรระยะสั้น'!Z497&lt;30,1,IF((MOD('10หลักสูตรระยะสั้น'!Z497/30,1))&lt;0.3333,ROUNDDOWN('10หลักสูตรระยะสั้น'!Z497/30,0),ROUNDUP('10หลักสูตรระยะสั้น'!Z497/30,0))))</f>
        <v>0</v>
      </c>
      <c r="AA497" s="60">
        <f>IF('10หลักสูตรระยะสั้น'!AA497&lt;15,0,IF('10หลักสูตรระยะสั้น'!AA497&lt;30,1,IF((MOD('10หลักสูตรระยะสั้น'!AA497/30,1))&lt;0.3333,ROUNDDOWN('10หลักสูตรระยะสั้น'!AA497/30,0),ROUNDUP('10หลักสูตรระยะสั้น'!AA497/30,0))))</f>
        <v>0</v>
      </c>
      <c r="AB497" s="60">
        <f>IF('10หลักสูตรระยะสั้น'!AB497&lt;15,0,IF('10หลักสูตรระยะสั้น'!AB497&lt;30,1,IF((MOD('10หลักสูตรระยะสั้น'!AB497/30,1))&lt;0.3333,ROUNDDOWN('10หลักสูตรระยะสั้น'!AB497/30,0),ROUNDUP('10หลักสูตรระยะสั้น'!AB497/30,0))))</f>
        <v>0</v>
      </c>
      <c r="AC497" s="60">
        <f>IF('10หลักสูตรระยะสั้น'!AC497&lt;15,0,IF('10หลักสูตรระยะสั้น'!AC497&lt;30,1,IF((MOD('10หลักสูตรระยะสั้น'!AC497/30,1))&lt;0.3333,ROUNDDOWN('10หลักสูตรระยะสั้น'!AC497/30,0),ROUNDUP('10หลักสูตรระยะสั้น'!AC497/30,0))))</f>
        <v>0</v>
      </c>
      <c r="AD497" s="5">
        <f t="shared" si="14"/>
        <v>0</v>
      </c>
      <c r="AE497" s="5">
        <f t="shared" si="15"/>
        <v>0</v>
      </c>
    </row>
    <row r="498" spans="2:31" x14ac:dyDescent="0.55000000000000004">
      <c r="B498" s="5">
        <v>494</v>
      </c>
      <c r="C498" s="5">
        <f>'10หลักสูตรระยะสั้น'!C498</f>
        <v>0</v>
      </c>
      <c r="D498" s="5">
        <f>'10หลักสูตรระยะสั้น'!D498</f>
        <v>0</v>
      </c>
      <c r="E498" s="60">
        <f>IF('10หลักสูตรระยะสั้น'!E498&lt;15,0,IF('10หลักสูตรระยะสั้น'!E498&lt;30,1,IF((MOD('10หลักสูตรระยะสั้น'!E498/30,1))&lt;0.3333,ROUNDDOWN('10หลักสูตรระยะสั้น'!E498/30,0),ROUNDUP('10หลักสูตรระยะสั้น'!E498/30,0))))</f>
        <v>0</v>
      </c>
      <c r="F498" s="60">
        <f>IF('10หลักสูตรระยะสั้น'!F498&lt;15,0,IF('10หลักสูตรระยะสั้น'!F498&lt;30,1,IF((MOD('10หลักสูตรระยะสั้น'!F498/30,1))&lt;0.3333,ROUNDDOWN('10หลักสูตรระยะสั้น'!F498/30,0),ROUNDUP('10หลักสูตรระยะสั้น'!F498/30,0))))</f>
        <v>0</v>
      </c>
      <c r="G498" s="60">
        <f>IF('10หลักสูตรระยะสั้น'!G498&lt;15,0,IF('10หลักสูตรระยะสั้น'!G498&lt;30,1,IF((MOD('10หลักสูตรระยะสั้น'!G498/30,1))&lt;0.3333,ROUNDDOWN('10หลักสูตรระยะสั้น'!G498/30,0),ROUNDUP('10หลักสูตรระยะสั้น'!G498/30,0))))</f>
        <v>0</v>
      </c>
      <c r="H498" s="60">
        <f>IF('10หลักสูตรระยะสั้น'!H498&lt;15,0,IF('10หลักสูตรระยะสั้น'!H498&lt;30,1,IF((MOD('10หลักสูตรระยะสั้น'!H498/30,1))&lt;0.3333,ROUNDDOWN('10หลักสูตรระยะสั้น'!H498/30,0),ROUNDUP('10หลักสูตรระยะสั้น'!H498/30,0))))</f>
        <v>0</v>
      </c>
      <c r="I498" s="60">
        <f>IF('10หลักสูตรระยะสั้น'!I498&lt;15,0,IF('10หลักสูตรระยะสั้น'!I498&lt;30,1,IF((MOD('10หลักสูตรระยะสั้น'!I498/30,1))&lt;0.3333,ROUNDDOWN('10หลักสูตรระยะสั้น'!I498/30,0),ROUNDUP('10หลักสูตรระยะสั้น'!I498/30,0))))</f>
        <v>0</v>
      </c>
      <c r="J498" s="60">
        <f>IF('10หลักสูตรระยะสั้น'!J498&lt;15,0,IF('10หลักสูตรระยะสั้น'!J498&lt;30,1,IF((MOD('10หลักสูตรระยะสั้น'!J498/30,1))&lt;0.3333,ROUNDDOWN('10หลักสูตรระยะสั้น'!J498/30,0),ROUNDUP('10หลักสูตรระยะสั้น'!J498/30,0))))</f>
        <v>0</v>
      </c>
      <c r="K498" s="60">
        <f>IF('10หลักสูตรระยะสั้น'!K498&lt;15,0,IF('10หลักสูตรระยะสั้น'!K498&lt;30,1,IF((MOD('10หลักสูตรระยะสั้น'!K498/30,1))&lt;0.3333,ROUNDDOWN('10หลักสูตรระยะสั้น'!K498/30,0),ROUNDUP('10หลักสูตรระยะสั้น'!K498/30,0))))</f>
        <v>0</v>
      </c>
      <c r="L498" s="60">
        <f>IF('10หลักสูตรระยะสั้น'!L498&lt;15,0,IF('10หลักสูตรระยะสั้น'!L498&lt;30,1,IF((MOD('10หลักสูตรระยะสั้น'!L498/30,1))&lt;0.3333,ROUNDDOWN('10หลักสูตรระยะสั้น'!L498/30,0),ROUNDUP('10หลักสูตรระยะสั้น'!L498/30,0))))</f>
        <v>0</v>
      </c>
      <c r="M498" s="60">
        <f>IF('10หลักสูตรระยะสั้น'!M498&lt;15,0,IF('10หลักสูตรระยะสั้น'!M498&lt;30,1,IF((MOD('10หลักสูตรระยะสั้น'!M498/30,1))&lt;0.3333,ROUNDDOWN('10หลักสูตรระยะสั้น'!M498/30,0),ROUNDUP('10หลักสูตรระยะสั้น'!M498/30,0))))</f>
        <v>0</v>
      </c>
      <c r="N498" s="60">
        <f>IF('10หลักสูตรระยะสั้น'!N498&lt;15,0,IF('10หลักสูตรระยะสั้น'!N498&lt;30,1,IF((MOD('10หลักสูตรระยะสั้น'!N498/30,1))&lt;0.3333,ROUNDDOWN('10หลักสูตรระยะสั้น'!N498/30,0),ROUNDUP('10หลักสูตรระยะสั้น'!N498/30,0))))</f>
        <v>0</v>
      </c>
      <c r="O498" s="60">
        <f>IF('10หลักสูตรระยะสั้น'!O498&lt;15,0,IF('10หลักสูตรระยะสั้น'!O498&lt;30,1,IF((MOD('10หลักสูตรระยะสั้น'!O498/30,1))&lt;0.3333,ROUNDDOWN('10หลักสูตรระยะสั้น'!O498/30,0),ROUNDUP('10หลักสูตรระยะสั้น'!O498/30,0))))</f>
        <v>0</v>
      </c>
      <c r="P498" s="60">
        <f>IF('10หลักสูตรระยะสั้น'!P498&lt;15,0,IF('10หลักสูตรระยะสั้น'!P498&lt;30,1,IF((MOD('10หลักสูตรระยะสั้น'!P498/30,1))&lt;0.3333,ROUNDDOWN('10หลักสูตรระยะสั้น'!P498/30,0),ROUNDUP('10หลักสูตรระยะสั้น'!P498/30,0))))</f>
        <v>0</v>
      </c>
      <c r="Q498" s="60">
        <f>IF('10หลักสูตรระยะสั้น'!Q498&lt;15,0,IF('10หลักสูตรระยะสั้น'!Q498&lt;30,1,IF((MOD('10หลักสูตรระยะสั้น'!Q498/30,1))&lt;0.3333,ROUNDDOWN('10หลักสูตรระยะสั้น'!Q498/30,0),ROUNDUP('10หลักสูตรระยะสั้น'!Q498/30,0))))</f>
        <v>0</v>
      </c>
      <c r="R498" s="60">
        <f>IF('10หลักสูตรระยะสั้น'!R498&lt;15,0,IF('10หลักสูตรระยะสั้น'!R498&lt;30,1,IF((MOD('10หลักสูตรระยะสั้น'!R498/30,1))&lt;0.3333,ROUNDDOWN('10หลักสูตรระยะสั้น'!R498/30,0),ROUNDUP('10หลักสูตรระยะสั้น'!R498/30,0))))</f>
        <v>0</v>
      </c>
      <c r="S498" s="60">
        <f>IF('10หลักสูตรระยะสั้น'!S498&lt;15,0,IF('10หลักสูตรระยะสั้น'!S498&lt;30,1,IF((MOD('10หลักสูตรระยะสั้น'!S498/30,1))&lt;0.3333,ROUNDDOWN('10หลักสูตรระยะสั้น'!S498/30,0),ROUNDUP('10หลักสูตรระยะสั้น'!S498/30,0))))</f>
        <v>0</v>
      </c>
      <c r="T498" s="60">
        <f>IF('10หลักสูตรระยะสั้น'!T498&lt;15,0,IF('10หลักสูตรระยะสั้น'!T498&lt;30,1,IF((MOD('10หลักสูตรระยะสั้น'!T498/30,1))&lt;0.3333,ROUNDDOWN('10หลักสูตรระยะสั้น'!T498/30,0),ROUNDUP('10หลักสูตรระยะสั้น'!T498/30,0))))</f>
        <v>0</v>
      </c>
      <c r="U498" s="60">
        <f>IF('10หลักสูตรระยะสั้น'!U498&lt;15,0,IF('10หลักสูตรระยะสั้น'!U498&lt;30,1,IF((MOD('10หลักสูตรระยะสั้น'!U498/30,1))&lt;0.3333,ROUNDDOWN('10หลักสูตรระยะสั้น'!U498/30,0),ROUNDUP('10หลักสูตรระยะสั้น'!U498/30,0))))</f>
        <v>0</v>
      </c>
      <c r="V498" s="60">
        <f>IF('10หลักสูตรระยะสั้น'!V498&lt;15,0,IF('10หลักสูตรระยะสั้น'!V498&lt;30,1,IF((MOD('10หลักสูตรระยะสั้น'!V498/30,1))&lt;0.3333,ROUNDDOWN('10หลักสูตรระยะสั้น'!V498/30,0),ROUNDUP('10หลักสูตรระยะสั้น'!V498/30,0))))</f>
        <v>0</v>
      </c>
      <c r="W498" s="60">
        <f>IF('10หลักสูตรระยะสั้น'!W498&lt;15,0,IF('10หลักสูตรระยะสั้น'!W498&lt;30,1,IF((MOD('10หลักสูตรระยะสั้น'!W498/30,1))&lt;0.3333,ROUNDDOWN('10หลักสูตรระยะสั้น'!W498/30,0),ROUNDUP('10หลักสูตรระยะสั้น'!W498/30,0))))</f>
        <v>0</v>
      </c>
      <c r="X498" s="60">
        <f>IF('10หลักสูตรระยะสั้น'!X498&lt;15,0,IF('10หลักสูตรระยะสั้น'!X498&lt;30,1,IF((MOD('10หลักสูตรระยะสั้น'!X498/30,1))&lt;0.3333,ROUNDDOWN('10หลักสูตรระยะสั้น'!X498/30,0),ROUNDUP('10หลักสูตรระยะสั้น'!X498/30,0))))</f>
        <v>0</v>
      </c>
      <c r="Y498" s="60">
        <f>IF('10หลักสูตรระยะสั้น'!Y498&lt;15,0,IF('10หลักสูตรระยะสั้น'!Y498&lt;30,1,IF((MOD('10หลักสูตรระยะสั้น'!Y498/30,1))&lt;0.3333,ROUNDDOWN('10หลักสูตรระยะสั้น'!Y498/30,0),ROUNDUP('10หลักสูตรระยะสั้น'!Y498/30,0))))</f>
        <v>0</v>
      </c>
      <c r="Z498" s="60">
        <f>IF('10หลักสูตรระยะสั้น'!Z498&lt;15,0,IF('10หลักสูตรระยะสั้น'!Z498&lt;30,1,IF((MOD('10หลักสูตรระยะสั้น'!Z498/30,1))&lt;0.3333,ROUNDDOWN('10หลักสูตรระยะสั้น'!Z498/30,0),ROUNDUP('10หลักสูตรระยะสั้น'!Z498/30,0))))</f>
        <v>0</v>
      </c>
      <c r="AA498" s="60">
        <f>IF('10หลักสูตรระยะสั้น'!AA498&lt;15,0,IF('10หลักสูตรระยะสั้น'!AA498&lt;30,1,IF((MOD('10หลักสูตรระยะสั้น'!AA498/30,1))&lt;0.3333,ROUNDDOWN('10หลักสูตรระยะสั้น'!AA498/30,0),ROUNDUP('10หลักสูตรระยะสั้น'!AA498/30,0))))</f>
        <v>0</v>
      </c>
      <c r="AB498" s="60">
        <f>IF('10หลักสูตรระยะสั้น'!AB498&lt;15,0,IF('10หลักสูตรระยะสั้น'!AB498&lt;30,1,IF((MOD('10หลักสูตรระยะสั้น'!AB498/30,1))&lt;0.3333,ROUNDDOWN('10หลักสูตรระยะสั้น'!AB498/30,0),ROUNDUP('10หลักสูตรระยะสั้น'!AB498/30,0))))</f>
        <v>0</v>
      </c>
      <c r="AC498" s="60">
        <f>IF('10หลักสูตรระยะสั้น'!AC498&lt;15,0,IF('10หลักสูตรระยะสั้น'!AC498&lt;30,1,IF((MOD('10หลักสูตรระยะสั้น'!AC498/30,1))&lt;0.3333,ROUNDDOWN('10หลักสูตรระยะสั้น'!AC498/30,0),ROUNDUP('10หลักสูตรระยะสั้น'!AC498/30,0))))</f>
        <v>0</v>
      </c>
      <c r="AD498" s="5">
        <f t="shared" si="14"/>
        <v>0</v>
      </c>
      <c r="AE498" s="5">
        <f t="shared" si="15"/>
        <v>0</v>
      </c>
    </row>
    <row r="499" spans="2:31" x14ac:dyDescent="0.55000000000000004">
      <c r="B499" s="5">
        <v>495</v>
      </c>
      <c r="C499" s="5">
        <f>'10หลักสูตรระยะสั้น'!C499</f>
        <v>0</v>
      </c>
      <c r="D499" s="5">
        <f>'10หลักสูตรระยะสั้น'!D499</f>
        <v>0</v>
      </c>
      <c r="E499" s="60">
        <f>IF('10หลักสูตรระยะสั้น'!E499&lt;15,0,IF('10หลักสูตรระยะสั้น'!E499&lt;30,1,IF((MOD('10หลักสูตรระยะสั้น'!E499/30,1))&lt;0.3333,ROUNDDOWN('10หลักสูตรระยะสั้น'!E499/30,0),ROUNDUP('10หลักสูตรระยะสั้น'!E499/30,0))))</f>
        <v>0</v>
      </c>
      <c r="F499" s="60">
        <f>IF('10หลักสูตรระยะสั้น'!F499&lt;15,0,IF('10หลักสูตรระยะสั้น'!F499&lt;30,1,IF((MOD('10หลักสูตรระยะสั้น'!F499/30,1))&lt;0.3333,ROUNDDOWN('10หลักสูตรระยะสั้น'!F499/30,0),ROUNDUP('10หลักสูตรระยะสั้น'!F499/30,0))))</f>
        <v>0</v>
      </c>
      <c r="G499" s="60">
        <f>IF('10หลักสูตรระยะสั้น'!G499&lt;15,0,IF('10หลักสูตรระยะสั้น'!G499&lt;30,1,IF((MOD('10หลักสูตรระยะสั้น'!G499/30,1))&lt;0.3333,ROUNDDOWN('10หลักสูตรระยะสั้น'!G499/30,0),ROUNDUP('10หลักสูตรระยะสั้น'!G499/30,0))))</f>
        <v>0</v>
      </c>
      <c r="H499" s="60">
        <f>IF('10หลักสูตรระยะสั้น'!H499&lt;15,0,IF('10หลักสูตรระยะสั้น'!H499&lt;30,1,IF((MOD('10หลักสูตรระยะสั้น'!H499/30,1))&lt;0.3333,ROUNDDOWN('10หลักสูตรระยะสั้น'!H499/30,0),ROUNDUP('10หลักสูตรระยะสั้น'!H499/30,0))))</f>
        <v>0</v>
      </c>
      <c r="I499" s="60">
        <f>IF('10หลักสูตรระยะสั้น'!I499&lt;15,0,IF('10หลักสูตรระยะสั้น'!I499&lt;30,1,IF((MOD('10หลักสูตรระยะสั้น'!I499/30,1))&lt;0.3333,ROUNDDOWN('10หลักสูตรระยะสั้น'!I499/30,0),ROUNDUP('10หลักสูตรระยะสั้น'!I499/30,0))))</f>
        <v>0</v>
      </c>
      <c r="J499" s="60">
        <f>IF('10หลักสูตรระยะสั้น'!J499&lt;15,0,IF('10หลักสูตรระยะสั้น'!J499&lt;30,1,IF((MOD('10หลักสูตรระยะสั้น'!J499/30,1))&lt;0.3333,ROUNDDOWN('10หลักสูตรระยะสั้น'!J499/30,0),ROUNDUP('10หลักสูตรระยะสั้น'!J499/30,0))))</f>
        <v>0</v>
      </c>
      <c r="K499" s="60">
        <f>IF('10หลักสูตรระยะสั้น'!K499&lt;15,0,IF('10หลักสูตรระยะสั้น'!K499&lt;30,1,IF((MOD('10หลักสูตรระยะสั้น'!K499/30,1))&lt;0.3333,ROUNDDOWN('10หลักสูตรระยะสั้น'!K499/30,0),ROUNDUP('10หลักสูตรระยะสั้น'!K499/30,0))))</f>
        <v>0</v>
      </c>
      <c r="L499" s="60">
        <f>IF('10หลักสูตรระยะสั้น'!L499&lt;15,0,IF('10หลักสูตรระยะสั้น'!L499&lt;30,1,IF((MOD('10หลักสูตรระยะสั้น'!L499/30,1))&lt;0.3333,ROUNDDOWN('10หลักสูตรระยะสั้น'!L499/30,0),ROUNDUP('10หลักสูตรระยะสั้น'!L499/30,0))))</f>
        <v>0</v>
      </c>
      <c r="M499" s="60">
        <f>IF('10หลักสูตรระยะสั้น'!M499&lt;15,0,IF('10หลักสูตรระยะสั้น'!M499&lt;30,1,IF((MOD('10หลักสูตรระยะสั้น'!M499/30,1))&lt;0.3333,ROUNDDOWN('10หลักสูตรระยะสั้น'!M499/30,0),ROUNDUP('10หลักสูตรระยะสั้น'!M499/30,0))))</f>
        <v>0</v>
      </c>
      <c r="N499" s="60">
        <f>IF('10หลักสูตรระยะสั้น'!N499&lt;15,0,IF('10หลักสูตรระยะสั้น'!N499&lt;30,1,IF((MOD('10หลักสูตรระยะสั้น'!N499/30,1))&lt;0.3333,ROUNDDOWN('10หลักสูตรระยะสั้น'!N499/30,0),ROUNDUP('10หลักสูตรระยะสั้น'!N499/30,0))))</f>
        <v>0</v>
      </c>
      <c r="O499" s="60">
        <f>IF('10หลักสูตรระยะสั้น'!O499&lt;15,0,IF('10หลักสูตรระยะสั้น'!O499&lt;30,1,IF((MOD('10หลักสูตรระยะสั้น'!O499/30,1))&lt;0.3333,ROUNDDOWN('10หลักสูตรระยะสั้น'!O499/30,0),ROUNDUP('10หลักสูตรระยะสั้น'!O499/30,0))))</f>
        <v>0</v>
      </c>
      <c r="P499" s="60">
        <f>IF('10หลักสูตรระยะสั้น'!P499&lt;15,0,IF('10หลักสูตรระยะสั้น'!P499&lt;30,1,IF((MOD('10หลักสูตรระยะสั้น'!P499/30,1))&lt;0.3333,ROUNDDOWN('10หลักสูตรระยะสั้น'!P499/30,0),ROUNDUP('10หลักสูตรระยะสั้น'!P499/30,0))))</f>
        <v>0</v>
      </c>
      <c r="Q499" s="60">
        <f>IF('10หลักสูตรระยะสั้น'!Q499&lt;15,0,IF('10หลักสูตรระยะสั้น'!Q499&lt;30,1,IF((MOD('10หลักสูตรระยะสั้น'!Q499/30,1))&lt;0.3333,ROUNDDOWN('10หลักสูตรระยะสั้น'!Q499/30,0),ROUNDUP('10หลักสูตรระยะสั้น'!Q499/30,0))))</f>
        <v>0</v>
      </c>
      <c r="R499" s="60">
        <f>IF('10หลักสูตรระยะสั้น'!R499&lt;15,0,IF('10หลักสูตรระยะสั้น'!R499&lt;30,1,IF((MOD('10หลักสูตรระยะสั้น'!R499/30,1))&lt;0.3333,ROUNDDOWN('10หลักสูตรระยะสั้น'!R499/30,0),ROUNDUP('10หลักสูตรระยะสั้น'!R499/30,0))))</f>
        <v>0</v>
      </c>
      <c r="S499" s="60">
        <f>IF('10หลักสูตรระยะสั้น'!S499&lt;15,0,IF('10หลักสูตรระยะสั้น'!S499&lt;30,1,IF((MOD('10หลักสูตรระยะสั้น'!S499/30,1))&lt;0.3333,ROUNDDOWN('10หลักสูตรระยะสั้น'!S499/30,0),ROUNDUP('10หลักสูตรระยะสั้น'!S499/30,0))))</f>
        <v>0</v>
      </c>
      <c r="T499" s="60">
        <f>IF('10หลักสูตรระยะสั้น'!T499&lt;15,0,IF('10หลักสูตรระยะสั้น'!T499&lt;30,1,IF((MOD('10หลักสูตรระยะสั้น'!T499/30,1))&lt;0.3333,ROUNDDOWN('10หลักสูตรระยะสั้น'!T499/30,0),ROUNDUP('10หลักสูตรระยะสั้น'!T499/30,0))))</f>
        <v>0</v>
      </c>
      <c r="U499" s="60">
        <f>IF('10หลักสูตรระยะสั้น'!U499&lt;15,0,IF('10หลักสูตรระยะสั้น'!U499&lt;30,1,IF((MOD('10หลักสูตรระยะสั้น'!U499/30,1))&lt;0.3333,ROUNDDOWN('10หลักสูตรระยะสั้น'!U499/30,0),ROUNDUP('10หลักสูตรระยะสั้น'!U499/30,0))))</f>
        <v>0</v>
      </c>
      <c r="V499" s="60">
        <f>IF('10หลักสูตรระยะสั้น'!V499&lt;15,0,IF('10หลักสูตรระยะสั้น'!V499&lt;30,1,IF((MOD('10หลักสูตรระยะสั้น'!V499/30,1))&lt;0.3333,ROUNDDOWN('10หลักสูตรระยะสั้น'!V499/30,0),ROUNDUP('10หลักสูตรระยะสั้น'!V499/30,0))))</f>
        <v>0</v>
      </c>
      <c r="W499" s="60">
        <f>IF('10หลักสูตรระยะสั้น'!W499&lt;15,0,IF('10หลักสูตรระยะสั้น'!W499&lt;30,1,IF((MOD('10หลักสูตรระยะสั้น'!W499/30,1))&lt;0.3333,ROUNDDOWN('10หลักสูตรระยะสั้น'!W499/30,0),ROUNDUP('10หลักสูตรระยะสั้น'!W499/30,0))))</f>
        <v>0</v>
      </c>
      <c r="X499" s="60">
        <f>IF('10หลักสูตรระยะสั้น'!X499&lt;15,0,IF('10หลักสูตรระยะสั้น'!X499&lt;30,1,IF((MOD('10หลักสูตรระยะสั้น'!X499/30,1))&lt;0.3333,ROUNDDOWN('10หลักสูตรระยะสั้น'!X499/30,0),ROUNDUP('10หลักสูตรระยะสั้น'!X499/30,0))))</f>
        <v>0</v>
      </c>
      <c r="Y499" s="60">
        <f>IF('10หลักสูตรระยะสั้น'!Y499&lt;15,0,IF('10หลักสูตรระยะสั้น'!Y499&lt;30,1,IF((MOD('10หลักสูตรระยะสั้น'!Y499/30,1))&lt;0.3333,ROUNDDOWN('10หลักสูตรระยะสั้น'!Y499/30,0),ROUNDUP('10หลักสูตรระยะสั้น'!Y499/30,0))))</f>
        <v>0</v>
      </c>
      <c r="Z499" s="60">
        <f>IF('10หลักสูตรระยะสั้น'!Z499&lt;15,0,IF('10หลักสูตรระยะสั้น'!Z499&lt;30,1,IF((MOD('10หลักสูตรระยะสั้น'!Z499/30,1))&lt;0.3333,ROUNDDOWN('10หลักสูตรระยะสั้น'!Z499/30,0),ROUNDUP('10หลักสูตรระยะสั้น'!Z499/30,0))))</f>
        <v>0</v>
      </c>
      <c r="AA499" s="60">
        <f>IF('10หลักสูตรระยะสั้น'!AA499&lt;15,0,IF('10หลักสูตรระยะสั้น'!AA499&lt;30,1,IF((MOD('10หลักสูตรระยะสั้น'!AA499/30,1))&lt;0.3333,ROUNDDOWN('10หลักสูตรระยะสั้น'!AA499/30,0),ROUNDUP('10หลักสูตรระยะสั้น'!AA499/30,0))))</f>
        <v>0</v>
      </c>
      <c r="AB499" s="60">
        <f>IF('10หลักสูตรระยะสั้น'!AB499&lt;15,0,IF('10หลักสูตรระยะสั้น'!AB499&lt;30,1,IF((MOD('10หลักสูตรระยะสั้น'!AB499/30,1))&lt;0.3333,ROUNDDOWN('10หลักสูตรระยะสั้น'!AB499/30,0),ROUNDUP('10หลักสูตรระยะสั้น'!AB499/30,0))))</f>
        <v>0</v>
      </c>
      <c r="AC499" s="60">
        <f>IF('10หลักสูตรระยะสั้น'!AC499&lt;15,0,IF('10หลักสูตรระยะสั้น'!AC499&lt;30,1,IF((MOD('10หลักสูตรระยะสั้น'!AC499/30,1))&lt;0.3333,ROUNDDOWN('10หลักสูตรระยะสั้น'!AC499/30,0),ROUNDUP('10หลักสูตรระยะสั้น'!AC499/30,0))))</f>
        <v>0</v>
      </c>
      <c r="AD499" s="5">
        <f t="shared" si="14"/>
        <v>0</v>
      </c>
      <c r="AE499" s="5">
        <f t="shared" si="15"/>
        <v>0</v>
      </c>
    </row>
    <row r="500" spans="2:31" x14ac:dyDescent="0.55000000000000004">
      <c r="B500" s="5">
        <v>496</v>
      </c>
      <c r="C500" s="5">
        <f>'10หลักสูตรระยะสั้น'!C500</f>
        <v>0</v>
      </c>
      <c r="D500" s="5">
        <f>'10หลักสูตรระยะสั้น'!D500</f>
        <v>0</v>
      </c>
      <c r="E500" s="60">
        <f>IF('10หลักสูตรระยะสั้น'!E500&lt;15,0,IF('10หลักสูตรระยะสั้น'!E500&lt;30,1,IF((MOD('10หลักสูตรระยะสั้น'!E500/30,1))&lt;0.3333,ROUNDDOWN('10หลักสูตรระยะสั้น'!E500/30,0),ROUNDUP('10หลักสูตรระยะสั้น'!E500/30,0))))</f>
        <v>0</v>
      </c>
      <c r="F500" s="60">
        <f>IF('10หลักสูตรระยะสั้น'!F500&lt;15,0,IF('10หลักสูตรระยะสั้น'!F500&lt;30,1,IF((MOD('10หลักสูตรระยะสั้น'!F500/30,1))&lt;0.3333,ROUNDDOWN('10หลักสูตรระยะสั้น'!F500/30,0),ROUNDUP('10หลักสูตรระยะสั้น'!F500/30,0))))</f>
        <v>0</v>
      </c>
      <c r="G500" s="60">
        <f>IF('10หลักสูตรระยะสั้น'!G500&lt;15,0,IF('10หลักสูตรระยะสั้น'!G500&lt;30,1,IF((MOD('10หลักสูตรระยะสั้น'!G500/30,1))&lt;0.3333,ROUNDDOWN('10หลักสูตรระยะสั้น'!G500/30,0),ROUNDUP('10หลักสูตรระยะสั้น'!G500/30,0))))</f>
        <v>0</v>
      </c>
      <c r="H500" s="60">
        <f>IF('10หลักสูตรระยะสั้น'!H500&lt;15,0,IF('10หลักสูตรระยะสั้น'!H500&lt;30,1,IF((MOD('10หลักสูตรระยะสั้น'!H500/30,1))&lt;0.3333,ROUNDDOWN('10หลักสูตรระยะสั้น'!H500/30,0),ROUNDUP('10หลักสูตรระยะสั้น'!H500/30,0))))</f>
        <v>0</v>
      </c>
      <c r="I500" s="60">
        <f>IF('10หลักสูตรระยะสั้น'!I500&lt;15,0,IF('10หลักสูตรระยะสั้น'!I500&lt;30,1,IF((MOD('10หลักสูตรระยะสั้น'!I500/30,1))&lt;0.3333,ROUNDDOWN('10หลักสูตรระยะสั้น'!I500/30,0),ROUNDUP('10หลักสูตรระยะสั้น'!I500/30,0))))</f>
        <v>0</v>
      </c>
      <c r="J500" s="60">
        <f>IF('10หลักสูตรระยะสั้น'!J500&lt;15,0,IF('10หลักสูตรระยะสั้น'!J500&lt;30,1,IF((MOD('10หลักสูตรระยะสั้น'!J500/30,1))&lt;0.3333,ROUNDDOWN('10หลักสูตรระยะสั้น'!J500/30,0),ROUNDUP('10หลักสูตรระยะสั้น'!J500/30,0))))</f>
        <v>0</v>
      </c>
      <c r="K500" s="60">
        <f>IF('10หลักสูตรระยะสั้น'!K500&lt;15,0,IF('10หลักสูตรระยะสั้น'!K500&lt;30,1,IF((MOD('10หลักสูตรระยะสั้น'!K500/30,1))&lt;0.3333,ROUNDDOWN('10หลักสูตรระยะสั้น'!K500/30,0),ROUNDUP('10หลักสูตรระยะสั้น'!K500/30,0))))</f>
        <v>0</v>
      </c>
      <c r="L500" s="60">
        <f>IF('10หลักสูตรระยะสั้น'!L500&lt;15,0,IF('10หลักสูตรระยะสั้น'!L500&lt;30,1,IF((MOD('10หลักสูตรระยะสั้น'!L500/30,1))&lt;0.3333,ROUNDDOWN('10หลักสูตรระยะสั้น'!L500/30,0),ROUNDUP('10หลักสูตรระยะสั้น'!L500/30,0))))</f>
        <v>0</v>
      </c>
      <c r="M500" s="60">
        <f>IF('10หลักสูตรระยะสั้น'!M500&lt;15,0,IF('10หลักสูตรระยะสั้น'!M500&lt;30,1,IF((MOD('10หลักสูตรระยะสั้น'!M500/30,1))&lt;0.3333,ROUNDDOWN('10หลักสูตรระยะสั้น'!M500/30,0),ROUNDUP('10หลักสูตรระยะสั้น'!M500/30,0))))</f>
        <v>0</v>
      </c>
      <c r="N500" s="60">
        <f>IF('10หลักสูตรระยะสั้น'!N500&lt;15,0,IF('10หลักสูตรระยะสั้น'!N500&lt;30,1,IF((MOD('10หลักสูตรระยะสั้น'!N500/30,1))&lt;0.3333,ROUNDDOWN('10หลักสูตรระยะสั้น'!N500/30,0),ROUNDUP('10หลักสูตรระยะสั้น'!N500/30,0))))</f>
        <v>0</v>
      </c>
      <c r="O500" s="60">
        <f>IF('10หลักสูตรระยะสั้น'!O500&lt;15,0,IF('10หลักสูตรระยะสั้น'!O500&lt;30,1,IF((MOD('10หลักสูตรระยะสั้น'!O500/30,1))&lt;0.3333,ROUNDDOWN('10หลักสูตรระยะสั้น'!O500/30,0),ROUNDUP('10หลักสูตรระยะสั้น'!O500/30,0))))</f>
        <v>0</v>
      </c>
      <c r="P500" s="60">
        <f>IF('10หลักสูตรระยะสั้น'!P500&lt;15,0,IF('10หลักสูตรระยะสั้น'!P500&lt;30,1,IF((MOD('10หลักสูตรระยะสั้น'!P500/30,1))&lt;0.3333,ROUNDDOWN('10หลักสูตรระยะสั้น'!P500/30,0),ROUNDUP('10หลักสูตรระยะสั้น'!P500/30,0))))</f>
        <v>0</v>
      </c>
      <c r="Q500" s="60">
        <f>IF('10หลักสูตรระยะสั้น'!Q500&lt;15,0,IF('10หลักสูตรระยะสั้น'!Q500&lt;30,1,IF((MOD('10หลักสูตรระยะสั้น'!Q500/30,1))&lt;0.3333,ROUNDDOWN('10หลักสูตรระยะสั้น'!Q500/30,0),ROUNDUP('10หลักสูตรระยะสั้น'!Q500/30,0))))</f>
        <v>0</v>
      </c>
      <c r="R500" s="60">
        <f>IF('10หลักสูตรระยะสั้น'!R500&lt;15,0,IF('10หลักสูตรระยะสั้น'!R500&lt;30,1,IF((MOD('10หลักสูตรระยะสั้น'!R500/30,1))&lt;0.3333,ROUNDDOWN('10หลักสูตรระยะสั้น'!R500/30,0),ROUNDUP('10หลักสูตรระยะสั้น'!R500/30,0))))</f>
        <v>0</v>
      </c>
      <c r="S500" s="60">
        <f>IF('10หลักสูตรระยะสั้น'!S500&lt;15,0,IF('10หลักสูตรระยะสั้น'!S500&lt;30,1,IF((MOD('10หลักสูตรระยะสั้น'!S500/30,1))&lt;0.3333,ROUNDDOWN('10หลักสูตรระยะสั้น'!S500/30,0),ROUNDUP('10หลักสูตรระยะสั้น'!S500/30,0))))</f>
        <v>0</v>
      </c>
      <c r="T500" s="60">
        <f>IF('10หลักสูตรระยะสั้น'!T500&lt;15,0,IF('10หลักสูตรระยะสั้น'!T500&lt;30,1,IF((MOD('10หลักสูตรระยะสั้น'!T500/30,1))&lt;0.3333,ROUNDDOWN('10หลักสูตรระยะสั้น'!T500/30,0),ROUNDUP('10หลักสูตรระยะสั้น'!T500/30,0))))</f>
        <v>0</v>
      </c>
      <c r="U500" s="60">
        <f>IF('10หลักสูตรระยะสั้น'!U500&lt;15,0,IF('10หลักสูตรระยะสั้น'!U500&lt;30,1,IF((MOD('10หลักสูตรระยะสั้น'!U500/30,1))&lt;0.3333,ROUNDDOWN('10หลักสูตรระยะสั้น'!U500/30,0),ROUNDUP('10หลักสูตรระยะสั้น'!U500/30,0))))</f>
        <v>0</v>
      </c>
      <c r="V500" s="60">
        <f>IF('10หลักสูตรระยะสั้น'!V500&lt;15,0,IF('10หลักสูตรระยะสั้น'!V500&lt;30,1,IF((MOD('10หลักสูตรระยะสั้น'!V500/30,1))&lt;0.3333,ROUNDDOWN('10หลักสูตรระยะสั้น'!V500/30,0),ROUNDUP('10หลักสูตรระยะสั้น'!V500/30,0))))</f>
        <v>0</v>
      </c>
      <c r="W500" s="60">
        <f>IF('10หลักสูตรระยะสั้น'!W500&lt;15,0,IF('10หลักสูตรระยะสั้น'!W500&lt;30,1,IF((MOD('10หลักสูตรระยะสั้น'!W500/30,1))&lt;0.3333,ROUNDDOWN('10หลักสูตรระยะสั้น'!W500/30,0),ROUNDUP('10หลักสูตรระยะสั้น'!W500/30,0))))</f>
        <v>0</v>
      </c>
      <c r="X500" s="60">
        <f>IF('10หลักสูตรระยะสั้น'!X500&lt;15,0,IF('10หลักสูตรระยะสั้น'!X500&lt;30,1,IF((MOD('10หลักสูตรระยะสั้น'!X500/30,1))&lt;0.3333,ROUNDDOWN('10หลักสูตรระยะสั้น'!X500/30,0),ROUNDUP('10หลักสูตรระยะสั้น'!X500/30,0))))</f>
        <v>0</v>
      </c>
      <c r="Y500" s="60">
        <f>IF('10หลักสูตรระยะสั้น'!Y500&lt;15,0,IF('10หลักสูตรระยะสั้น'!Y500&lt;30,1,IF((MOD('10หลักสูตรระยะสั้น'!Y500/30,1))&lt;0.3333,ROUNDDOWN('10หลักสูตรระยะสั้น'!Y500/30,0),ROUNDUP('10หลักสูตรระยะสั้น'!Y500/30,0))))</f>
        <v>0</v>
      </c>
      <c r="Z500" s="60">
        <f>IF('10หลักสูตรระยะสั้น'!Z500&lt;15,0,IF('10หลักสูตรระยะสั้น'!Z500&lt;30,1,IF((MOD('10หลักสูตรระยะสั้น'!Z500/30,1))&lt;0.3333,ROUNDDOWN('10หลักสูตรระยะสั้น'!Z500/30,0),ROUNDUP('10หลักสูตรระยะสั้น'!Z500/30,0))))</f>
        <v>0</v>
      </c>
      <c r="AA500" s="60">
        <f>IF('10หลักสูตรระยะสั้น'!AA500&lt;15,0,IF('10หลักสูตรระยะสั้น'!AA500&lt;30,1,IF((MOD('10หลักสูตรระยะสั้น'!AA500/30,1))&lt;0.3333,ROUNDDOWN('10หลักสูตรระยะสั้น'!AA500/30,0),ROUNDUP('10หลักสูตรระยะสั้น'!AA500/30,0))))</f>
        <v>0</v>
      </c>
      <c r="AB500" s="60">
        <f>IF('10หลักสูตรระยะสั้น'!AB500&lt;15,0,IF('10หลักสูตรระยะสั้น'!AB500&lt;30,1,IF((MOD('10หลักสูตรระยะสั้น'!AB500/30,1))&lt;0.3333,ROUNDDOWN('10หลักสูตรระยะสั้น'!AB500/30,0),ROUNDUP('10หลักสูตรระยะสั้น'!AB500/30,0))))</f>
        <v>0</v>
      </c>
      <c r="AC500" s="60">
        <f>IF('10หลักสูตรระยะสั้น'!AC500&lt;15,0,IF('10หลักสูตรระยะสั้น'!AC500&lt;30,1,IF((MOD('10หลักสูตรระยะสั้น'!AC500/30,1))&lt;0.3333,ROUNDDOWN('10หลักสูตรระยะสั้น'!AC500/30,0),ROUNDUP('10หลักสูตรระยะสั้น'!AC500/30,0))))</f>
        <v>0</v>
      </c>
      <c r="AD500" s="5">
        <f t="shared" si="14"/>
        <v>0</v>
      </c>
      <c r="AE500" s="5">
        <f t="shared" si="15"/>
        <v>0</v>
      </c>
    </row>
    <row r="501" spans="2:31" x14ac:dyDescent="0.55000000000000004">
      <c r="AE501" s="1">
        <f>IF(D1=0,0,SUM(AE5:AE500))</f>
        <v>0</v>
      </c>
    </row>
  </sheetData>
  <sheetProtection password="CC41" sheet="1" objects="1" scenarios="1"/>
  <mergeCells count="5">
    <mergeCell ref="B3:B4"/>
    <mergeCell ref="C3:C4"/>
    <mergeCell ref="D3:D4"/>
    <mergeCell ref="E3:P3"/>
    <mergeCell ref="Q3:AE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4"/>
  <sheetViews>
    <sheetView workbookViewId="0">
      <selection activeCell="K32" sqref="K32"/>
    </sheetView>
  </sheetViews>
  <sheetFormatPr defaultRowHeight="14.25" x14ac:dyDescent="0.2"/>
  <sheetData>
    <row r="1" spans="1:6" x14ac:dyDescent="0.2">
      <c r="A1" t="s">
        <v>6</v>
      </c>
      <c r="B1" t="s">
        <v>7</v>
      </c>
    </row>
    <row r="2" spans="1:6" x14ac:dyDescent="0.2">
      <c r="A2">
        <v>1</v>
      </c>
      <c r="B2" t="s">
        <v>53</v>
      </c>
      <c r="F2" t="str">
        <f>A2&amp;+B2</f>
        <v xml:space="preserve">1 วิทยาลัยเทคนิค </v>
      </c>
    </row>
    <row r="3" spans="1:6" x14ac:dyDescent="0.2">
      <c r="A3">
        <v>2</v>
      </c>
      <c r="B3" t="s">
        <v>54</v>
      </c>
      <c r="F3" t="str">
        <f t="shared" ref="F3:F14" si="0">A3&amp;+B3</f>
        <v xml:space="preserve">2 วิทยาลัยการอาชีพ </v>
      </c>
    </row>
    <row r="4" spans="1:6" x14ac:dyDescent="0.2">
      <c r="A4">
        <v>3</v>
      </c>
      <c r="B4" t="s">
        <v>55</v>
      </c>
      <c r="F4" t="str">
        <f t="shared" si="0"/>
        <v xml:space="preserve">3 วิทยาลัยบริหารธุรกิจและการท่องเที่ยว </v>
      </c>
    </row>
    <row r="5" spans="1:6" x14ac:dyDescent="0.2">
      <c r="A5">
        <v>4</v>
      </c>
      <c r="B5" t="s">
        <v>56</v>
      </c>
      <c r="F5" t="str">
        <f t="shared" si="0"/>
        <v xml:space="preserve">4 วิทยาลัยพาณิชยการ </v>
      </c>
    </row>
    <row r="6" spans="1:6" x14ac:dyDescent="0.2">
      <c r="A6">
        <v>5</v>
      </c>
      <c r="B6" t="s">
        <v>58</v>
      </c>
      <c r="F6" t="str">
        <f t="shared" si="0"/>
        <v xml:space="preserve">5 วิทยาลัยศิลปหัตถกรรม </v>
      </c>
    </row>
    <row r="7" spans="1:6" x14ac:dyDescent="0.2">
      <c r="A7">
        <v>6</v>
      </c>
      <c r="B7" t="s">
        <v>57</v>
      </c>
      <c r="F7" t="str">
        <f t="shared" si="0"/>
        <v xml:space="preserve">6 วิทยาลัยสารพัดช่าง </v>
      </c>
    </row>
    <row r="8" spans="1:6" x14ac:dyDescent="0.2">
      <c r="A8">
        <v>7</v>
      </c>
      <c r="B8" t="s">
        <v>59</v>
      </c>
      <c r="F8" t="str">
        <f t="shared" si="0"/>
        <v>7 วิทยาลัยอาชีวศึกษา</v>
      </c>
    </row>
    <row r="9" spans="1:6" x14ac:dyDescent="0.2">
      <c r="A9">
        <v>8</v>
      </c>
      <c r="B9" t="s">
        <v>60</v>
      </c>
      <c r="F9" t="str">
        <f t="shared" si="0"/>
        <v>8 วิทยาลัยเทคโนโลยีและการจัดการ</v>
      </c>
    </row>
    <row r="10" spans="1:6" x14ac:dyDescent="0.2">
      <c r="A10">
        <v>9</v>
      </c>
      <c r="B10" t="s">
        <v>61</v>
      </c>
      <c r="F10" t="str">
        <f t="shared" si="0"/>
        <v>9 วิทยาลัยเกษตรและเทคโนโลยี</v>
      </c>
    </row>
    <row r="11" spans="1:6" x14ac:dyDescent="0.2">
      <c r="A11">
        <v>10</v>
      </c>
      <c r="B11" t="s">
        <v>62</v>
      </c>
      <c r="F11" t="str">
        <f t="shared" si="0"/>
        <v>10 กาญจนาภิเษกวิทยาลัยช่างทองหลวง</v>
      </c>
    </row>
    <row r="12" spans="1:6" x14ac:dyDescent="0.2">
      <c r="A12">
        <v>11</v>
      </c>
      <c r="B12" t="s">
        <v>52</v>
      </c>
      <c r="F12" t="str">
        <f t="shared" si="0"/>
        <v>11วิทยาลัยเทคโนโลยีและอุตสาหกรรมการต่อเรือ</v>
      </c>
    </row>
    <row r="13" spans="1:6" x14ac:dyDescent="0.2">
      <c r="A13">
        <v>12</v>
      </c>
      <c r="B13" t="s">
        <v>8</v>
      </c>
      <c r="F13" t="str">
        <f t="shared" si="0"/>
        <v>12วิทยาลัยประมง</v>
      </c>
    </row>
    <row r="14" spans="1:6" x14ac:dyDescent="0.2">
      <c r="F14" t="str">
        <f t="shared" si="0"/>
        <v/>
      </c>
    </row>
  </sheetData>
  <sheetProtection password="CC41"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"/>
  <sheetViews>
    <sheetView workbookViewId="0">
      <selection activeCell="A4" sqref="A4"/>
    </sheetView>
  </sheetViews>
  <sheetFormatPr defaultRowHeight="24" x14ac:dyDescent="0.55000000000000004"/>
  <cols>
    <col min="1" max="1" width="7.125" style="59" customWidth="1"/>
    <col min="2" max="2" width="19.625" style="59" customWidth="1"/>
    <col min="3" max="3" width="11.875" style="59" customWidth="1"/>
    <col min="4" max="4" width="8.75" style="59" bestFit="1" customWidth="1"/>
    <col min="5" max="5" width="13.875" style="59" bestFit="1" customWidth="1"/>
    <col min="6" max="11" width="9" style="59"/>
    <col min="12" max="12" width="5.125" style="59" customWidth="1"/>
    <col min="13" max="13" width="7.75" style="59" bestFit="1" customWidth="1"/>
    <col min="14" max="14" width="10.5" style="59" bestFit="1" customWidth="1"/>
    <col min="15" max="15" width="12.75" style="59" bestFit="1" customWidth="1"/>
    <col min="16" max="16" width="9" style="59"/>
    <col min="17" max="17" width="12.75" style="59" bestFit="1" customWidth="1"/>
    <col min="18" max="21" width="9" style="59"/>
    <col min="22" max="22" width="12.75" style="59" bestFit="1" customWidth="1"/>
    <col min="23" max="23" width="8.75" style="59" customWidth="1"/>
    <col min="24" max="24" width="12.75" style="59" bestFit="1" customWidth="1"/>
    <col min="25" max="28" width="9" style="59"/>
    <col min="29" max="29" width="13.875" style="59" bestFit="1" customWidth="1"/>
    <col min="30" max="30" width="9" style="59"/>
    <col min="31" max="44" width="6.875" style="59" customWidth="1"/>
    <col min="45" max="45" width="9.375" style="59" customWidth="1"/>
    <col min="46" max="46" width="9.875" style="59" customWidth="1"/>
    <col min="47" max="48" width="6.875" style="59" customWidth="1"/>
    <col min="49" max="49" width="8.75" style="59" customWidth="1"/>
    <col min="50" max="50" width="7.625" style="59" customWidth="1"/>
    <col min="51" max="52" width="6.875" style="59" customWidth="1"/>
    <col min="53" max="16384" width="9" style="59"/>
  </cols>
  <sheetData>
    <row r="1" spans="1:96" s="81" customFormat="1" ht="23.25" customHeight="1" x14ac:dyDescent="0.55000000000000004">
      <c r="A1" s="119" t="s">
        <v>182</v>
      </c>
      <c r="B1" s="119" t="s">
        <v>147</v>
      </c>
      <c r="C1" s="119" t="s">
        <v>181</v>
      </c>
      <c r="D1" s="119" t="s">
        <v>162</v>
      </c>
      <c r="E1" s="119" t="s">
        <v>148</v>
      </c>
      <c r="F1" s="114" t="s">
        <v>159</v>
      </c>
      <c r="G1" s="115"/>
      <c r="H1" s="116"/>
      <c r="I1" s="111" t="s">
        <v>160</v>
      </c>
      <c r="J1" s="112"/>
      <c r="K1" s="113"/>
      <c r="L1" s="117" t="s">
        <v>149</v>
      </c>
      <c r="M1" s="117"/>
      <c r="N1" s="117"/>
      <c r="O1" s="117"/>
      <c r="P1" s="117"/>
      <c r="Q1" s="117"/>
      <c r="R1" s="117"/>
      <c r="S1" s="117" t="s">
        <v>157</v>
      </c>
      <c r="T1" s="117"/>
      <c r="U1" s="117"/>
      <c r="V1" s="117"/>
      <c r="W1" s="117"/>
      <c r="X1" s="117"/>
      <c r="Y1" s="117"/>
      <c r="Z1" s="117" t="s">
        <v>158</v>
      </c>
      <c r="AA1" s="117"/>
      <c r="AB1" s="117"/>
      <c r="AC1" s="117"/>
      <c r="AD1" s="117"/>
      <c r="AE1" s="118" t="s">
        <v>194</v>
      </c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7" t="s">
        <v>195</v>
      </c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8" t="s">
        <v>196</v>
      </c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</row>
    <row r="2" spans="1:96" s="81" customFormat="1" x14ac:dyDescent="0.55000000000000004">
      <c r="A2" s="120"/>
      <c r="B2" s="120"/>
      <c r="C2" s="120"/>
      <c r="D2" s="120"/>
      <c r="E2" s="120"/>
      <c r="F2" s="109" t="s">
        <v>40</v>
      </c>
      <c r="G2" s="109" t="s">
        <v>41</v>
      </c>
      <c r="H2" s="109" t="s">
        <v>161</v>
      </c>
      <c r="I2" s="109" t="s">
        <v>40</v>
      </c>
      <c r="J2" s="109" t="s">
        <v>41</v>
      </c>
      <c r="K2" s="109" t="s">
        <v>161</v>
      </c>
      <c r="L2" s="109" t="s">
        <v>150</v>
      </c>
      <c r="M2" s="109" t="s">
        <v>151</v>
      </c>
      <c r="N2" s="118" t="s">
        <v>152</v>
      </c>
      <c r="O2" s="118"/>
      <c r="P2" s="107" t="s">
        <v>155</v>
      </c>
      <c r="Q2" s="108"/>
      <c r="R2" s="109" t="s">
        <v>23</v>
      </c>
      <c r="S2" s="109" t="s">
        <v>150</v>
      </c>
      <c r="T2" s="109" t="s">
        <v>151</v>
      </c>
      <c r="U2" s="118" t="s">
        <v>152</v>
      </c>
      <c r="V2" s="118"/>
      <c r="W2" s="107" t="s">
        <v>155</v>
      </c>
      <c r="X2" s="108"/>
      <c r="Y2" s="109" t="s">
        <v>23</v>
      </c>
      <c r="Z2" s="109" t="s">
        <v>150</v>
      </c>
      <c r="AA2" s="109" t="s">
        <v>151</v>
      </c>
      <c r="AB2" s="109" t="s">
        <v>152</v>
      </c>
      <c r="AC2" s="109" t="s">
        <v>155</v>
      </c>
      <c r="AD2" s="122" t="s">
        <v>23</v>
      </c>
      <c r="AE2" s="107" t="s">
        <v>197</v>
      </c>
      <c r="AF2" s="108"/>
      <c r="AG2" s="107" t="s">
        <v>198</v>
      </c>
      <c r="AH2" s="108"/>
      <c r="AI2" s="107" t="s">
        <v>199</v>
      </c>
      <c r="AJ2" s="108"/>
      <c r="AK2" s="107" t="s">
        <v>200</v>
      </c>
      <c r="AL2" s="108"/>
      <c r="AM2" s="107" t="s">
        <v>201</v>
      </c>
      <c r="AN2" s="108"/>
      <c r="AO2" s="107" t="s">
        <v>202</v>
      </c>
      <c r="AP2" s="108"/>
      <c r="AQ2" s="107" t="s">
        <v>203</v>
      </c>
      <c r="AR2" s="108"/>
      <c r="AS2" s="107" t="s">
        <v>204</v>
      </c>
      <c r="AT2" s="108"/>
      <c r="AU2" s="107" t="s">
        <v>205</v>
      </c>
      <c r="AV2" s="108"/>
      <c r="AW2" s="107" t="s">
        <v>206</v>
      </c>
      <c r="AX2" s="108"/>
      <c r="AY2" s="107" t="s">
        <v>193</v>
      </c>
      <c r="AZ2" s="108"/>
      <c r="BA2" s="107" t="s">
        <v>197</v>
      </c>
      <c r="BB2" s="108"/>
      <c r="BC2" s="107" t="s">
        <v>198</v>
      </c>
      <c r="BD2" s="108"/>
      <c r="BE2" s="107" t="s">
        <v>199</v>
      </c>
      <c r="BF2" s="108"/>
      <c r="BG2" s="107" t="s">
        <v>200</v>
      </c>
      <c r="BH2" s="108"/>
      <c r="BI2" s="107" t="s">
        <v>201</v>
      </c>
      <c r="BJ2" s="108"/>
      <c r="BK2" s="107" t="s">
        <v>202</v>
      </c>
      <c r="BL2" s="108"/>
      <c r="BM2" s="107" t="s">
        <v>203</v>
      </c>
      <c r="BN2" s="108"/>
      <c r="BO2" s="107" t="s">
        <v>204</v>
      </c>
      <c r="BP2" s="108"/>
      <c r="BQ2" s="107" t="s">
        <v>205</v>
      </c>
      <c r="BR2" s="108"/>
      <c r="BS2" s="107" t="s">
        <v>206</v>
      </c>
      <c r="BT2" s="108"/>
      <c r="BU2" s="107" t="s">
        <v>193</v>
      </c>
      <c r="BV2" s="108"/>
      <c r="BW2" s="107" t="s">
        <v>197</v>
      </c>
      <c r="BX2" s="108"/>
      <c r="BY2" s="107" t="s">
        <v>198</v>
      </c>
      <c r="BZ2" s="108"/>
      <c r="CA2" s="107" t="s">
        <v>199</v>
      </c>
      <c r="CB2" s="108"/>
      <c r="CC2" s="107" t="s">
        <v>200</v>
      </c>
      <c r="CD2" s="108"/>
      <c r="CE2" s="107" t="s">
        <v>201</v>
      </c>
      <c r="CF2" s="108"/>
      <c r="CG2" s="107" t="s">
        <v>202</v>
      </c>
      <c r="CH2" s="108"/>
      <c r="CI2" s="107" t="s">
        <v>203</v>
      </c>
      <c r="CJ2" s="108"/>
      <c r="CK2" s="107" t="s">
        <v>204</v>
      </c>
      <c r="CL2" s="108"/>
      <c r="CM2" s="107" t="s">
        <v>205</v>
      </c>
      <c r="CN2" s="108"/>
      <c r="CO2" s="107" t="s">
        <v>206</v>
      </c>
      <c r="CP2" s="108"/>
      <c r="CQ2" s="107" t="s">
        <v>193</v>
      </c>
      <c r="CR2" s="108"/>
    </row>
    <row r="3" spans="1:96" s="81" customFormat="1" x14ac:dyDescent="0.55000000000000004">
      <c r="A3" s="121"/>
      <c r="B3" s="121"/>
      <c r="C3" s="121"/>
      <c r="D3" s="121"/>
      <c r="E3" s="121"/>
      <c r="F3" s="110"/>
      <c r="G3" s="110"/>
      <c r="H3" s="110"/>
      <c r="I3" s="110"/>
      <c r="J3" s="110"/>
      <c r="K3" s="110"/>
      <c r="L3" s="110"/>
      <c r="M3" s="110"/>
      <c r="N3" s="82" t="s">
        <v>153</v>
      </c>
      <c r="O3" s="82" t="s">
        <v>154</v>
      </c>
      <c r="P3" s="82" t="s">
        <v>156</v>
      </c>
      <c r="Q3" s="82" t="s">
        <v>154</v>
      </c>
      <c r="R3" s="110"/>
      <c r="S3" s="110"/>
      <c r="T3" s="110"/>
      <c r="U3" s="82" t="s">
        <v>153</v>
      </c>
      <c r="V3" s="82" t="s">
        <v>154</v>
      </c>
      <c r="W3" s="82" t="s">
        <v>156</v>
      </c>
      <c r="X3" s="82" t="s">
        <v>154</v>
      </c>
      <c r="Y3" s="110"/>
      <c r="Z3" s="110"/>
      <c r="AA3" s="110"/>
      <c r="AB3" s="110"/>
      <c r="AC3" s="110"/>
      <c r="AD3" s="123"/>
      <c r="AE3" s="83" t="s">
        <v>207</v>
      </c>
      <c r="AF3" s="83" t="s">
        <v>208</v>
      </c>
      <c r="AG3" s="83" t="s">
        <v>207</v>
      </c>
      <c r="AH3" s="83" t="s">
        <v>208</v>
      </c>
      <c r="AI3" s="83" t="s">
        <v>207</v>
      </c>
      <c r="AJ3" s="83" t="s">
        <v>208</v>
      </c>
      <c r="AK3" s="83" t="s">
        <v>207</v>
      </c>
      <c r="AL3" s="83" t="s">
        <v>208</v>
      </c>
      <c r="AM3" s="83" t="s">
        <v>207</v>
      </c>
      <c r="AN3" s="83" t="s">
        <v>208</v>
      </c>
      <c r="AO3" s="83" t="s">
        <v>207</v>
      </c>
      <c r="AP3" s="83" t="s">
        <v>208</v>
      </c>
      <c r="AQ3" s="83" t="s">
        <v>207</v>
      </c>
      <c r="AR3" s="83" t="s">
        <v>208</v>
      </c>
      <c r="AS3" s="83" t="s">
        <v>207</v>
      </c>
      <c r="AT3" s="83" t="s">
        <v>208</v>
      </c>
      <c r="AU3" s="83" t="s">
        <v>207</v>
      </c>
      <c r="AV3" s="83" t="s">
        <v>208</v>
      </c>
      <c r="AW3" s="83" t="s">
        <v>207</v>
      </c>
      <c r="AX3" s="83" t="s">
        <v>208</v>
      </c>
      <c r="AY3" s="83" t="s">
        <v>207</v>
      </c>
      <c r="AZ3" s="83" t="s">
        <v>208</v>
      </c>
      <c r="BA3" s="83" t="s">
        <v>207</v>
      </c>
      <c r="BB3" s="83" t="s">
        <v>208</v>
      </c>
      <c r="BC3" s="83" t="s">
        <v>207</v>
      </c>
      <c r="BD3" s="83" t="s">
        <v>208</v>
      </c>
      <c r="BE3" s="83" t="s">
        <v>207</v>
      </c>
      <c r="BF3" s="83" t="s">
        <v>208</v>
      </c>
      <c r="BG3" s="83" t="s">
        <v>207</v>
      </c>
      <c r="BH3" s="83" t="s">
        <v>208</v>
      </c>
      <c r="BI3" s="83" t="s">
        <v>207</v>
      </c>
      <c r="BJ3" s="83" t="s">
        <v>208</v>
      </c>
      <c r="BK3" s="83" t="s">
        <v>207</v>
      </c>
      <c r="BL3" s="83" t="s">
        <v>208</v>
      </c>
      <c r="BM3" s="83" t="s">
        <v>207</v>
      </c>
      <c r="BN3" s="83" t="s">
        <v>208</v>
      </c>
      <c r="BO3" s="83" t="s">
        <v>207</v>
      </c>
      <c r="BP3" s="83" t="s">
        <v>208</v>
      </c>
      <c r="BQ3" s="83" t="s">
        <v>207</v>
      </c>
      <c r="BR3" s="83" t="s">
        <v>208</v>
      </c>
      <c r="BS3" s="83" t="s">
        <v>207</v>
      </c>
      <c r="BT3" s="83" t="s">
        <v>208</v>
      </c>
      <c r="BU3" s="83" t="s">
        <v>207</v>
      </c>
      <c r="BV3" s="83" t="s">
        <v>208</v>
      </c>
      <c r="BW3" s="83" t="s">
        <v>207</v>
      </c>
      <c r="BX3" s="83" t="s">
        <v>208</v>
      </c>
      <c r="BY3" s="83" t="s">
        <v>207</v>
      </c>
      <c r="BZ3" s="83" t="s">
        <v>208</v>
      </c>
      <c r="CA3" s="83" t="s">
        <v>207</v>
      </c>
      <c r="CB3" s="83" t="s">
        <v>208</v>
      </c>
      <c r="CC3" s="83" t="s">
        <v>207</v>
      </c>
      <c r="CD3" s="83" t="s">
        <v>208</v>
      </c>
      <c r="CE3" s="83" t="s">
        <v>207</v>
      </c>
      <c r="CF3" s="83" t="s">
        <v>208</v>
      </c>
      <c r="CG3" s="83" t="s">
        <v>207</v>
      </c>
      <c r="CH3" s="83" t="s">
        <v>208</v>
      </c>
      <c r="CI3" s="83" t="s">
        <v>207</v>
      </c>
      <c r="CJ3" s="83" t="s">
        <v>208</v>
      </c>
      <c r="CK3" s="83" t="s">
        <v>207</v>
      </c>
      <c r="CL3" s="83" t="s">
        <v>208</v>
      </c>
      <c r="CM3" s="83" t="s">
        <v>207</v>
      </c>
      <c r="CN3" s="83" t="s">
        <v>208</v>
      </c>
      <c r="CO3" s="83" t="s">
        <v>207</v>
      </c>
      <c r="CP3" s="83" t="s">
        <v>208</v>
      </c>
      <c r="CQ3" s="83" t="s">
        <v>207</v>
      </c>
      <c r="CR3" s="83" t="s">
        <v>208</v>
      </c>
    </row>
    <row r="4" spans="1:96" s="81" customFormat="1" x14ac:dyDescent="0.55000000000000004">
      <c r="A4" s="84">
        <f>ข้อมูลทั่วไป!F4</f>
        <v>0</v>
      </c>
      <c r="B4" s="84">
        <f>ข้อมูลทั่วไป!C6</f>
        <v>0</v>
      </c>
      <c r="C4" s="84">
        <f>ข้อมูลทั่วไป!C12</f>
        <v>0</v>
      </c>
      <c r="D4" s="84">
        <f>ข้อมูลทั่วไป!C4</f>
        <v>2557</v>
      </c>
      <c r="E4" s="84" t="str">
        <f>ข้อมูลทั่วไป!C14</f>
        <v xml:space="preserve">1 วิทยาลัยเทคนิค </v>
      </c>
      <c r="F4" s="84">
        <f>น.ศ.ระดับชั้น!C8</f>
        <v>0</v>
      </c>
      <c r="G4" s="84">
        <f>น.ศ.ระดับชั้น!C11</f>
        <v>0</v>
      </c>
      <c r="H4" s="84">
        <f>SUM('10หลักสูตรระยะสั้น'!E5:AC500)</f>
        <v>0</v>
      </c>
      <c r="I4" s="85">
        <f>'1หมวดวิชาอุตสาหกรรม'!K15+'2หมวดวิชาพาณิชยกรรม'!K15+'3หมวดวิชาศิลปกรรม'!K15+'4หมวดวิชาคหกรรม'!K15+'5หมวดวิชาเกษตรกรรม'!K15+'6หมวดวิชาประมง'!K15+'7หมวดวิชาอุตสาหกรรมท่องเที่ยว'!K15+'8หมวดวิชาอุตสาหกรรมสิ่งทอ'!K15+'9เทคโนโลยีสารสนเทศ'!K15</f>
        <v>0</v>
      </c>
      <c r="J4" s="85">
        <f>'1หมวดวิชาอุตสาหกรรม'!K16+'2หมวดวิชาพาณิชยกรรม'!K16+'3หมวดวิชาศิลปกรรม'!K16+'4หมวดวิชาคหกรรม'!K16+'5หมวดวิชาเกษตรกรรม'!K16+'6หมวดวิชาประมง'!K16+'7หมวดวิชาอุตสาหกรรมท่องเที่ยว'!K16+'8หมวดวิชาอุตสาหกรรมสิ่งทอ'!K16+'9เทคโนโลยีสารสนเทศ'!K16</f>
        <v>0</v>
      </c>
      <c r="K4" s="84">
        <f>SUM(คำนวณ!AD5:AD500)</f>
        <v>0</v>
      </c>
      <c r="L4" s="86">
        <f>ข้อมูลทั่วไป!C18</f>
        <v>0</v>
      </c>
      <c r="M4" s="86">
        <f>ข้อมูลทั่วไป!C19</f>
        <v>0</v>
      </c>
      <c r="N4" s="86">
        <f>ข้อมูลทั่วไป!C20</f>
        <v>0</v>
      </c>
      <c r="O4" s="86">
        <f>ข้อมูลทั่วไป!D20</f>
        <v>0</v>
      </c>
      <c r="P4" s="86">
        <f>ข้อมูลทั่วไป!C33</f>
        <v>0</v>
      </c>
      <c r="Q4" s="86">
        <f>ข้อมูลทั่วไป!D33</f>
        <v>0</v>
      </c>
      <c r="R4" s="86">
        <f>SUM(L4:Q4)</f>
        <v>0</v>
      </c>
      <c r="S4" s="86">
        <f>ข้อมูลทั่วไป!E18</f>
        <v>0</v>
      </c>
      <c r="T4" s="87">
        <f>ข้อมูลทั่วไป!E19</f>
        <v>0</v>
      </c>
      <c r="U4" s="86">
        <f>ข้อมูลทั่วไป!E20</f>
        <v>0</v>
      </c>
      <c r="V4" s="86">
        <f>ข้อมูลทั่วไป!F20</f>
        <v>0</v>
      </c>
      <c r="W4" s="86">
        <f>ข้อมูลทั่วไป!E33</f>
        <v>0</v>
      </c>
      <c r="X4" s="86">
        <f>ข้อมูลทั่วไป!F33</f>
        <v>0</v>
      </c>
      <c r="Y4" s="86">
        <f>SUM(S4:X4)</f>
        <v>0</v>
      </c>
      <c r="Z4" s="86">
        <f>L4-S4</f>
        <v>0</v>
      </c>
      <c r="AA4" s="86">
        <f>M4-T4</f>
        <v>0</v>
      </c>
      <c r="AB4" s="86">
        <f>(N4+O4)-(U4+V4)</f>
        <v>0</v>
      </c>
      <c r="AC4" s="86">
        <f>(P4+Q4)-(W4+X4)</f>
        <v>0</v>
      </c>
      <c r="AD4" s="88">
        <f>SUM(Z4:AC4)</f>
        <v>0</v>
      </c>
      <c r="AE4" s="89">
        <f>ข้อมูลทั่วไป!C22</f>
        <v>0</v>
      </c>
      <c r="AF4" s="89">
        <f>ข้อมูลทั่วไป!D22</f>
        <v>0</v>
      </c>
      <c r="AG4" s="89">
        <f>ข้อมูลทั่วไป!C23</f>
        <v>0</v>
      </c>
      <c r="AH4" s="89">
        <f>ข้อมูลทั่วไป!D23</f>
        <v>0</v>
      </c>
      <c r="AI4" s="89">
        <f>ข้อมูลทั่วไป!C24</f>
        <v>0</v>
      </c>
      <c r="AJ4" s="89">
        <f>ข้อมูลทั่วไป!D24</f>
        <v>0</v>
      </c>
      <c r="AK4" s="89">
        <f>ข้อมูลทั่วไป!C25</f>
        <v>0</v>
      </c>
      <c r="AL4" s="89">
        <f>ข้อมูลทั่วไป!D25</f>
        <v>0</v>
      </c>
      <c r="AM4" s="89">
        <f>ข้อมูลทั่วไป!C26</f>
        <v>0</v>
      </c>
      <c r="AN4" s="89">
        <f>ข้อมูลทั่วไป!D26</f>
        <v>0</v>
      </c>
      <c r="AO4" s="89">
        <f>ข้อมูลทั่วไป!C27</f>
        <v>0</v>
      </c>
      <c r="AP4" s="89">
        <f>ข้อมูลทั่วไป!D27</f>
        <v>0</v>
      </c>
      <c r="AQ4" s="89">
        <f>ข้อมูลทั่วไป!C28</f>
        <v>0</v>
      </c>
      <c r="AR4" s="89">
        <f>ข้อมูลทั่วไป!D28</f>
        <v>0</v>
      </c>
      <c r="AS4" s="89">
        <f>ข้อมูลทั่วไป!C29</f>
        <v>0</v>
      </c>
      <c r="AT4" s="89">
        <f>ข้อมูลทั่วไป!D29</f>
        <v>0</v>
      </c>
      <c r="AU4" s="89">
        <f>ข้อมูลทั่วไป!C30</f>
        <v>0</v>
      </c>
      <c r="AV4" s="89">
        <f>ข้อมูลทั่วไป!D30</f>
        <v>0</v>
      </c>
      <c r="AW4" s="89">
        <f>ข้อมูลทั่วไป!C31</f>
        <v>0</v>
      </c>
      <c r="AX4" s="89">
        <f>ข้อมูลทั่วไป!D31</f>
        <v>0</v>
      </c>
      <c r="AY4" s="89">
        <f>ข้อมูลทั่วไป!C32</f>
        <v>0</v>
      </c>
      <c r="AZ4" s="89">
        <f>ข้อมูลทั่วไป!D32</f>
        <v>0</v>
      </c>
      <c r="BA4" s="87">
        <f>ROUND(ข้อมูลทั่วไป!E22,0)</f>
        <v>0</v>
      </c>
      <c r="BB4" s="87">
        <f>ข้อมูลทั่วไป!F22</f>
        <v>0</v>
      </c>
      <c r="BC4" s="87">
        <f>ข้อมูลทั่วไป!E23</f>
        <v>0</v>
      </c>
      <c r="BD4" s="87">
        <f>ข้อมูลทั่วไป!F23</f>
        <v>0</v>
      </c>
      <c r="BE4" s="87">
        <f>ข้อมูลทั่วไป!$E24</f>
        <v>0</v>
      </c>
      <c r="BF4" s="87">
        <f>ข้อมูลทั่วไป!$F24</f>
        <v>0</v>
      </c>
      <c r="BG4" s="87">
        <f>ข้อมูลทั่วไป!$E25</f>
        <v>0</v>
      </c>
      <c r="BH4" s="87">
        <f>ข้อมูลทั่วไป!$F25</f>
        <v>0</v>
      </c>
      <c r="BI4" s="87">
        <f>ข้อมูลทั่วไป!$E26</f>
        <v>0</v>
      </c>
      <c r="BJ4" s="87">
        <f>ข้อมูลทั่วไป!$F26</f>
        <v>0</v>
      </c>
      <c r="BK4" s="87">
        <f>ข้อมูลทั่วไป!$E27</f>
        <v>0</v>
      </c>
      <c r="BL4" s="87">
        <f>ข้อมูลทั่วไป!$F27</f>
        <v>0</v>
      </c>
      <c r="BM4" s="87">
        <f>ข้อมูลทั่วไป!$E28</f>
        <v>0</v>
      </c>
      <c r="BN4" s="87">
        <f>ข้อมูลทั่วไป!$F28</f>
        <v>0</v>
      </c>
      <c r="BO4" s="87">
        <f>ข้อมูลทั่วไป!$E29</f>
        <v>0</v>
      </c>
      <c r="BP4" s="87">
        <f>ข้อมูลทั่วไป!$F29</f>
        <v>0</v>
      </c>
      <c r="BQ4" s="87">
        <f>ข้อมูลทั่วไป!$E30</f>
        <v>0</v>
      </c>
      <c r="BR4" s="87">
        <f>ข้อมูลทั่วไป!$F30</f>
        <v>0</v>
      </c>
      <c r="BS4" s="87">
        <f>ข้อมูลทั่วไป!$E31</f>
        <v>0</v>
      </c>
      <c r="BT4" s="87">
        <f>ข้อมูลทั่วไป!$F31</f>
        <v>0</v>
      </c>
      <c r="BU4" s="87">
        <f>ข้อมูลทั่วไป!$E32</f>
        <v>0</v>
      </c>
      <c r="BV4" s="87">
        <f>ข้อมูลทั่วไป!$F32</f>
        <v>0</v>
      </c>
      <c r="BW4" s="87">
        <f>AE4-BA4</f>
        <v>0</v>
      </c>
      <c r="BX4" s="87">
        <f>AF4-BB4</f>
        <v>0</v>
      </c>
      <c r="BY4" s="87">
        <f t="shared" ref="BY4:CR4" si="0">AG4-BC4</f>
        <v>0</v>
      </c>
      <c r="BZ4" s="87">
        <f t="shared" si="0"/>
        <v>0</v>
      </c>
      <c r="CA4" s="87">
        <f t="shared" si="0"/>
        <v>0</v>
      </c>
      <c r="CB4" s="87">
        <f t="shared" si="0"/>
        <v>0</v>
      </c>
      <c r="CC4" s="87">
        <f t="shared" si="0"/>
        <v>0</v>
      </c>
      <c r="CD4" s="87">
        <f t="shared" si="0"/>
        <v>0</v>
      </c>
      <c r="CE4" s="87">
        <f t="shared" si="0"/>
        <v>0</v>
      </c>
      <c r="CF4" s="87">
        <f t="shared" si="0"/>
        <v>0</v>
      </c>
      <c r="CG4" s="87">
        <f t="shared" si="0"/>
        <v>0</v>
      </c>
      <c r="CH4" s="87">
        <f t="shared" si="0"/>
        <v>0</v>
      </c>
      <c r="CI4" s="87">
        <f t="shared" si="0"/>
        <v>0</v>
      </c>
      <c r="CJ4" s="87">
        <f t="shared" si="0"/>
        <v>0</v>
      </c>
      <c r="CK4" s="87">
        <f t="shared" si="0"/>
        <v>0</v>
      </c>
      <c r="CL4" s="87">
        <f t="shared" si="0"/>
        <v>0</v>
      </c>
      <c r="CM4" s="87">
        <f t="shared" si="0"/>
        <v>0</v>
      </c>
      <c r="CN4" s="87">
        <f t="shared" si="0"/>
        <v>0</v>
      </c>
      <c r="CO4" s="87">
        <f t="shared" si="0"/>
        <v>0</v>
      </c>
      <c r="CP4" s="87">
        <f t="shared" si="0"/>
        <v>0</v>
      </c>
      <c r="CQ4" s="87">
        <f t="shared" si="0"/>
        <v>0</v>
      </c>
      <c r="CR4" s="87">
        <f t="shared" si="0"/>
        <v>0</v>
      </c>
    </row>
  </sheetData>
  <sheetProtection password="CC41" sheet="1" objects="1" scenarios="1"/>
  <mergeCells count="67">
    <mergeCell ref="CO2:CP2"/>
    <mergeCell ref="CQ2:CR2"/>
    <mergeCell ref="BW1:CR1"/>
    <mergeCell ref="BA1:BV1"/>
    <mergeCell ref="CE2:CF2"/>
    <mergeCell ref="CG2:CH2"/>
    <mergeCell ref="CI2:CJ2"/>
    <mergeCell ref="CK2:CL2"/>
    <mergeCell ref="CM2:CN2"/>
    <mergeCell ref="BU2:BV2"/>
    <mergeCell ref="BW2:BX2"/>
    <mergeCell ref="BY2:BZ2"/>
    <mergeCell ref="CA2:CB2"/>
    <mergeCell ref="CC2:CD2"/>
    <mergeCell ref="BK2:BL2"/>
    <mergeCell ref="BM2:BN2"/>
    <mergeCell ref="BO2:BP2"/>
    <mergeCell ref="BQ2:BR2"/>
    <mergeCell ref="BS2:BT2"/>
    <mergeCell ref="BA2:BB2"/>
    <mergeCell ref="BC2:BD2"/>
    <mergeCell ref="BE2:BF2"/>
    <mergeCell ref="BG2:BH2"/>
    <mergeCell ref="BI2:BJ2"/>
    <mergeCell ref="AD2:AD3"/>
    <mergeCell ref="Z2:Z3"/>
    <mergeCell ref="AA2:AA3"/>
    <mergeCell ref="Y2:Y3"/>
    <mergeCell ref="AB2:AB3"/>
    <mergeCell ref="AC2:AC3"/>
    <mergeCell ref="W2:X2"/>
    <mergeCell ref="C1:C3"/>
    <mergeCell ref="A1:A3"/>
    <mergeCell ref="E1:E3"/>
    <mergeCell ref="B1:B3"/>
    <mergeCell ref="D1:D3"/>
    <mergeCell ref="K2:K3"/>
    <mergeCell ref="L2:L3"/>
    <mergeCell ref="M2:M3"/>
    <mergeCell ref="N2:O2"/>
    <mergeCell ref="L1:R1"/>
    <mergeCell ref="F1:H1"/>
    <mergeCell ref="S1:Y1"/>
    <mergeCell ref="U2:V2"/>
    <mergeCell ref="AY2:AZ2"/>
    <mergeCell ref="AE1:AZ1"/>
    <mergeCell ref="AO2:AP2"/>
    <mergeCell ref="AQ2:AR2"/>
    <mergeCell ref="AS2:AT2"/>
    <mergeCell ref="AU2:AV2"/>
    <mergeCell ref="AW2:AX2"/>
    <mergeCell ref="AE2:AF2"/>
    <mergeCell ref="AG2:AH2"/>
    <mergeCell ref="AI2:AJ2"/>
    <mergeCell ref="AK2:AL2"/>
    <mergeCell ref="AM2:AN2"/>
    <mergeCell ref="Z1:AD1"/>
    <mergeCell ref="F2:F3"/>
    <mergeCell ref="G2:G3"/>
    <mergeCell ref="H2:H3"/>
    <mergeCell ref="I2:I3"/>
    <mergeCell ref="J2:J3"/>
    <mergeCell ref="P2:Q2"/>
    <mergeCell ref="S2:S3"/>
    <mergeCell ref="R2:R3"/>
    <mergeCell ref="T2:T3"/>
    <mergeCell ref="I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6"/>
  <sheetViews>
    <sheetView workbookViewId="0">
      <selection activeCell="C5" sqref="C5"/>
    </sheetView>
  </sheetViews>
  <sheetFormatPr defaultRowHeight="24" x14ac:dyDescent="0.55000000000000004"/>
  <cols>
    <col min="1" max="1" width="9" style="1"/>
    <col min="2" max="2" width="18" style="1" customWidth="1"/>
    <col min="3" max="3" width="13.25" style="1" bestFit="1" customWidth="1"/>
    <col min="4" max="4" width="14.125" style="1" bestFit="1" customWidth="1"/>
    <col min="5" max="16384" width="9" style="1"/>
  </cols>
  <sheetData>
    <row r="1" spans="1:5" x14ac:dyDescent="0.55000000000000004">
      <c r="A1" s="7" t="s">
        <v>27</v>
      </c>
    </row>
    <row r="2" spans="1:5" x14ac:dyDescent="0.55000000000000004">
      <c r="A2" s="1" t="s">
        <v>28</v>
      </c>
    </row>
    <row r="4" spans="1:5" x14ac:dyDescent="0.55000000000000004">
      <c r="B4" s="6" t="s">
        <v>29</v>
      </c>
      <c r="C4" s="8" t="s">
        <v>37</v>
      </c>
      <c r="D4" s="8" t="s">
        <v>38</v>
      </c>
      <c r="E4" s="7" t="s">
        <v>144</v>
      </c>
    </row>
    <row r="5" spans="1:5" x14ac:dyDescent="0.55000000000000004">
      <c r="B5" s="10" t="s">
        <v>30</v>
      </c>
      <c r="C5" s="47">
        <f>'1หมวดวิชาอุตสาหกรรม'!J5+'2หมวดวิชาพาณิชยกรรม'!J5+'3หมวดวิชาศิลปกรรม'!J5+'4หมวดวิชาคหกรรม'!J5+'5หมวดวิชาเกษตรกรรม'!J5+'6หมวดวิชาประมง'!J5+'7หมวดวิชาอุตสาหกรรมท่องเที่ยว'!J5+'8หมวดวิชาอุตสาหกรรมสิ่งทอ'!J5+'9เทคโนโลยีสารสนเทศ'!J5</f>
        <v>0</v>
      </c>
      <c r="D5" s="5">
        <f>IF(C5&lt;1,0,IF(C5&lt;40,1,IF(MOD(C5/40,1)&lt;1/4,ROUNDDOWN(C5/40,0),ROUNDUP(C5/40,0))))</f>
        <v>0</v>
      </c>
      <c r="E5" s="14">
        <f>'1หมวดวิชาอุตสาหกรรม'!K12+'2หมวดวิชาพาณิชยกรรม'!K12+'3หมวดวิชาศิลปกรรม'!K12+'4หมวดวิชาคหกรรม'!K12+'5หมวดวิชาเกษตรกรรม'!K12+'6หมวดวิชาประมง'!K12+'7หมวดวิชาอุตสาหกรรมท่องเที่ยว'!K12+'8หมวดวิชาอุตสาหกรรมสิ่งทอ'!K12+'9เทคโนโลยีสารสนเทศ'!K15+'9เทคโนโลยีสารสนเทศ'!K16+'10หลักสูตรระยะสั้น'!U1</f>
        <v>0</v>
      </c>
    </row>
    <row r="6" spans="1:5" x14ac:dyDescent="0.55000000000000004">
      <c r="B6" s="10" t="s">
        <v>31</v>
      </c>
      <c r="C6" s="47">
        <f>'1หมวดวิชาอุตสาหกรรม'!J6+'2หมวดวิชาพาณิชยกรรม'!J6+'3หมวดวิชาศิลปกรรม'!J6+'4หมวดวิชาคหกรรม'!J6+'5หมวดวิชาเกษตรกรรม'!J6+'6หมวดวิชาประมง'!J6+'7หมวดวิชาอุตสาหกรรมท่องเที่ยว'!J6+'8หมวดวิชาอุตสาหกรรมสิ่งทอ'!J6+'9เทคโนโลยีสารสนเทศ'!J6</f>
        <v>0</v>
      </c>
      <c r="D6" s="5">
        <f>IF(C6&lt;1,0,IF(C6&lt;40,1,IF(MOD(C6/40,1)&lt;1/4,ROUNDDOWN(C6/40,0),ROUNDUP(C6/40,0))))</f>
        <v>0</v>
      </c>
    </row>
    <row r="7" spans="1:5" x14ac:dyDescent="0.55000000000000004">
      <c r="B7" s="10" t="s">
        <v>32</v>
      </c>
      <c r="C7" s="47">
        <f>'1หมวดวิชาอุตสาหกรรม'!J7+'2หมวดวิชาพาณิชยกรรม'!J7+'3หมวดวิชาศิลปกรรม'!J7+'4หมวดวิชาคหกรรม'!J7+'5หมวดวิชาเกษตรกรรม'!J7+'6หมวดวิชาประมง'!J7+'7หมวดวิชาอุตสาหกรรมท่องเที่ยว'!J7+'8หมวดวิชาอุตสาหกรรมสิ่งทอ'!J7+'9เทคโนโลยีสารสนเทศ'!J7</f>
        <v>0</v>
      </c>
      <c r="D7" s="5">
        <f>IF(C7&lt;1,0,IF(C7&lt;40,1,IF(MOD(C7/40,1)&lt;1/4,ROUNDDOWN(C7/40,0),ROUNDUP(C7/40,0))))</f>
        <v>0</v>
      </c>
    </row>
    <row r="8" spans="1:5" x14ac:dyDescent="0.55000000000000004">
      <c r="B8" s="13" t="s">
        <v>35</v>
      </c>
      <c r="C8" s="8">
        <f>SUM(C5:C7)</f>
        <v>0</v>
      </c>
      <c r="D8" s="8">
        <f>SUM(D5:D7)</f>
        <v>0</v>
      </c>
    </row>
    <row r="9" spans="1:5" x14ac:dyDescent="0.55000000000000004">
      <c r="B9" s="10" t="s">
        <v>33</v>
      </c>
      <c r="C9" s="47">
        <f>'1หมวดวิชาอุตสาหกรรม'!J9+'2หมวดวิชาพาณิชยกรรม'!J9+'3หมวดวิชาศิลปกรรม'!J9+'4หมวดวิชาคหกรรม'!J9+'5หมวดวิชาเกษตรกรรม'!J9+'6หมวดวิชาประมง'!J9+'7หมวดวิชาอุตสาหกรรมท่องเที่ยว'!J9+'8หมวดวิชาอุตสาหกรรมสิ่งทอ'!J9+'9เทคโนโลยีสารสนเทศ'!J9</f>
        <v>0</v>
      </c>
      <c r="D9" s="5">
        <f>IF(C9&lt;1,0,IF(C9&lt;30,1,IF(MOD(C9/30,1)&lt;1/3,ROUNDDOWN(C9/30,0),ROUNDUP(C9/30,0))))</f>
        <v>0</v>
      </c>
    </row>
    <row r="10" spans="1:5" x14ac:dyDescent="0.55000000000000004">
      <c r="B10" s="10" t="s">
        <v>34</v>
      </c>
      <c r="C10" s="47">
        <f>'1หมวดวิชาอุตสาหกรรม'!J10+'2หมวดวิชาพาณิชยกรรม'!J10+'3หมวดวิชาศิลปกรรม'!J10+'4หมวดวิชาคหกรรม'!J10+'5หมวดวิชาเกษตรกรรม'!J10+'6หมวดวิชาประมง'!J10+'7หมวดวิชาอุตสาหกรรมท่องเที่ยว'!J10+'8หมวดวิชาอุตสาหกรรมสิ่งทอ'!J10+'9เทคโนโลยีสารสนเทศ'!J10</f>
        <v>0</v>
      </c>
      <c r="D10" s="5">
        <f>IF(C10&lt;1,0,IF(C10&lt;30,1,IF(MOD(C10/30,1)&lt;1/3,ROUNDDOWN(C10/30,0),ROUNDUP(C10/30,0))))</f>
        <v>0</v>
      </c>
    </row>
    <row r="11" spans="1:5" x14ac:dyDescent="0.55000000000000004">
      <c r="B11" s="13" t="s">
        <v>36</v>
      </c>
      <c r="C11" s="8">
        <f>SUM(C9:C10)</f>
        <v>0</v>
      </c>
      <c r="D11" s="8">
        <f>SUM(D9:D10)</f>
        <v>0</v>
      </c>
    </row>
    <row r="12" spans="1:5" x14ac:dyDescent="0.55000000000000004">
      <c r="C12" s="8" t="s">
        <v>82</v>
      </c>
      <c r="D12" s="8">
        <f>SUM(D11,D8)</f>
        <v>0</v>
      </c>
      <c r="E12" s="18" t="s">
        <v>84</v>
      </c>
    </row>
    <row r="14" spans="1:5" x14ac:dyDescent="0.55000000000000004">
      <c r="B14" s="12" t="s">
        <v>39</v>
      </c>
    </row>
    <row r="15" spans="1:5" x14ac:dyDescent="0.55000000000000004">
      <c r="C15" s="11" t="s">
        <v>40</v>
      </c>
      <c r="D15" s="14">
        <f>7*D8/18</f>
        <v>0</v>
      </c>
    </row>
    <row r="16" spans="1:5" x14ac:dyDescent="0.55000000000000004">
      <c r="C16" s="11" t="s">
        <v>41</v>
      </c>
      <c r="D16" s="14">
        <f>6*D11/15</f>
        <v>0</v>
      </c>
    </row>
  </sheetData>
  <sheetProtection password="CC41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6"/>
  <sheetViews>
    <sheetView workbookViewId="0">
      <selection activeCell="D5" sqref="D5"/>
    </sheetView>
  </sheetViews>
  <sheetFormatPr defaultRowHeight="24" x14ac:dyDescent="0.55000000000000004"/>
  <cols>
    <col min="1" max="1" width="9" style="1"/>
    <col min="2" max="2" width="5.75" style="1" customWidth="1"/>
    <col min="3" max="3" width="31.375" style="1" customWidth="1"/>
    <col min="4" max="4" width="8.625" style="1" customWidth="1"/>
    <col min="5" max="5" width="9.125" style="1" customWidth="1"/>
    <col min="6" max="8" width="9" style="1"/>
    <col min="9" max="9" width="18.25" style="1" customWidth="1"/>
    <col min="10" max="10" width="13.25" style="1" bestFit="1" customWidth="1"/>
    <col min="11" max="11" width="14.125" style="1" bestFit="1" customWidth="1"/>
    <col min="12" max="13" width="9" style="22"/>
    <col min="14" max="16384" width="9" style="1"/>
  </cols>
  <sheetData>
    <row r="1" spans="1:13" x14ac:dyDescent="0.55000000000000004">
      <c r="A1" s="19" t="s">
        <v>27</v>
      </c>
      <c r="B1" s="20"/>
      <c r="C1" s="2" t="s">
        <v>63</v>
      </c>
      <c r="D1" s="3">
        <f>IF(ข้อมูลทั่วไป!G14=1,1,IF(ข้อมูลทั่วไป!G14=2,1,IF(ข้อมูลทั่วไป!G14=8,1,IF(ข้อมูลทั่วไป!G14=11,1,0))))</f>
        <v>1</v>
      </c>
      <c r="E1" s="18" t="s">
        <v>51</v>
      </c>
    </row>
    <row r="2" spans="1:13" x14ac:dyDescent="0.55000000000000004">
      <c r="A2" s="1" t="s">
        <v>168</v>
      </c>
    </row>
    <row r="4" spans="1:13" x14ac:dyDescent="0.55000000000000004">
      <c r="B4" s="6" t="s">
        <v>42</v>
      </c>
      <c r="C4" s="6" t="s">
        <v>43</v>
      </c>
      <c r="D4" s="6" t="s">
        <v>30</v>
      </c>
      <c r="E4" s="6" t="s">
        <v>31</v>
      </c>
      <c r="F4" s="6" t="s">
        <v>32</v>
      </c>
      <c r="I4" s="6" t="s">
        <v>29</v>
      </c>
      <c r="J4" s="8" t="s">
        <v>37</v>
      </c>
      <c r="K4" s="8" t="s">
        <v>38</v>
      </c>
    </row>
    <row r="5" spans="1:13" x14ac:dyDescent="0.55000000000000004">
      <c r="B5" s="5">
        <v>1</v>
      </c>
      <c r="C5" s="5" t="s">
        <v>66</v>
      </c>
      <c r="D5" s="49"/>
      <c r="E5" s="49"/>
      <c r="F5" s="49"/>
      <c r="I5" s="10" t="s">
        <v>30</v>
      </c>
      <c r="J5" s="47">
        <f>D24</f>
        <v>0</v>
      </c>
      <c r="K5" s="5">
        <f>IF(D$1=1,L5,M5)</f>
        <v>0</v>
      </c>
      <c r="L5" s="15">
        <f>IF(J5&lt;1,0,IF(J5&lt;30,1,IF(MOD(J5/30,1)&lt;1/3,ROUNDDOWN(J5/30,0),ROUNDUP(J5/30,0))))</f>
        <v>0</v>
      </c>
      <c r="M5" s="15">
        <f>IF(J5&lt;15,0,IF(J5&lt;30,1,IF(MOD(J5/30,1)&lt;1/3,ROUNDDOWN(J5/30,0),ROUNDUP(J5/30,0))))</f>
        <v>0</v>
      </c>
    </row>
    <row r="6" spans="1:13" x14ac:dyDescent="0.55000000000000004">
      <c r="B6" s="5">
        <v>2</v>
      </c>
      <c r="C6" s="5" t="s">
        <v>67</v>
      </c>
      <c r="D6" s="49"/>
      <c r="E6" s="49"/>
      <c r="F6" s="49"/>
      <c r="I6" s="10" t="s">
        <v>31</v>
      </c>
      <c r="J6" s="47">
        <f>E24</f>
        <v>0</v>
      </c>
      <c r="K6" s="5">
        <f>IF(D$1=1,L6,M6)</f>
        <v>0</v>
      </c>
      <c r="L6" s="15">
        <f t="shared" ref="L6:L10" si="0">IF(J6&lt;1,0,IF(J6&lt;30,1,IF(MOD(J6/30,1)&lt;1/3,ROUNDDOWN(J6/30,0),ROUNDUP(J6/30,0))))</f>
        <v>0</v>
      </c>
      <c r="M6" s="15">
        <f>IF(J6&lt;15,0,IF(J6&lt;30,1,IF(MOD(J6/30,1)&lt;1/3,ROUNDDOWN(J6/30,0),ROUNDUP(J6/30,0))))</f>
        <v>0</v>
      </c>
    </row>
    <row r="7" spans="1:13" x14ac:dyDescent="0.55000000000000004">
      <c r="B7" s="5">
        <v>3</v>
      </c>
      <c r="C7" s="5" t="s">
        <v>68</v>
      </c>
      <c r="D7" s="49"/>
      <c r="E7" s="49"/>
      <c r="F7" s="49"/>
      <c r="I7" s="10" t="s">
        <v>32</v>
      </c>
      <c r="J7" s="47">
        <f>F24</f>
        <v>0</v>
      </c>
      <c r="K7" s="5">
        <f>IF(D$1=1,L7,M7)</f>
        <v>0</v>
      </c>
      <c r="L7" s="15">
        <f t="shared" si="0"/>
        <v>0</v>
      </c>
      <c r="M7" s="15">
        <f>IF(J7&lt;15,0,IF(J7&lt;30,1,IF(MOD(J7/30,1)&lt;1/3,ROUNDDOWN(J7/30,0),ROUNDUP(J7/30,0))))</f>
        <v>0</v>
      </c>
    </row>
    <row r="8" spans="1:13" x14ac:dyDescent="0.55000000000000004">
      <c r="B8" s="5">
        <v>4</v>
      </c>
      <c r="C8" s="5" t="s">
        <v>69</v>
      </c>
      <c r="D8" s="49"/>
      <c r="E8" s="49"/>
      <c r="F8" s="49"/>
      <c r="I8" s="13" t="s">
        <v>35</v>
      </c>
      <c r="J8" s="8">
        <f>SUM(J5:J7)</f>
        <v>0</v>
      </c>
      <c r="K8" s="8">
        <f>SUM(K5:K7)</f>
        <v>0</v>
      </c>
      <c r="L8" s="16">
        <f>SUM(L5:L7)</f>
        <v>0</v>
      </c>
      <c r="M8" s="16">
        <f>SUM(M5:M7)</f>
        <v>0</v>
      </c>
    </row>
    <row r="9" spans="1:13" x14ac:dyDescent="0.55000000000000004">
      <c r="B9" s="5">
        <v>5</v>
      </c>
      <c r="C9" s="5" t="s">
        <v>70</v>
      </c>
      <c r="D9" s="49"/>
      <c r="E9" s="49"/>
      <c r="F9" s="49"/>
      <c r="I9" s="10" t="s">
        <v>33</v>
      </c>
      <c r="J9" s="47">
        <f>D46</f>
        <v>0</v>
      </c>
      <c r="K9" s="5">
        <f>IF(D$1=1,L9,M9)</f>
        <v>0</v>
      </c>
      <c r="L9" s="15">
        <f t="shared" si="0"/>
        <v>0</v>
      </c>
      <c r="M9" s="15">
        <f>IF(J9&lt;15,0,IF(J9&lt;30,1,IF(MOD(J9/30,1)&lt;1/3,ROUNDDOWN(J9/30,0),ROUNDUP(J9/30,0))))</f>
        <v>0</v>
      </c>
    </row>
    <row r="10" spans="1:13" x14ac:dyDescent="0.55000000000000004">
      <c r="B10" s="5">
        <v>6</v>
      </c>
      <c r="C10" s="5" t="s">
        <v>71</v>
      </c>
      <c r="D10" s="49"/>
      <c r="E10" s="49"/>
      <c r="F10" s="49"/>
      <c r="I10" s="10" t="s">
        <v>34</v>
      </c>
      <c r="J10" s="47">
        <f>E46</f>
        <v>0</v>
      </c>
      <c r="K10" s="5">
        <f>IF(D$1=1,L10,M10)</f>
        <v>0</v>
      </c>
      <c r="L10" s="15">
        <f t="shared" si="0"/>
        <v>0</v>
      </c>
      <c r="M10" s="15">
        <f>IF(J10&lt;15,0,IF(J10&lt;30,1,IF(MOD(J10/30,1)&lt;1/3,ROUNDDOWN(J10/30,0),ROUNDUP(J10/30,0))))</f>
        <v>0</v>
      </c>
    </row>
    <row r="11" spans="1:13" x14ac:dyDescent="0.55000000000000004">
      <c r="B11" s="5">
        <v>7</v>
      </c>
      <c r="C11" s="5" t="s">
        <v>72</v>
      </c>
      <c r="D11" s="49"/>
      <c r="E11" s="49"/>
      <c r="F11" s="49"/>
      <c r="I11" s="13" t="s">
        <v>36</v>
      </c>
      <c r="J11" s="8">
        <f>SUM(J9:J10)</f>
        <v>0</v>
      </c>
      <c r="K11" s="8">
        <f>SUM(K9:K10)</f>
        <v>0</v>
      </c>
      <c r="L11" s="16">
        <f>SUM(L9:L10)</f>
        <v>0</v>
      </c>
      <c r="M11" s="16">
        <f>SUM(M9:M10)</f>
        <v>0</v>
      </c>
    </row>
    <row r="12" spans="1:13" x14ac:dyDescent="0.55000000000000004">
      <c r="B12" s="5">
        <v>8</v>
      </c>
      <c r="C12" s="5" t="s">
        <v>73</v>
      </c>
      <c r="D12" s="49"/>
      <c r="E12" s="49"/>
      <c r="F12" s="49"/>
      <c r="J12" s="8" t="s">
        <v>82</v>
      </c>
      <c r="K12" s="8">
        <f>SUM(K8,K11)</f>
        <v>0</v>
      </c>
      <c r="L12" s="18" t="s">
        <v>83</v>
      </c>
    </row>
    <row r="13" spans="1:13" x14ac:dyDescent="0.55000000000000004">
      <c r="B13" s="5">
        <v>9</v>
      </c>
      <c r="C13" s="5" t="s">
        <v>74</v>
      </c>
      <c r="D13" s="49"/>
      <c r="E13" s="49"/>
      <c r="F13" s="49"/>
    </row>
    <row r="14" spans="1:13" x14ac:dyDescent="0.55000000000000004">
      <c r="B14" s="5">
        <v>10</v>
      </c>
      <c r="C14" s="5" t="s">
        <v>75</v>
      </c>
      <c r="D14" s="49"/>
      <c r="E14" s="49"/>
      <c r="F14" s="49"/>
      <c r="J14" s="12" t="s">
        <v>98</v>
      </c>
    </row>
    <row r="15" spans="1:13" x14ac:dyDescent="0.55000000000000004">
      <c r="B15" s="5">
        <v>11</v>
      </c>
      <c r="C15" s="5" t="s">
        <v>76</v>
      </c>
      <c r="D15" s="49"/>
      <c r="E15" s="49"/>
      <c r="F15" s="49"/>
      <c r="J15" s="11" t="s">
        <v>40</v>
      </c>
      <c r="K15" s="14">
        <f>21*K8/18</f>
        <v>0</v>
      </c>
    </row>
    <row r="16" spans="1:13" x14ac:dyDescent="0.55000000000000004">
      <c r="B16" s="5">
        <v>12</v>
      </c>
      <c r="C16" s="5" t="s">
        <v>77</v>
      </c>
      <c r="D16" s="49"/>
      <c r="E16" s="49"/>
      <c r="F16" s="49"/>
      <c r="J16" s="11" t="s">
        <v>41</v>
      </c>
      <c r="K16" s="14">
        <f>25*K11/15</f>
        <v>0</v>
      </c>
    </row>
    <row r="17" spans="2:6" s="1" customFormat="1" x14ac:dyDescent="0.55000000000000004">
      <c r="B17" s="5">
        <v>13</v>
      </c>
      <c r="C17" s="5" t="s">
        <v>78</v>
      </c>
      <c r="D17" s="49"/>
      <c r="E17" s="49"/>
      <c r="F17" s="49"/>
    </row>
    <row r="18" spans="2:6" s="1" customFormat="1" x14ac:dyDescent="0.55000000000000004">
      <c r="B18" s="5">
        <v>14</v>
      </c>
      <c r="C18" s="5" t="s">
        <v>215</v>
      </c>
      <c r="D18" s="49"/>
      <c r="E18" s="49"/>
      <c r="F18" s="49"/>
    </row>
    <row r="19" spans="2:6" s="1" customFormat="1" x14ac:dyDescent="0.55000000000000004">
      <c r="B19" s="5">
        <v>15</v>
      </c>
      <c r="C19" s="5" t="s">
        <v>79</v>
      </c>
      <c r="D19" s="49"/>
      <c r="E19" s="49"/>
      <c r="F19" s="49"/>
    </row>
    <row r="20" spans="2:6" s="1" customFormat="1" x14ac:dyDescent="0.55000000000000004">
      <c r="B20" s="5">
        <v>16</v>
      </c>
      <c r="C20" s="5" t="s">
        <v>80</v>
      </c>
      <c r="D20" s="49"/>
      <c r="E20" s="49"/>
      <c r="F20" s="49"/>
    </row>
    <row r="21" spans="2:6" s="1" customFormat="1" x14ac:dyDescent="0.55000000000000004">
      <c r="B21" s="5">
        <v>17</v>
      </c>
      <c r="C21" s="5" t="s">
        <v>81</v>
      </c>
      <c r="D21" s="49"/>
      <c r="E21" s="49"/>
      <c r="F21" s="49"/>
    </row>
    <row r="22" spans="2:6" s="1" customFormat="1" x14ac:dyDescent="0.55000000000000004">
      <c r="B22" s="5">
        <v>18</v>
      </c>
      <c r="C22" s="5" t="s">
        <v>216</v>
      </c>
      <c r="D22" s="49"/>
      <c r="E22" s="49"/>
      <c r="F22" s="49"/>
    </row>
    <row r="23" spans="2:6" s="1" customFormat="1" x14ac:dyDescent="0.55000000000000004">
      <c r="B23" s="5">
        <v>19</v>
      </c>
      <c r="C23" s="5" t="s">
        <v>50</v>
      </c>
      <c r="D23" s="49"/>
      <c r="E23" s="49"/>
      <c r="F23" s="49"/>
    </row>
    <row r="24" spans="2:6" s="1" customFormat="1" x14ac:dyDescent="0.55000000000000004">
      <c r="B24" s="48"/>
      <c r="C24" s="48" t="s">
        <v>23</v>
      </c>
      <c r="D24" s="48">
        <f>SUM(D5:D23)</f>
        <v>0</v>
      </c>
      <c r="E24" s="48">
        <f>SUM(E5:E23)</f>
        <v>0</v>
      </c>
      <c r="F24" s="48">
        <f>SUM(F5:F23)</f>
        <v>0</v>
      </c>
    </row>
    <row r="25" spans="2:6" s="1" customFormat="1" x14ac:dyDescent="0.55000000000000004"/>
    <row r="26" spans="2:6" s="1" customFormat="1" x14ac:dyDescent="0.55000000000000004">
      <c r="B26" s="6" t="s">
        <v>42</v>
      </c>
      <c r="C26" s="6" t="s">
        <v>43</v>
      </c>
      <c r="D26" s="6" t="s">
        <v>33</v>
      </c>
      <c r="E26" s="6" t="s">
        <v>34</v>
      </c>
    </row>
    <row r="27" spans="2:6" s="1" customFormat="1" x14ac:dyDescent="0.55000000000000004">
      <c r="B27" s="5">
        <v>1</v>
      </c>
      <c r="C27" s="5" t="s">
        <v>66</v>
      </c>
      <c r="D27" s="49"/>
      <c r="E27" s="49"/>
    </row>
    <row r="28" spans="2:6" s="1" customFormat="1" x14ac:dyDescent="0.55000000000000004">
      <c r="B28" s="5">
        <v>2</v>
      </c>
      <c r="C28" s="5" t="s">
        <v>67</v>
      </c>
      <c r="D28" s="49"/>
      <c r="E28" s="49"/>
    </row>
    <row r="29" spans="2:6" s="1" customFormat="1" x14ac:dyDescent="0.55000000000000004">
      <c r="B29" s="5">
        <v>3</v>
      </c>
      <c r="C29" s="5" t="s">
        <v>68</v>
      </c>
      <c r="D29" s="49"/>
      <c r="E29" s="49"/>
    </row>
    <row r="30" spans="2:6" s="1" customFormat="1" x14ac:dyDescent="0.55000000000000004">
      <c r="B30" s="5">
        <v>4</v>
      </c>
      <c r="C30" s="5" t="s">
        <v>69</v>
      </c>
      <c r="D30" s="49"/>
      <c r="E30" s="49"/>
    </row>
    <row r="31" spans="2:6" s="1" customFormat="1" x14ac:dyDescent="0.55000000000000004">
      <c r="B31" s="5">
        <v>5</v>
      </c>
      <c r="C31" s="5" t="s">
        <v>70</v>
      </c>
      <c r="D31" s="49"/>
      <c r="E31" s="49"/>
    </row>
    <row r="32" spans="2:6" s="1" customFormat="1" x14ac:dyDescent="0.55000000000000004">
      <c r="B32" s="5">
        <v>6</v>
      </c>
      <c r="C32" s="5" t="s">
        <v>71</v>
      </c>
      <c r="D32" s="49"/>
      <c r="E32" s="49"/>
    </row>
    <row r="33" spans="2:5" s="1" customFormat="1" x14ac:dyDescent="0.55000000000000004">
      <c r="B33" s="5">
        <v>7</v>
      </c>
      <c r="C33" s="5" t="s">
        <v>72</v>
      </c>
      <c r="D33" s="49"/>
      <c r="E33" s="49"/>
    </row>
    <row r="34" spans="2:5" s="1" customFormat="1" x14ac:dyDescent="0.55000000000000004">
      <c r="B34" s="5">
        <v>8</v>
      </c>
      <c r="C34" s="5" t="s">
        <v>73</v>
      </c>
      <c r="D34" s="49"/>
      <c r="E34" s="49"/>
    </row>
    <row r="35" spans="2:5" s="1" customFormat="1" x14ac:dyDescent="0.55000000000000004">
      <c r="B35" s="5">
        <v>9</v>
      </c>
      <c r="C35" s="5" t="s">
        <v>74</v>
      </c>
      <c r="D35" s="49"/>
      <c r="E35" s="49"/>
    </row>
    <row r="36" spans="2:5" s="1" customFormat="1" x14ac:dyDescent="0.55000000000000004">
      <c r="B36" s="5">
        <v>10</v>
      </c>
      <c r="C36" s="5" t="s">
        <v>75</v>
      </c>
      <c r="D36" s="49"/>
      <c r="E36" s="49"/>
    </row>
    <row r="37" spans="2:5" s="1" customFormat="1" x14ac:dyDescent="0.55000000000000004">
      <c r="B37" s="5">
        <v>11</v>
      </c>
      <c r="C37" s="5" t="s">
        <v>76</v>
      </c>
      <c r="D37" s="49"/>
      <c r="E37" s="49"/>
    </row>
    <row r="38" spans="2:5" s="1" customFormat="1" x14ac:dyDescent="0.55000000000000004">
      <c r="B38" s="5">
        <v>12</v>
      </c>
      <c r="C38" s="5" t="s">
        <v>77</v>
      </c>
      <c r="D38" s="49"/>
      <c r="E38" s="49"/>
    </row>
    <row r="39" spans="2:5" s="1" customFormat="1" x14ac:dyDescent="0.55000000000000004">
      <c r="B39" s="5">
        <v>13</v>
      </c>
      <c r="C39" s="5" t="s">
        <v>78</v>
      </c>
      <c r="D39" s="49"/>
      <c r="E39" s="49"/>
    </row>
    <row r="40" spans="2:5" s="1" customFormat="1" x14ac:dyDescent="0.55000000000000004">
      <c r="B40" s="5">
        <v>14</v>
      </c>
      <c r="C40" s="5" t="s">
        <v>215</v>
      </c>
      <c r="D40" s="49"/>
      <c r="E40" s="49"/>
    </row>
    <row r="41" spans="2:5" s="1" customFormat="1" x14ac:dyDescent="0.55000000000000004">
      <c r="B41" s="5">
        <v>15</v>
      </c>
      <c r="C41" s="5" t="s">
        <v>79</v>
      </c>
      <c r="D41" s="49"/>
      <c r="E41" s="49"/>
    </row>
    <row r="42" spans="2:5" s="1" customFormat="1" x14ac:dyDescent="0.55000000000000004">
      <c r="B42" s="5">
        <v>16</v>
      </c>
      <c r="C42" s="5" t="s">
        <v>80</v>
      </c>
      <c r="D42" s="49"/>
      <c r="E42" s="49"/>
    </row>
    <row r="43" spans="2:5" s="1" customFormat="1" x14ac:dyDescent="0.55000000000000004">
      <c r="B43" s="5">
        <v>17</v>
      </c>
      <c r="C43" s="5" t="s">
        <v>81</v>
      </c>
      <c r="D43" s="49"/>
      <c r="E43" s="49"/>
    </row>
    <row r="44" spans="2:5" s="1" customFormat="1" x14ac:dyDescent="0.55000000000000004">
      <c r="B44" s="5">
        <v>18</v>
      </c>
      <c r="C44" s="5" t="s">
        <v>216</v>
      </c>
      <c r="D44" s="49"/>
      <c r="E44" s="49"/>
    </row>
    <row r="45" spans="2:5" s="1" customFormat="1" x14ac:dyDescent="0.55000000000000004">
      <c r="B45" s="5">
        <v>19</v>
      </c>
      <c r="C45" s="5" t="s">
        <v>50</v>
      </c>
      <c r="D45" s="49"/>
      <c r="E45" s="49"/>
    </row>
    <row r="46" spans="2:5" s="1" customFormat="1" x14ac:dyDescent="0.55000000000000004">
      <c r="B46" s="48"/>
      <c r="C46" s="48" t="s">
        <v>23</v>
      </c>
      <c r="D46" s="48">
        <f>SUM(D27:D45)</f>
        <v>0</v>
      </c>
      <c r="E46" s="48">
        <f>SUM(E27:E45)</f>
        <v>0</v>
      </c>
    </row>
  </sheetData>
  <sheetProtection password="CC41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6"/>
  <sheetViews>
    <sheetView workbookViewId="0">
      <selection activeCell="C5" sqref="C5"/>
    </sheetView>
  </sheetViews>
  <sheetFormatPr defaultRowHeight="24" x14ac:dyDescent="0.55000000000000004"/>
  <cols>
    <col min="1" max="1" width="9" style="1"/>
    <col min="2" max="2" width="5.75" style="1" customWidth="1"/>
    <col min="3" max="3" width="31.375" style="1" customWidth="1"/>
    <col min="4" max="4" width="8.625" style="1" customWidth="1"/>
    <col min="5" max="5" width="9.125" style="1" customWidth="1"/>
    <col min="6" max="8" width="9" style="1"/>
    <col min="9" max="9" width="18.25" style="1" customWidth="1"/>
    <col min="10" max="10" width="13.25" style="1" bestFit="1" customWidth="1"/>
    <col min="11" max="11" width="14.125" style="1" bestFit="1" customWidth="1"/>
    <col min="12" max="13" width="9" style="22"/>
    <col min="14" max="16384" width="9" style="1"/>
  </cols>
  <sheetData>
    <row r="1" spans="1:13" x14ac:dyDescent="0.55000000000000004">
      <c r="A1" s="19" t="s">
        <v>27</v>
      </c>
      <c r="B1" s="20"/>
      <c r="C1" s="21" t="s">
        <v>64</v>
      </c>
      <c r="D1" s="3">
        <f>IF(ข้อมูลทั่วไป!G14=2,1,IF(ข้อมูลทั่วไป!G14=3,1,IF(ข้อมูลทั่วไป!G14=4,1,IF(ข้อมูลทั่วไป!G14=7,1,IF(ข้อมูลทั่วไป!G14=8,1,0)))))</f>
        <v>0</v>
      </c>
      <c r="E1" s="18" t="s">
        <v>51</v>
      </c>
    </row>
    <row r="2" spans="1:13" x14ac:dyDescent="0.55000000000000004">
      <c r="A2" s="1" t="s">
        <v>169</v>
      </c>
    </row>
    <row r="4" spans="1:13" x14ac:dyDescent="0.55000000000000004">
      <c r="B4" s="6" t="s">
        <v>42</v>
      </c>
      <c r="C4" s="6" t="s">
        <v>43</v>
      </c>
      <c r="D4" s="6" t="s">
        <v>30</v>
      </c>
      <c r="E4" s="6" t="s">
        <v>31</v>
      </c>
      <c r="F4" s="6" t="s">
        <v>32</v>
      </c>
      <c r="I4" s="6" t="s">
        <v>29</v>
      </c>
      <c r="J4" s="8" t="s">
        <v>37</v>
      </c>
      <c r="K4" s="8" t="s">
        <v>38</v>
      </c>
    </row>
    <row r="5" spans="1:13" x14ac:dyDescent="0.55000000000000004">
      <c r="B5" s="5">
        <v>1</v>
      </c>
      <c r="C5" s="5" t="s">
        <v>44</v>
      </c>
      <c r="D5" s="49"/>
      <c r="E5" s="49"/>
      <c r="F5" s="49"/>
      <c r="I5" s="10" t="s">
        <v>30</v>
      </c>
      <c r="J5" s="47">
        <f>D14</f>
        <v>0</v>
      </c>
      <c r="K5" s="5">
        <f>IF(D$1=1,L5,M5)</f>
        <v>0</v>
      </c>
      <c r="L5" s="15">
        <f>IF(J5&lt;1,0,IF(J5&lt;40,1,IF(MOD(J5/40,1)&lt;1/4,ROUNDDOWN(J5/40,0),ROUNDUP(J5/40,0))))</f>
        <v>0</v>
      </c>
      <c r="M5" s="15">
        <f>IF(J5&lt;15,0,IF(J5&lt;40,1,IF(MOD(J5/40,1)&lt;1/4,ROUNDDOWN(J5/40,0),ROUNDUP(J5/40,0))))</f>
        <v>0</v>
      </c>
    </row>
    <row r="6" spans="1:13" x14ac:dyDescent="0.55000000000000004">
      <c r="B6" s="5">
        <v>2</v>
      </c>
      <c r="C6" s="5" t="s">
        <v>45</v>
      </c>
      <c r="D6" s="49"/>
      <c r="E6" s="49"/>
      <c r="F6" s="49"/>
      <c r="I6" s="10" t="s">
        <v>31</v>
      </c>
      <c r="J6" s="47">
        <f>E14</f>
        <v>0</v>
      </c>
      <c r="K6" s="5">
        <f>IF(D$1=1,L6,M6)</f>
        <v>0</v>
      </c>
      <c r="L6" s="15">
        <f>IF(J6&lt;1,0,IF(J6&lt;40,1,IF(MOD(J6/40,1)&lt;1/4,ROUNDDOWN(J6/40,0),ROUNDUP(J6/40,0))))</f>
        <v>0</v>
      </c>
      <c r="M6" s="15">
        <f>IF(J6&lt;15,0,IF(J6&lt;40,1,IF(MOD(J6/40,1)&lt;1/4,ROUNDDOWN(J6/40,0),ROUNDUP(J6/40,0))))</f>
        <v>0</v>
      </c>
    </row>
    <row r="7" spans="1:13" x14ac:dyDescent="0.55000000000000004">
      <c r="B7" s="5">
        <v>3</v>
      </c>
      <c r="C7" s="5" t="s">
        <v>46</v>
      </c>
      <c r="D7" s="49"/>
      <c r="E7" s="49"/>
      <c r="F7" s="49"/>
      <c r="I7" s="10" t="s">
        <v>32</v>
      </c>
      <c r="J7" s="47">
        <f>F14</f>
        <v>0</v>
      </c>
      <c r="K7" s="5">
        <f>IF(D$1=1,L7,M7)</f>
        <v>0</v>
      </c>
      <c r="L7" s="15">
        <f>IF(J7&lt;1,0,IF(J7&lt;40,1,IF(MOD(J7/40,1)&lt;1/4,ROUNDDOWN(J7/40,0),ROUNDUP(J7/40,0))))</f>
        <v>0</v>
      </c>
      <c r="M7" s="15">
        <f>IF(J7&lt;15,0,IF(J7&lt;40,1,IF(MOD(J7/40,1)&lt;1/4,ROUNDDOWN(J7/40,0),ROUNDUP(J7/40,0))))</f>
        <v>0</v>
      </c>
    </row>
    <row r="8" spans="1:13" x14ac:dyDescent="0.55000000000000004">
      <c r="B8" s="5">
        <v>4</v>
      </c>
      <c r="C8" s="5" t="s">
        <v>217</v>
      </c>
      <c r="D8" s="49"/>
      <c r="E8" s="49"/>
      <c r="F8" s="49"/>
      <c r="I8" s="13" t="s">
        <v>35</v>
      </c>
      <c r="J8" s="50">
        <f>SUM(J5:J7)</f>
        <v>0</v>
      </c>
      <c r="K8" s="8">
        <f>SUM(K5:K7)</f>
        <v>0</v>
      </c>
      <c r="L8" s="16">
        <f>SUM(L5:L7)</f>
        <v>0</v>
      </c>
      <c r="M8" s="16">
        <f>SUM(M5:M7)</f>
        <v>0</v>
      </c>
    </row>
    <row r="9" spans="1:13" x14ac:dyDescent="0.55000000000000004">
      <c r="B9" s="5">
        <v>5</v>
      </c>
      <c r="C9" s="5" t="s">
        <v>47</v>
      </c>
      <c r="D9" s="49"/>
      <c r="E9" s="49"/>
      <c r="F9" s="49"/>
      <c r="I9" s="10" t="s">
        <v>33</v>
      </c>
      <c r="J9" s="47">
        <f>D26</f>
        <v>0</v>
      </c>
      <c r="K9" s="5">
        <f>IF(D$1=1,L9,M9)</f>
        <v>0</v>
      </c>
      <c r="L9" s="15">
        <f>IF(J9&lt;1,0,IF(J9&lt;30,1,IF(MOD(J9/30,1)&lt;1/3,ROUNDDOWN(J9/30,0),ROUNDUP(J9/30,0))))</f>
        <v>0</v>
      </c>
      <c r="M9" s="15">
        <f>IF(J9&lt;15,0,IF(J9&lt;30,1,IF(MOD(J9/30,1)&lt;1/3,ROUNDDOWN(J9/30,0),ROUNDUP(J9/30,0))))</f>
        <v>0</v>
      </c>
    </row>
    <row r="10" spans="1:13" x14ac:dyDescent="0.55000000000000004">
      <c r="B10" s="5">
        <v>6</v>
      </c>
      <c r="C10" s="5" t="s">
        <v>48</v>
      </c>
      <c r="D10" s="49"/>
      <c r="E10" s="49"/>
      <c r="F10" s="49"/>
      <c r="I10" s="10" t="s">
        <v>34</v>
      </c>
      <c r="J10" s="47">
        <f>E26</f>
        <v>0</v>
      </c>
      <c r="K10" s="5">
        <f>IF(D$1=1,L10,M10)</f>
        <v>0</v>
      </c>
      <c r="L10" s="15">
        <f>IF(J10&lt;1,0,IF(J10&lt;30,1,IF(MOD(J10/30,1)&lt;1/3,ROUNDDOWN(J10/30,0),ROUNDUP(J10/30,0))))</f>
        <v>0</v>
      </c>
      <c r="M10" s="15">
        <f>IF(J10&lt;15,0,IF(J10&lt;30,1,IF(MOD(J10/30,1)&lt;1/3,ROUNDDOWN(J10/30,0),ROUNDUP(J10/30,0))))</f>
        <v>0</v>
      </c>
    </row>
    <row r="11" spans="1:13" x14ac:dyDescent="0.55000000000000004">
      <c r="B11" s="5">
        <v>7</v>
      </c>
      <c r="C11" s="5" t="s">
        <v>49</v>
      </c>
      <c r="D11" s="49"/>
      <c r="E11" s="49"/>
      <c r="F11" s="49"/>
      <c r="I11" s="13" t="s">
        <v>36</v>
      </c>
      <c r="J11" s="8">
        <f>SUM(J9:J10)</f>
        <v>0</v>
      </c>
      <c r="K11" s="8">
        <f>SUM(K9:K10)</f>
        <v>0</v>
      </c>
      <c r="L11" s="16">
        <f>SUM(L9:L10)</f>
        <v>0</v>
      </c>
      <c r="M11" s="16">
        <f>SUM(M9:M10)</f>
        <v>0</v>
      </c>
    </row>
    <row r="12" spans="1:13" x14ac:dyDescent="0.55000000000000004">
      <c r="B12" s="5">
        <v>8</v>
      </c>
      <c r="C12" s="5" t="s">
        <v>85</v>
      </c>
      <c r="D12" s="49"/>
      <c r="E12" s="49"/>
      <c r="F12" s="49"/>
      <c r="J12" s="8" t="s">
        <v>82</v>
      </c>
      <c r="K12" s="8">
        <f>SUM(K8,K11)</f>
        <v>0</v>
      </c>
      <c r="L12" s="18" t="s">
        <v>83</v>
      </c>
    </row>
    <row r="13" spans="1:13" x14ac:dyDescent="0.55000000000000004">
      <c r="B13" s="5">
        <v>9</v>
      </c>
      <c r="C13" s="5" t="s">
        <v>50</v>
      </c>
      <c r="D13" s="49"/>
      <c r="E13" s="49"/>
      <c r="F13" s="49"/>
    </row>
    <row r="14" spans="1:13" x14ac:dyDescent="0.55000000000000004">
      <c r="B14" s="48"/>
      <c r="C14" s="48" t="s">
        <v>23</v>
      </c>
      <c r="D14" s="48">
        <f>SUM(D5:D13)</f>
        <v>0</v>
      </c>
      <c r="E14" s="48">
        <f>SUM(E5:E13)</f>
        <v>0</v>
      </c>
      <c r="F14" s="48">
        <f>SUM(F5:F13)</f>
        <v>0</v>
      </c>
      <c r="J14" s="12" t="s">
        <v>98</v>
      </c>
    </row>
    <row r="15" spans="1:13" x14ac:dyDescent="0.55000000000000004">
      <c r="J15" s="11" t="s">
        <v>40</v>
      </c>
      <c r="K15" s="14">
        <f>21*K8/18</f>
        <v>0</v>
      </c>
    </row>
    <row r="16" spans="1:13" x14ac:dyDescent="0.55000000000000004">
      <c r="B16" s="6" t="s">
        <v>42</v>
      </c>
      <c r="C16" s="6" t="s">
        <v>43</v>
      </c>
      <c r="D16" s="6" t="s">
        <v>33</v>
      </c>
      <c r="E16" s="6" t="s">
        <v>34</v>
      </c>
      <c r="J16" s="11" t="s">
        <v>41</v>
      </c>
      <c r="K16" s="14">
        <f>25*K11/15</f>
        <v>0</v>
      </c>
    </row>
    <row r="17" spans="2:5" s="1" customFormat="1" x14ac:dyDescent="0.55000000000000004">
      <c r="B17" s="5">
        <v>1</v>
      </c>
      <c r="C17" s="5" t="s">
        <v>44</v>
      </c>
      <c r="D17" s="49"/>
      <c r="E17" s="49"/>
    </row>
    <row r="18" spans="2:5" s="1" customFormat="1" x14ac:dyDescent="0.55000000000000004">
      <c r="B18" s="5">
        <v>2</v>
      </c>
      <c r="C18" s="5" t="s">
        <v>45</v>
      </c>
      <c r="D18" s="49"/>
      <c r="E18" s="49"/>
    </row>
    <row r="19" spans="2:5" s="1" customFormat="1" x14ac:dyDescent="0.55000000000000004">
      <c r="B19" s="5">
        <v>3</v>
      </c>
      <c r="C19" s="5" t="s">
        <v>46</v>
      </c>
      <c r="D19" s="49"/>
      <c r="E19" s="49"/>
    </row>
    <row r="20" spans="2:5" s="1" customFormat="1" x14ac:dyDescent="0.55000000000000004">
      <c r="B20" s="5">
        <v>4</v>
      </c>
      <c r="C20" s="5" t="s">
        <v>217</v>
      </c>
      <c r="D20" s="49"/>
      <c r="E20" s="49"/>
    </row>
    <row r="21" spans="2:5" s="1" customFormat="1" x14ac:dyDescent="0.55000000000000004">
      <c r="B21" s="5">
        <v>5</v>
      </c>
      <c r="C21" s="5" t="s">
        <v>47</v>
      </c>
      <c r="D21" s="49"/>
      <c r="E21" s="49"/>
    </row>
    <row r="22" spans="2:5" s="1" customFormat="1" x14ac:dyDescent="0.55000000000000004">
      <c r="B22" s="5">
        <v>6</v>
      </c>
      <c r="C22" s="5" t="s">
        <v>48</v>
      </c>
      <c r="D22" s="49"/>
      <c r="E22" s="49"/>
    </row>
    <row r="23" spans="2:5" s="1" customFormat="1" x14ac:dyDescent="0.55000000000000004">
      <c r="B23" s="5">
        <v>7</v>
      </c>
      <c r="C23" s="5" t="s">
        <v>49</v>
      </c>
      <c r="D23" s="49"/>
      <c r="E23" s="49"/>
    </row>
    <row r="24" spans="2:5" s="1" customFormat="1" x14ac:dyDescent="0.55000000000000004">
      <c r="B24" s="5">
        <v>8</v>
      </c>
      <c r="C24" s="5" t="s">
        <v>85</v>
      </c>
      <c r="D24" s="49"/>
      <c r="E24" s="49"/>
    </row>
    <row r="25" spans="2:5" x14ac:dyDescent="0.55000000000000004">
      <c r="B25" s="5">
        <v>9</v>
      </c>
      <c r="C25" s="5" t="s">
        <v>50</v>
      </c>
      <c r="D25" s="49"/>
      <c r="E25" s="49"/>
    </row>
    <row r="26" spans="2:5" s="1" customFormat="1" x14ac:dyDescent="0.55000000000000004">
      <c r="B26" s="48"/>
      <c r="C26" s="48" t="s">
        <v>23</v>
      </c>
      <c r="D26" s="48">
        <f>SUM(D17:D25)</f>
        <v>0</v>
      </c>
      <c r="E26" s="48">
        <f>SUM(E17:E25)</f>
        <v>0</v>
      </c>
    </row>
    <row r="27" spans="2:5" s="1" customFormat="1" x14ac:dyDescent="0.55000000000000004"/>
    <row r="28" spans="2:5" s="1" customFormat="1" x14ac:dyDescent="0.55000000000000004"/>
    <row r="29" spans="2:5" s="1" customFormat="1" x14ac:dyDescent="0.55000000000000004"/>
    <row r="30" spans="2:5" s="1" customFormat="1" x14ac:dyDescent="0.55000000000000004"/>
    <row r="31" spans="2:5" s="1" customFormat="1" x14ac:dyDescent="0.55000000000000004"/>
    <row r="32" spans="2:5" s="1" customFormat="1" x14ac:dyDescent="0.55000000000000004"/>
    <row r="33" s="1" customFormat="1" x14ac:dyDescent="0.55000000000000004"/>
    <row r="34" s="1" customFormat="1" x14ac:dyDescent="0.55000000000000004"/>
    <row r="35" s="1" customFormat="1" x14ac:dyDescent="0.55000000000000004"/>
    <row r="36" s="1" customFormat="1" x14ac:dyDescent="0.55000000000000004"/>
    <row r="37" s="1" customFormat="1" x14ac:dyDescent="0.55000000000000004"/>
    <row r="38" s="1" customFormat="1" x14ac:dyDescent="0.55000000000000004"/>
    <row r="39" s="1" customFormat="1" x14ac:dyDescent="0.55000000000000004"/>
    <row r="40" s="1" customFormat="1" x14ac:dyDescent="0.55000000000000004"/>
    <row r="41" s="1" customFormat="1" x14ac:dyDescent="0.55000000000000004"/>
    <row r="42" s="1" customFormat="1" x14ac:dyDescent="0.55000000000000004"/>
    <row r="43" s="1" customFormat="1" x14ac:dyDescent="0.55000000000000004"/>
    <row r="44" s="1" customFormat="1" x14ac:dyDescent="0.55000000000000004"/>
    <row r="45" s="1" customFormat="1" x14ac:dyDescent="0.55000000000000004"/>
    <row r="46" s="1" customFormat="1" x14ac:dyDescent="0.55000000000000004"/>
  </sheetData>
  <sheetProtection password="CC41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6"/>
  <sheetViews>
    <sheetView workbookViewId="0">
      <selection activeCell="D5" sqref="D5"/>
    </sheetView>
  </sheetViews>
  <sheetFormatPr defaultRowHeight="24" x14ac:dyDescent="0.55000000000000004"/>
  <cols>
    <col min="1" max="1" width="9" style="1"/>
    <col min="2" max="2" width="5.75" style="1" customWidth="1"/>
    <col min="3" max="3" width="37.125" style="1" customWidth="1"/>
    <col min="4" max="4" width="8.625" style="1" customWidth="1"/>
    <col min="5" max="5" width="9.125" style="1" customWidth="1"/>
    <col min="6" max="8" width="9" style="1"/>
    <col min="9" max="9" width="18.25" style="1" customWidth="1"/>
    <col min="10" max="10" width="13.25" style="1" bestFit="1" customWidth="1"/>
    <col min="11" max="11" width="14.125" style="1" bestFit="1" customWidth="1"/>
    <col min="12" max="13" width="9" style="22"/>
    <col min="14" max="16384" width="9" style="1"/>
  </cols>
  <sheetData>
    <row r="1" spans="1:13" x14ac:dyDescent="0.55000000000000004">
      <c r="A1" s="19" t="s">
        <v>27</v>
      </c>
      <c r="B1" s="20"/>
      <c r="C1" s="21" t="s">
        <v>65</v>
      </c>
      <c r="D1" s="3">
        <f>IF(ข้อมูลทั่วไป!G14=5,1,IF(ข้อมูลทั่วไป!G14=10,1,0))</f>
        <v>0</v>
      </c>
      <c r="E1" s="18" t="s">
        <v>51</v>
      </c>
    </row>
    <row r="2" spans="1:13" x14ac:dyDescent="0.55000000000000004">
      <c r="A2" s="1" t="s">
        <v>170</v>
      </c>
    </row>
    <row r="4" spans="1:13" x14ac:dyDescent="0.55000000000000004">
      <c r="B4" s="6" t="s">
        <v>42</v>
      </c>
      <c r="C4" s="6" t="s">
        <v>43</v>
      </c>
      <c r="D4" s="6" t="s">
        <v>30</v>
      </c>
      <c r="E4" s="6" t="s">
        <v>31</v>
      </c>
      <c r="F4" s="6" t="s">
        <v>32</v>
      </c>
      <c r="I4" s="6" t="s">
        <v>29</v>
      </c>
      <c r="J4" s="8" t="s">
        <v>37</v>
      </c>
      <c r="K4" s="8" t="s">
        <v>38</v>
      </c>
    </row>
    <row r="5" spans="1:13" x14ac:dyDescent="0.55000000000000004">
      <c r="B5" s="5">
        <v>1</v>
      </c>
      <c r="C5" s="5" t="s">
        <v>86</v>
      </c>
      <c r="D5" s="49"/>
      <c r="E5" s="49"/>
      <c r="F5" s="49"/>
      <c r="I5" s="10" t="s">
        <v>30</v>
      </c>
      <c r="J5" s="47">
        <f>D18</f>
        <v>0</v>
      </c>
      <c r="K5" s="5">
        <f>IF(D$1=1,L5,M5)</f>
        <v>0</v>
      </c>
      <c r="L5" s="15">
        <f>IF(J5&lt;1,0,IF(J5&lt;30,1,IF(MOD(J5/30,1)&lt;1/3,ROUNDDOWN(J5/30,0),ROUNDUP(J5/30,0))))</f>
        <v>0</v>
      </c>
      <c r="M5" s="15">
        <f>IF(J5&lt;15,0,IF(J5&lt;30,1,IF(MOD(J5/30,1)&lt;1/3,ROUNDDOWN(J5/30,0),ROUNDUP(J5/30,0))))</f>
        <v>0</v>
      </c>
    </row>
    <row r="6" spans="1:13" x14ac:dyDescent="0.55000000000000004">
      <c r="B6" s="5">
        <v>2</v>
      </c>
      <c r="C6" s="5" t="s">
        <v>87</v>
      </c>
      <c r="D6" s="49"/>
      <c r="E6" s="49"/>
      <c r="F6" s="49"/>
      <c r="I6" s="10" t="s">
        <v>31</v>
      </c>
      <c r="J6" s="47">
        <f>E18</f>
        <v>0</v>
      </c>
      <c r="K6" s="5">
        <f>IF(D$1=1,L6,M6)</f>
        <v>0</v>
      </c>
      <c r="L6" s="15">
        <f t="shared" ref="L6:L10" si="0">IF(J6&lt;1,0,IF(J6&lt;30,1,IF(MOD(J6/30,1)&lt;1/3,ROUNDDOWN(J6/30,0),ROUNDUP(J6/30,0))))</f>
        <v>0</v>
      </c>
      <c r="M6" s="15">
        <f>IF(J6&lt;15,0,IF(J6&lt;30,1,IF(MOD(J6/30,1)&lt;1/3,ROUNDDOWN(J6/30,0),ROUNDUP(J6/30,0))))</f>
        <v>0</v>
      </c>
    </row>
    <row r="7" spans="1:13" x14ac:dyDescent="0.55000000000000004">
      <c r="B7" s="5">
        <v>3</v>
      </c>
      <c r="C7" s="5" t="s">
        <v>88</v>
      </c>
      <c r="D7" s="49"/>
      <c r="E7" s="49"/>
      <c r="F7" s="49"/>
      <c r="I7" s="10" t="s">
        <v>32</v>
      </c>
      <c r="J7" s="47">
        <f>F18</f>
        <v>0</v>
      </c>
      <c r="K7" s="5">
        <f>IF(D$1=1,L7,M7)</f>
        <v>0</v>
      </c>
      <c r="L7" s="15">
        <f t="shared" si="0"/>
        <v>0</v>
      </c>
      <c r="M7" s="15">
        <f>IF(J7&lt;15,0,IF(J7&lt;30,1,IF(MOD(J7/30,1)&lt;1/3,ROUNDDOWN(J7/30,0),ROUNDUP(J7/30,0))))</f>
        <v>0</v>
      </c>
    </row>
    <row r="8" spans="1:13" x14ac:dyDescent="0.55000000000000004">
      <c r="B8" s="5">
        <v>4</v>
      </c>
      <c r="C8" s="5" t="s">
        <v>89</v>
      </c>
      <c r="D8" s="49"/>
      <c r="E8" s="49"/>
      <c r="F8" s="49"/>
      <c r="I8" s="13" t="s">
        <v>35</v>
      </c>
      <c r="J8" s="50">
        <f>SUM(J5:J7)</f>
        <v>0</v>
      </c>
      <c r="K8" s="8">
        <f>SUM(K5:K7)</f>
        <v>0</v>
      </c>
      <c r="L8" s="16">
        <f>SUM(L5:L7)</f>
        <v>0</v>
      </c>
      <c r="M8" s="16">
        <f>SUM(M5:M7)</f>
        <v>0</v>
      </c>
    </row>
    <row r="9" spans="1:13" x14ac:dyDescent="0.55000000000000004">
      <c r="B9" s="5">
        <v>5</v>
      </c>
      <c r="C9" s="5" t="s">
        <v>90</v>
      </c>
      <c r="D9" s="49"/>
      <c r="E9" s="49"/>
      <c r="F9" s="49"/>
      <c r="I9" s="10" t="s">
        <v>33</v>
      </c>
      <c r="J9" s="47">
        <f>D34</f>
        <v>0</v>
      </c>
      <c r="K9" s="5">
        <f>IF(D$1=1,L9,M9)</f>
        <v>0</v>
      </c>
      <c r="L9" s="15">
        <f t="shared" si="0"/>
        <v>0</v>
      </c>
      <c r="M9" s="15">
        <f>IF(J9&lt;15,0,IF(J9&lt;30,1,IF(MOD(J9/30,1)&lt;1/3,ROUNDDOWN(J9/30,0),ROUNDUP(J9/30,0))))</f>
        <v>0</v>
      </c>
    </row>
    <row r="10" spans="1:13" x14ac:dyDescent="0.55000000000000004">
      <c r="B10" s="5">
        <v>6</v>
      </c>
      <c r="C10" s="5" t="s">
        <v>91</v>
      </c>
      <c r="D10" s="49"/>
      <c r="E10" s="49"/>
      <c r="F10" s="49"/>
      <c r="I10" s="10" t="s">
        <v>34</v>
      </c>
      <c r="J10" s="47">
        <f>E34</f>
        <v>0</v>
      </c>
      <c r="K10" s="5">
        <f>IF(D$1=1,L10,M10)</f>
        <v>0</v>
      </c>
      <c r="L10" s="15">
        <f t="shared" si="0"/>
        <v>0</v>
      </c>
      <c r="M10" s="15">
        <f>IF(J10&lt;15,0,IF(J10&lt;30,1,IF(MOD(J10/30,1)&lt;1/3,ROUNDDOWN(J10/30,0),ROUNDUP(J10/30,0))))</f>
        <v>0</v>
      </c>
    </row>
    <row r="11" spans="1:13" x14ac:dyDescent="0.55000000000000004">
      <c r="B11" s="5">
        <v>7</v>
      </c>
      <c r="C11" s="5" t="s">
        <v>92</v>
      </c>
      <c r="D11" s="49"/>
      <c r="E11" s="49"/>
      <c r="F11" s="49"/>
      <c r="I11" s="13" t="s">
        <v>36</v>
      </c>
      <c r="J11" s="8">
        <f>SUM(J9:J10)</f>
        <v>0</v>
      </c>
      <c r="K11" s="8">
        <f>SUM(K9:K10)</f>
        <v>0</v>
      </c>
      <c r="L11" s="16">
        <f>SUM(L9:L10)</f>
        <v>0</v>
      </c>
      <c r="M11" s="16">
        <f>SUM(M9:M10)</f>
        <v>0</v>
      </c>
    </row>
    <row r="12" spans="1:13" x14ac:dyDescent="0.55000000000000004">
      <c r="B12" s="5">
        <v>8</v>
      </c>
      <c r="C12" s="5" t="s">
        <v>93</v>
      </c>
      <c r="D12" s="49"/>
      <c r="E12" s="49"/>
      <c r="F12" s="49"/>
      <c r="J12" s="8" t="s">
        <v>82</v>
      </c>
      <c r="K12" s="8">
        <f>SUM(K8,K11)</f>
        <v>0</v>
      </c>
      <c r="L12" s="18" t="s">
        <v>83</v>
      </c>
    </row>
    <row r="13" spans="1:13" x14ac:dyDescent="0.55000000000000004">
      <c r="B13" s="5">
        <v>9</v>
      </c>
      <c r="C13" s="5" t="s">
        <v>94</v>
      </c>
      <c r="D13" s="49"/>
      <c r="E13" s="49"/>
      <c r="F13" s="49"/>
    </row>
    <row r="14" spans="1:13" x14ac:dyDescent="0.55000000000000004">
      <c r="B14" s="5">
        <v>10</v>
      </c>
      <c r="C14" s="5" t="s">
        <v>95</v>
      </c>
      <c r="D14" s="49"/>
      <c r="E14" s="49"/>
      <c r="F14" s="49"/>
      <c r="J14" s="12" t="s">
        <v>98</v>
      </c>
    </row>
    <row r="15" spans="1:13" x14ac:dyDescent="0.55000000000000004">
      <c r="B15" s="5">
        <v>11</v>
      </c>
      <c r="C15" s="5" t="s">
        <v>96</v>
      </c>
      <c r="D15" s="49"/>
      <c r="E15" s="49"/>
      <c r="F15" s="49"/>
      <c r="J15" s="11" t="s">
        <v>40</v>
      </c>
      <c r="K15" s="14">
        <f>21*K8/15</f>
        <v>0</v>
      </c>
    </row>
    <row r="16" spans="1:13" x14ac:dyDescent="0.55000000000000004">
      <c r="B16" s="5">
        <v>12</v>
      </c>
      <c r="C16" s="5" t="s">
        <v>97</v>
      </c>
      <c r="D16" s="49"/>
      <c r="E16" s="49"/>
      <c r="F16" s="49"/>
      <c r="J16" s="11" t="s">
        <v>41</v>
      </c>
      <c r="K16" s="14">
        <f>25*K11/10</f>
        <v>0</v>
      </c>
    </row>
    <row r="17" spans="2:6" s="1" customFormat="1" x14ac:dyDescent="0.55000000000000004">
      <c r="B17" s="5">
        <v>13</v>
      </c>
      <c r="C17" s="5" t="s">
        <v>50</v>
      </c>
      <c r="D17" s="49"/>
      <c r="E17" s="49"/>
      <c r="F17" s="49"/>
    </row>
    <row r="18" spans="2:6" s="1" customFormat="1" x14ac:dyDescent="0.55000000000000004">
      <c r="B18" s="48"/>
      <c r="C18" s="48" t="s">
        <v>23</v>
      </c>
      <c r="D18" s="48">
        <f>SUM(D5:D17)</f>
        <v>0</v>
      </c>
      <c r="E18" s="48">
        <f>SUM(E5:E17)</f>
        <v>0</v>
      </c>
      <c r="F18" s="48">
        <f>SUM(F5:F17)</f>
        <v>0</v>
      </c>
    </row>
    <row r="19" spans="2:6" s="1" customFormat="1" x14ac:dyDescent="0.55000000000000004"/>
    <row r="20" spans="2:6" s="1" customFormat="1" x14ac:dyDescent="0.55000000000000004">
      <c r="B20" s="6" t="s">
        <v>42</v>
      </c>
      <c r="C20" s="6" t="s">
        <v>43</v>
      </c>
      <c r="D20" s="6" t="s">
        <v>33</v>
      </c>
      <c r="E20" s="6" t="s">
        <v>34</v>
      </c>
    </row>
    <row r="21" spans="2:6" s="1" customFormat="1" x14ac:dyDescent="0.55000000000000004">
      <c r="B21" s="5">
        <v>1</v>
      </c>
      <c r="C21" s="5" t="s">
        <v>86</v>
      </c>
      <c r="D21" s="49"/>
      <c r="E21" s="49"/>
    </row>
    <row r="22" spans="2:6" s="1" customFormat="1" x14ac:dyDescent="0.55000000000000004">
      <c r="B22" s="5">
        <v>2</v>
      </c>
      <c r="C22" s="5" t="s">
        <v>87</v>
      </c>
      <c r="D22" s="49"/>
      <c r="E22" s="49"/>
    </row>
    <row r="23" spans="2:6" s="1" customFormat="1" x14ac:dyDescent="0.55000000000000004">
      <c r="B23" s="5">
        <v>3</v>
      </c>
      <c r="C23" s="5" t="s">
        <v>88</v>
      </c>
      <c r="D23" s="49"/>
      <c r="E23" s="49"/>
    </row>
    <row r="24" spans="2:6" s="1" customFormat="1" x14ac:dyDescent="0.55000000000000004">
      <c r="B24" s="5">
        <v>4</v>
      </c>
      <c r="C24" s="5" t="s">
        <v>89</v>
      </c>
      <c r="D24" s="49"/>
      <c r="E24" s="49"/>
    </row>
    <row r="25" spans="2:6" s="1" customFormat="1" x14ac:dyDescent="0.55000000000000004">
      <c r="B25" s="5">
        <v>5</v>
      </c>
      <c r="C25" s="5" t="s">
        <v>90</v>
      </c>
      <c r="D25" s="49"/>
      <c r="E25" s="49"/>
    </row>
    <row r="26" spans="2:6" s="1" customFormat="1" x14ac:dyDescent="0.55000000000000004">
      <c r="B26" s="5">
        <v>6</v>
      </c>
      <c r="C26" s="5" t="s">
        <v>91</v>
      </c>
      <c r="D26" s="49"/>
      <c r="E26" s="49"/>
    </row>
    <row r="27" spans="2:6" s="1" customFormat="1" x14ac:dyDescent="0.55000000000000004">
      <c r="B27" s="5">
        <v>7</v>
      </c>
      <c r="C27" s="5" t="s">
        <v>92</v>
      </c>
      <c r="D27" s="49"/>
      <c r="E27" s="49"/>
    </row>
    <row r="28" spans="2:6" s="1" customFormat="1" x14ac:dyDescent="0.55000000000000004">
      <c r="B28" s="5">
        <v>8</v>
      </c>
      <c r="C28" s="5" t="s">
        <v>93</v>
      </c>
      <c r="D28" s="49"/>
      <c r="E28" s="49"/>
    </row>
    <row r="29" spans="2:6" s="1" customFormat="1" x14ac:dyDescent="0.55000000000000004">
      <c r="B29" s="5">
        <v>9</v>
      </c>
      <c r="C29" s="5" t="s">
        <v>94</v>
      </c>
      <c r="D29" s="49"/>
      <c r="E29" s="49"/>
    </row>
    <row r="30" spans="2:6" s="1" customFormat="1" x14ac:dyDescent="0.55000000000000004">
      <c r="B30" s="5">
        <v>10</v>
      </c>
      <c r="C30" s="5" t="s">
        <v>95</v>
      </c>
      <c r="D30" s="49"/>
      <c r="E30" s="49"/>
    </row>
    <row r="31" spans="2:6" s="1" customFormat="1" x14ac:dyDescent="0.55000000000000004">
      <c r="B31" s="5">
        <v>11</v>
      </c>
      <c r="C31" s="5" t="s">
        <v>96</v>
      </c>
      <c r="D31" s="49"/>
      <c r="E31" s="49"/>
    </row>
    <row r="32" spans="2:6" s="1" customFormat="1" x14ac:dyDescent="0.55000000000000004">
      <c r="B32" s="5">
        <v>12</v>
      </c>
      <c r="C32" s="5" t="s">
        <v>97</v>
      </c>
      <c r="D32" s="49"/>
      <c r="E32" s="49"/>
    </row>
    <row r="33" spans="2:5" s="1" customFormat="1" x14ac:dyDescent="0.55000000000000004">
      <c r="B33" s="5">
        <v>13</v>
      </c>
      <c r="C33" s="5" t="s">
        <v>50</v>
      </c>
      <c r="D33" s="49"/>
      <c r="E33" s="49"/>
    </row>
    <row r="34" spans="2:5" s="1" customFormat="1" x14ac:dyDescent="0.55000000000000004">
      <c r="B34" s="48"/>
      <c r="C34" s="48" t="s">
        <v>23</v>
      </c>
      <c r="D34" s="48">
        <f>SUM(D21:D33)</f>
        <v>0</v>
      </c>
      <c r="E34" s="48">
        <f>SUM(E21:E33)</f>
        <v>0</v>
      </c>
    </row>
    <row r="35" spans="2:5" s="1" customFormat="1" x14ac:dyDescent="0.55000000000000004"/>
    <row r="36" spans="2:5" s="1" customFormat="1" x14ac:dyDescent="0.55000000000000004"/>
    <row r="37" spans="2:5" s="1" customFormat="1" x14ac:dyDescent="0.55000000000000004"/>
    <row r="38" spans="2:5" s="1" customFormat="1" x14ac:dyDescent="0.55000000000000004"/>
    <row r="39" spans="2:5" s="1" customFormat="1" x14ac:dyDescent="0.55000000000000004"/>
    <row r="40" spans="2:5" s="1" customFormat="1" x14ac:dyDescent="0.55000000000000004"/>
    <row r="41" spans="2:5" s="1" customFormat="1" x14ac:dyDescent="0.55000000000000004"/>
    <row r="42" spans="2:5" s="1" customFormat="1" x14ac:dyDescent="0.55000000000000004"/>
    <row r="43" spans="2:5" s="1" customFormat="1" x14ac:dyDescent="0.55000000000000004"/>
    <row r="44" spans="2:5" s="1" customFormat="1" x14ac:dyDescent="0.55000000000000004"/>
    <row r="45" spans="2:5" s="1" customFormat="1" x14ac:dyDescent="0.55000000000000004"/>
    <row r="46" spans="2:5" s="1" customFormat="1" x14ac:dyDescent="0.55000000000000004"/>
  </sheetData>
  <sheetProtection password="CC41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6"/>
  <sheetViews>
    <sheetView workbookViewId="0">
      <selection activeCell="D5" sqref="D5"/>
    </sheetView>
  </sheetViews>
  <sheetFormatPr defaultRowHeight="24" x14ac:dyDescent="0.55000000000000004"/>
  <cols>
    <col min="1" max="1" width="9" style="1"/>
    <col min="2" max="2" width="5.75" style="1" customWidth="1"/>
    <col min="3" max="3" width="31.375" style="1" customWidth="1"/>
    <col min="4" max="4" width="8.625" style="1" customWidth="1"/>
    <col min="5" max="5" width="9.125" style="1" customWidth="1"/>
    <col min="6" max="8" width="9" style="1"/>
    <col min="9" max="9" width="18.25" style="1" customWidth="1"/>
    <col min="10" max="10" width="13.25" style="1" bestFit="1" customWidth="1"/>
    <col min="11" max="11" width="14.125" style="1" bestFit="1" customWidth="1"/>
    <col min="12" max="13" width="9" style="22"/>
    <col min="14" max="16384" width="9" style="1"/>
  </cols>
  <sheetData>
    <row r="1" spans="1:13" x14ac:dyDescent="0.55000000000000004">
      <c r="A1" s="19" t="s">
        <v>27</v>
      </c>
      <c r="B1" s="20"/>
      <c r="C1" s="21">
        <v>7</v>
      </c>
      <c r="D1" s="3">
        <f>IF(ข้อมูลทั่วไป!G14=7,1,0)</f>
        <v>0</v>
      </c>
      <c r="E1" s="18" t="s">
        <v>51</v>
      </c>
    </row>
    <row r="2" spans="1:13" x14ac:dyDescent="0.55000000000000004">
      <c r="A2" s="1" t="s">
        <v>171</v>
      </c>
    </row>
    <row r="4" spans="1:13" x14ac:dyDescent="0.55000000000000004">
      <c r="B4" s="6" t="s">
        <v>42</v>
      </c>
      <c r="C4" s="6" t="s">
        <v>43</v>
      </c>
      <c r="D4" s="6" t="s">
        <v>30</v>
      </c>
      <c r="E4" s="6" t="s">
        <v>31</v>
      </c>
      <c r="F4" s="6" t="s">
        <v>32</v>
      </c>
      <c r="I4" s="6" t="s">
        <v>29</v>
      </c>
      <c r="J4" s="8" t="s">
        <v>37</v>
      </c>
      <c r="K4" s="8" t="s">
        <v>38</v>
      </c>
    </row>
    <row r="5" spans="1:13" x14ac:dyDescent="0.55000000000000004">
      <c r="B5" s="5">
        <v>1</v>
      </c>
      <c r="C5" s="5" t="s">
        <v>99</v>
      </c>
      <c r="D5" s="49"/>
      <c r="E5" s="49"/>
      <c r="F5" s="49"/>
      <c r="I5" s="10" t="s">
        <v>30</v>
      </c>
      <c r="J5" s="47">
        <f>D10</f>
        <v>0</v>
      </c>
      <c r="K5" s="5">
        <f>IF(D$1=1,L5,M5)</f>
        <v>0</v>
      </c>
      <c r="L5" s="15">
        <f>IF(J5&lt;1,0,IF(J5&lt;30,1,IF(MOD(J5/30,1)&lt;1/3,ROUNDDOWN(J5/30,0),ROUNDUP(J5/30,0))))</f>
        <v>0</v>
      </c>
      <c r="M5" s="15">
        <f>IF(J5&lt;15,0,IF(J5&lt;30,1,IF(MOD(J5/30,1)&lt;1/3,ROUNDDOWN(J5/30,0),ROUNDUP(J5/30,0))))</f>
        <v>0</v>
      </c>
    </row>
    <row r="6" spans="1:13" x14ac:dyDescent="0.55000000000000004">
      <c r="B6" s="5">
        <v>2</v>
      </c>
      <c r="C6" s="5" t="s">
        <v>100</v>
      </c>
      <c r="D6" s="49"/>
      <c r="E6" s="49"/>
      <c r="F6" s="49"/>
      <c r="I6" s="10" t="s">
        <v>31</v>
      </c>
      <c r="J6" s="47">
        <f>E10</f>
        <v>0</v>
      </c>
      <c r="K6" s="5">
        <f>IF(D$1=1,L6,M6)</f>
        <v>0</v>
      </c>
      <c r="L6" s="15">
        <f t="shared" ref="L6:L10" si="0">IF(J6&lt;1,0,IF(J6&lt;30,1,IF(MOD(J6/30,1)&lt;1/3,ROUNDDOWN(J6/30,0),ROUNDUP(J6/30,0))))</f>
        <v>0</v>
      </c>
      <c r="M6" s="15">
        <f>IF(J6&lt;15,0,IF(J6&lt;30,1,IF(MOD(J6/30,1)&lt;1/3,ROUNDDOWN(J6/30,0),ROUNDUP(J6/30,0))))</f>
        <v>0</v>
      </c>
    </row>
    <row r="7" spans="1:13" x14ac:dyDescent="0.55000000000000004">
      <c r="B7" s="5">
        <v>3</v>
      </c>
      <c r="C7" s="5" t="s">
        <v>101</v>
      </c>
      <c r="D7" s="49"/>
      <c r="E7" s="49"/>
      <c r="F7" s="49"/>
      <c r="I7" s="10" t="s">
        <v>32</v>
      </c>
      <c r="J7" s="47">
        <f>F10</f>
        <v>0</v>
      </c>
      <c r="K7" s="5">
        <f>IF(D$1=1,L7,M7)</f>
        <v>0</v>
      </c>
      <c r="L7" s="15">
        <f t="shared" si="0"/>
        <v>0</v>
      </c>
      <c r="M7" s="15">
        <f>IF(J7&lt;15,0,IF(J7&lt;30,1,IF(MOD(J7/30,1)&lt;1/3,ROUNDDOWN(J7/30,0),ROUNDUP(J7/30,0))))</f>
        <v>0</v>
      </c>
    </row>
    <row r="8" spans="1:13" x14ac:dyDescent="0.55000000000000004">
      <c r="B8" s="5">
        <v>4</v>
      </c>
      <c r="C8" s="5" t="s">
        <v>102</v>
      </c>
      <c r="D8" s="49"/>
      <c r="E8" s="49"/>
      <c r="F8" s="49"/>
      <c r="I8" s="13" t="s">
        <v>35</v>
      </c>
      <c r="J8" s="50">
        <f>SUM(J5:J7)</f>
        <v>0</v>
      </c>
      <c r="K8" s="8">
        <f>SUM(K5:K7)</f>
        <v>0</v>
      </c>
      <c r="L8" s="16">
        <f>SUM(L5:L7)</f>
        <v>0</v>
      </c>
      <c r="M8" s="16">
        <f>SUM(M5:M7)</f>
        <v>0</v>
      </c>
    </row>
    <row r="9" spans="1:13" x14ac:dyDescent="0.55000000000000004">
      <c r="B9" s="5">
        <v>5</v>
      </c>
      <c r="C9" s="5" t="s">
        <v>50</v>
      </c>
      <c r="D9" s="49"/>
      <c r="E9" s="49"/>
      <c r="F9" s="49"/>
      <c r="I9" s="10" t="s">
        <v>33</v>
      </c>
      <c r="J9" s="47">
        <f>D18</f>
        <v>0</v>
      </c>
      <c r="K9" s="5">
        <f>IF(D$1=1,L9,M9)</f>
        <v>0</v>
      </c>
      <c r="L9" s="15">
        <f t="shared" si="0"/>
        <v>0</v>
      </c>
      <c r="M9" s="15">
        <f>IF(J9&lt;15,0,IF(J9&lt;30,1,IF(MOD(J9/30,1)&lt;1/3,ROUNDDOWN(J9/30,0),ROUNDUP(J9/30,0))))</f>
        <v>0</v>
      </c>
    </row>
    <row r="10" spans="1:13" x14ac:dyDescent="0.55000000000000004">
      <c r="B10" s="48"/>
      <c r="C10" s="48" t="s">
        <v>23</v>
      </c>
      <c r="D10" s="48">
        <f>SUM(D5:D9)</f>
        <v>0</v>
      </c>
      <c r="E10" s="48">
        <f>SUM(E5:E9)</f>
        <v>0</v>
      </c>
      <c r="F10" s="48">
        <f>SUM(F5:F9)</f>
        <v>0</v>
      </c>
      <c r="I10" s="10" t="s">
        <v>34</v>
      </c>
      <c r="J10" s="47">
        <f>E18</f>
        <v>0</v>
      </c>
      <c r="K10" s="5">
        <f>IF(D$1=1,L10,M10)</f>
        <v>0</v>
      </c>
      <c r="L10" s="15">
        <f t="shared" si="0"/>
        <v>0</v>
      </c>
      <c r="M10" s="15">
        <f>IF(J10&lt;15,0,IF(J10&lt;30,1,IF(MOD(J10/30,1)&lt;1/3,ROUNDDOWN(J10/30,0),ROUNDUP(J10/30,0))))</f>
        <v>0</v>
      </c>
    </row>
    <row r="11" spans="1:13" x14ac:dyDescent="0.55000000000000004">
      <c r="I11" s="13" t="s">
        <v>36</v>
      </c>
      <c r="J11" s="50">
        <f>SUM(J9:J10)</f>
        <v>0</v>
      </c>
      <c r="K11" s="8">
        <f>SUM(K9:K10)</f>
        <v>0</v>
      </c>
      <c r="L11" s="16">
        <f>SUM(L9:L10)</f>
        <v>0</v>
      </c>
      <c r="M11" s="16">
        <f>SUM(M9:M10)</f>
        <v>0</v>
      </c>
    </row>
    <row r="12" spans="1:13" x14ac:dyDescent="0.55000000000000004">
      <c r="B12" s="6" t="s">
        <v>42</v>
      </c>
      <c r="C12" s="6" t="s">
        <v>43</v>
      </c>
      <c r="D12" s="6" t="s">
        <v>33</v>
      </c>
      <c r="E12" s="6" t="s">
        <v>34</v>
      </c>
      <c r="J12" s="8" t="s">
        <v>82</v>
      </c>
      <c r="K12" s="8">
        <f>SUM(K8,K11)</f>
        <v>0</v>
      </c>
      <c r="L12" s="18" t="s">
        <v>83</v>
      </c>
    </row>
    <row r="13" spans="1:13" x14ac:dyDescent="0.55000000000000004">
      <c r="B13" s="5">
        <v>1</v>
      </c>
      <c r="C13" s="5" t="s">
        <v>99</v>
      </c>
      <c r="D13" s="49"/>
      <c r="E13" s="49"/>
    </row>
    <row r="14" spans="1:13" x14ac:dyDescent="0.55000000000000004">
      <c r="B14" s="5">
        <v>2</v>
      </c>
      <c r="C14" s="5" t="s">
        <v>100</v>
      </c>
      <c r="D14" s="49"/>
      <c r="E14" s="49"/>
      <c r="J14" s="12" t="s">
        <v>98</v>
      </c>
    </row>
    <row r="15" spans="1:13" x14ac:dyDescent="0.55000000000000004">
      <c r="B15" s="5">
        <v>3</v>
      </c>
      <c r="C15" s="5" t="s">
        <v>101</v>
      </c>
      <c r="D15" s="49"/>
      <c r="E15" s="49"/>
      <c r="J15" s="11" t="s">
        <v>40</v>
      </c>
      <c r="K15" s="14">
        <f>21*K8/18</f>
        <v>0</v>
      </c>
    </row>
    <row r="16" spans="1:13" x14ac:dyDescent="0.55000000000000004">
      <c r="B16" s="5">
        <v>4</v>
      </c>
      <c r="C16" s="5" t="s">
        <v>102</v>
      </c>
      <c r="D16" s="49"/>
      <c r="E16" s="49"/>
      <c r="J16" s="11" t="s">
        <v>41</v>
      </c>
      <c r="K16" s="14">
        <f>25*K11/15</f>
        <v>0</v>
      </c>
    </row>
    <row r="17" spans="2:5" s="1" customFormat="1" x14ac:dyDescent="0.55000000000000004">
      <c r="B17" s="5">
        <v>5</v>
      </c>
      <c r="C17" s="5" t="s">
        <v>50</v>
      </c>
      <c r="D17" s="49"/>
      <c r="E17" s="49"/>
    </row>
    <row r="18" spans="2:5" s="1" customFormat="1" x14ac:dyDescent="0.55000000000000004">
      <c r="B18" s="48"/>
      <c r="C18" s="48" t="s">
        <v>23</v>
      </c>
      <c r="D18" s="48">
        <f>SUM(D13:D17)</f>
        <v>0</v>
      </c>
      <c r="E18" s="48">
        <f>SUM(E13:E17)</f>
        <v>0</v>
      </c>
    </row>
    <row r="19" spans="2:5" s="1" customFormat="1" x14ac:dyDescent="0.55000000000000004"/>
    <row r="20" spans="2:5" s="1" customFormat="1" x14ac:dyDescent="0.55000000000000004"/>
    <row r="21" spans="2:5" s="1" customFormat="1" x14ac:dyDescent="0.55000000000000004"/>
    <row r="22" spans="2:5" s="1" customFormat="1" x14ac:dyDescent="0.55000000000000004"/>
    <row r="23" spans="2:5" s="1" customFormat="1" x14ac:dyDescent="0.55000000000000004"/>
    <row r="24" spans="2:5" s="1" customFormat="1" x14ac:dyDescent="0.55000000000000004"/>
    <row r="25" spans="2:5" s="1" customFormat="1" x14ac:dyDescent="0.55000000000000004"/>
    <row r="26" spans="2:5" s="1" customFormat="1" x14ac:dyDescent="0.55000000000000004"/>
    <row r="27" spans="2:5" s="1" customFormat="1" x14ac:dyDescent="0.55000000000000004"/>
    <row r="28" spans="2:5" s="1" customFormat="1" x14ac:dyDescent="0.55000000000000004"/>
    <row r="29" spans="2:5" s="1" customFormat="1" x14ac:dyDescent="0.55000000000000004"/>
    <row r="30" spans="2:5" s="1" customFormat="1" x14ac:dyDescent="0.55000000000000004"/>
    <row r="31" spans="2:5" s="1" customFormat="1" x14ac:dyDescent="0.55000000000000004"/>
    <row r="32" spans="2:5" s="1" customFormat="1" x14ac:dyDescent="0.55000000000000004"/>
    <row r="33" s="1" customFormat="1" x14ac:dyDescent="0.55000000000000004"/>
    <row r="34" s="1" customFormat="1" x14ac:dyDescent="0.55000000000000004"/>
    <row r="35" s="1" customFormat="1" x14ac:dyDescent="0.55000000000000004"/>
    <row r="36" s="1" customFormat="1" x14ac:dyDescent="0.55000000000000004"/>
    <row r="37" s="1" customFormat="1" x14ac:dyDescent="0.55000000000000004"/>
    <row r="38" s="1" customFormat="1" x14ac:dyDescent="0.55000000000000004"/>
    <row r="39" s="1" customFormat="1" x14ac:dyDescent="0.55000000000000004"/>
    <row r="40" s="1" customFormat="1" x14ac:dyDescent="0.55000000000000004"/>
    <row r="41" s="1" customFormat="1" x14ac:dyDescent="0.55000000000000004"/>
    <row r="42" s="1" customFormat="1" x14ac:dyDescent="0.55000000000000004"/>
    <row r="43" s="1" customFormat="1" x14ac:dyDescent="0.55000000000000004"/>
    <row r="44" s="1" customFormat="1" x14ac:dyDescent="0.55000000000000004"/>
    <row r="45" s="1" customFormat="1" x14ac:dyDescent="0.55000000000000004"/>
    <row r="46" s="1" customFormat="1" x14ac:dyDescent="0.55000000000000004"/>
  </sheetData>
  <sheetProtection password="CC41" sheet="1" objects="1" scenario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6"/>
  <sheetViews>
    <sheetView workbookViewId="0">
      <selection activeCell="D5" sqref="D5"/>
    </sheetView>
  </sheetViews>
  <sheetFormatPr defaultRowHeight="24" x14ac:dyDescent="0.55000000000000004"/>
  <cols>
    <col min="1" max="1" width="9" style="1"/>
    <col min="2" max="2" width="5.75" style="1" customWidth="1"/>
    <col min="3" max="3" width="37.125" style="1" customWidth="1"/>
    <col min="4" max="4" width="8.625" style="1" customWidth="1"/>
    <col min="5" max="5" width="9.125" style="1" customWidth="1"/>
    <col min="6" max="8" width="9" style="1"/>
    <col min="9" max="9" width="18.25" style="1" customWidth="1"/>
    <col min="10" max="10" width="13.25" style="1" bestFit="1" customWidth="1"/>
    <col min="11" max="11" width="14.125" style="1" bestFit="1" customWidth="1"/>
    <col min="12" max="13" width="9" style="22"/>
    <col min="14" max="16384" width="9" style="1"/>
  </cols>
  <sheetData>
    <row r="1" spans="1:13" x14ac:dyDescent="0.55000000000000004">
      <c r="A1" s="19" t="s">
        <v>27</v>
      </c>
      <c r="B1" s="20"/>
      <c r="C1" s="21">
        <v>9</v>
      </c>
      <c r="D1" s="3">
        <f>IF(ข้อมูลทั่วไป!G14=9,1,0)</f>
        <v>0</v>
      </c>
      <c r="E1" s="18" t="s">
        <v>51</v>
      </c>
    </row>
    <row r="2" spans="1:13" x14ac:dyDescent="0.55000000000000004">
      <c r="A2" s="1" t="s">
        <v>172</v>
      </c>
    </row>
    <row r="4" spans="1:13" x14ac:dyDescent="0.55000000000000004">
      <c r="B4" s="6" t="s">
        <v>42</v>
      </c>
      <c r="C4" s="6" t="s">
        <v>43</v>
      </c>
      <c r="D4" s="6" t="s">
        <v>30</v>
      </c>
      <c r="E4" s="6" t="s">
        <v>31</v>
      </c>
      <c r="F4" s="6" t="s">
        <v>32</v>
      </c>
      <c r="I4" s="6" t="s">
        <v>29</v>
      </c>
      <c r="J4" s="8" t="s">
        <v>37</v>
      </c>
      <c r="K4" s="8" t="s">
        <v>38</v>
      </c>
    </row>
    <row r="5" spans="1:13" x14ac:dyDescent="0.55000000000000004">
      <c r="B5" s="5">
        <v>1</v>
      </c>
      <c r="C5" s="5" t="s">
        <v>103</v>
      </c>
      <c r="D5" s="49"/>
      <c r="E5" s="49"/>
      <c r="F5" s="49"/>
      <c r="I5" s="10" t="s">
        <v>30</v>
      </c>
      <c r="J5" s="47">
        <f>D7</f>
        <v>0</v>
      </c>
      <c r="K5" s="5">
        <f>IF(D$1=1,L5,M5)</f>
        <v>0</v>
      </c>
      <c r="L5" s="15">
        <f>IF(J5&lt;1,0,IF(J5&lt;30,1,IF(MOD(J5/30,1)&lt;1/3,ROUNDDOWN(J5/30,0),ROUNDUP(J5/30,0))))</f>
        <v>0</v>
      </c>
      <c r="M5" s="15">
        <f>IF(J5&lt;15,0,IF(J5&lt;30,1,IF(MOD(J5/30,1)&lt;1/3,ROUNDDOWN(J5/30,0),ROUNDUP(J5/30,0))))</f>
        <v>0</v>
      </c>
    </row>
    <row r="6" spans="1:13" x14ac:dyDescent="0.55000000000000004">
      <c r="B6" s="5">
        <v>2</v>
      </c>
      <c r="C6" s="5" t="s">
        <v>50</v>
      </c>
      <c r="D6" s="49"/>
      <c r="E6" s="49"/>
      <c r="F6" s="49"/>
      <c r="I6" s="10" t="s">
        <v>31</v>
      </c>
      <c r="J6" s="47">
        <f>E7</f>
        <v>0</v>
      </c>
      <c r="K6" s="5">
        <f>IF(D$1=1,L6,M6)</f>
        <v>0</v>
      </c>
      <c r="L6" s="15">
        <f t="shared" ref="L6:L10" si="0">IF(J6&lt;1,0,IF(J6&lt;30,1,IF(MOD(J6/30,1)&lt;1/3,ROUNDDOWN(J6/30,0),ROUNDUP(J6/30,0))))</f>
        <v>0</v>
      </c>
      <c r="M6" s="15">
        <f>IF(J6&lt;15,0,IF(J6&lt;30,1,IF(MOD(J6/30,1)&lt;1/3,ROUNDDOWN(J6/30,0),ROUNDUP(J6/30,0))))</f>
        <v>0</v>
      </c>
    </row>
    <row r="7" spans="1:13" x14ac:dyDescent="0.55000000000000004">
      <c r="B7" s="48"/>
      <c r="C7" s="48" t="s">
        <v>23</v>
      </c>
      <c r="D7" s="48">
        <f>SUM(D5:D6)</f>
        <v>0</v>
      </c>
      <c r="E7" s="48">
        <f>SUM(E5:E6)</f>
        <v>0</v>
      </c>
      <c r="F7" s="48">
        <f>SUM(F5:F6)</f>
        <v>0</v>
      </c>
      <c r="I7" s="10" t="s">
        <v>32</v>
      </c>
      <c r="J7" s="47">
        <f>F7</f>
        <v>0</v>
      </c>
      <c r="K7" s="5">
        <f>IF(D$1=1,L7,M7)</f>
        <v>0</v>
      </c>
      <c r="L7" s="15">
        <f t="shared" si="0"/>
        <v>0</v>
      </c>
      <c r="M7" s="15">
        <f>IF(J7&lt;15,0,IF(J7&lt;30,1,IF(MOD(J7/30,1)&lt;1/3,ROUNDDOWN(J7/30,0),ROUNDUP(J7/30,0))))</f>
        <v>0</v>
      </c>
    </row>
    <row r="8" spans="1:13" x14ac:dyDescent="0.55000000000000004">
      <c r="I8" s="13" t="s">
        <v>35</v>
      </c>
      <c r="J8" s="50">
        <f>SUM(J5:J7)</f>
        <v>0</v>
      </c>
      <c r="K8" s="8">
        <f>SUM(K5:K7)</f>
        <v>0</v>
      </c>
      <c r="L8" s="16">
        <f>SUM(L5:L7)</f>
        <v>0</v>
      </c>
      <c r="M8" s="16">
        <f>SUM(M5:M7)</f>
        <v>0</v>
      </c>
    </row>
    <row r="9" spans="1:13" x14ac:dyDescent="0.55000000000000004">
      <c r="B9" s="6" t="s">
        <v>42</v>
      </c>
      <c r="C9" s="6" t="s">
        <v>43</v>
      </c>
      <c r="D9" s="6" t="s">
        <v>33</v>
      </c>
      <c r="E9" s="6" t="s">
        <v>34</v>
      </c>
      <c r="I9" s="10" t="s">
        <v>33</v>
      </c>
      <c r="J9" s="47">
        <f>D12</f>
        <v>0</v>
      </c>
      <c r="K9" s="5">
        <f>IF(D$1=1,L9,M9)</f>
        <v>0</v>
      </c>
      <c r="L9" s="15">
        <f t="shared" si="0"/>
        <v>0</v>
      </c>
      <c r="M9" s="15">
        <f>IF(J9&lt;15,0,IF(J9&lt;30,1,IF(MOD(J9/30,1)&lt;1/3,ROUNDDOWN(J9/30,0),ROUNDUP(J9/30,0))))</f>
        <v>0</v>
      </c>
    </row>
    <row r="10" spans="1:13" x14ac:dyDescent="0.55000000000000004">
      <c r="B10" s="5">
        <v>1</v>
      </c>
      <c r="C10" s="5" t="s">
        <v>103</v>
      </c>
      <c r="D10" s="49"/>
      <c r="E10" s="49"/>
      <c r="I10" s="10" t="s">
        <v>34</v>
      </c>
      <c r="J10" s="47">
        <f>E12</f>
        <v>0</v>
      </c>
      <c r="K10" s="5">
        <f>IF(D$1=1,L10,M10)</f>
        <v>0</v>
      </c>
      <c r="L10" s="15">
        <f t="shared" si="0"/>
        <v>0</v>
      </c>
      <c r="M10" s="15">
        <f>IF(J10&lt;15,0,IF(J10&lt;30,1,IF(MOD(J10/30,1)&lt;1/3,ROUNDDOWN(J10/30,0),ROUNDUP(J10/30,0))))</f>
        <v>0</v>
      </c>
    </row>
    <row r="11" spans="1:13" x14ac:dyDescent="0.55000000000000004">
      <c r="B11" s="5">
        <v>2</v>
      </c>
      <c r="C11" s="5" t="s">
        <v>50</v>
      </c>
      <c r="D11" s="49"/>
      <c r="E11" s="49"/>
      <c r="I11" s="13" t="s">
        <v>36</v>
      </c>
      <c r="J11" s="8">
        <f>SUM(J9:J10)</f>
        <v>0</v>
      </c>
      <c r="K11" s="8">
        <f>SUM(K9:K10)</f>
        <v>0</v>
      </c>
      <c r="L11" s="16">
        <f>SUM(L9:L10)</f>
        <v>0</v>
      </c>
      <c r="M11" s="16">
        <f>SUM(M9:M10)</f>
        <v>0</v>
      </c>
    </row>
    <row r="12" spans="1:13" x14ac:dyDescent="0.55000000000000004">
      <c r="B12" s="48"/>
      <c r="C12" s="48" t="s">
        <v>23</v>
      </c>
      <c r="D12" s="48">
        <f>SUM(D10:D11)</f>
        <v>0</v>
      </c>
      <c r="E12" s="48">
        <f>SUM(E10:E11)</f>
        <v>0</v>
      </c>
      <c r="J12" s="8" t="s">
        <v>82</v>
      </c>
      <c r="K12" s="8">
        <f>SUM(K8,K11)</f>
        <v>0</v>
      </c>
      <c r="L12" s="18" t="s">
        <v>83</v>
      </c>
    </row>
    <row r="14" spans="1:13" x14ac:dyDescent="0.55000000000000004">
      <c r="J14" s="12" t="s">
        <v>98</v>
      </c>
    </row>
    <row r="15" spans="1:13" x14ac:dyDescent="0.55000000000000004">
      <c r="J15" s="11" t="s">
        <v>40</v>
      </c>
      <c r="K15" s="14">
        <f>21*K8/15</f>
        <v>0</v>
      </c>
    </row>
    <row r="16" spans="1:13" x14ac:dyDescent="0.55000000000000004">
      <c r="J16" s="11" t="s">
        <v>41</v>
      </c>
      <c r="K16" s="14">
        <f>25*K11/10</f>
        <v>0</v>
      </c>
    </row>
    <row r="17" s="1" customFormat="1" x14ac:dyDescent="0.55000000000000004"/>
    <row r="18" s="1" customFormat="1" x14ac:dyDescent="0.55000000000000004"/>
    <row r="19" s="1" customFormat="1" x14ac:dyDescent="0.55000000000000004"/>
    <row r="20" s="1" customFormat="1" x14ac:dyDescent="0.55000000000000004"/>
    <row r="21" s="1" customFormat="1" x14ac:dyDescent="0.55000000000000004"/>
    <row r="22" s="1" customFormat="1" x14ac:dyDescent="0.55000000000000004"/>
    <row r="23" s="1" customFormat="1" x14ac:dyDescent="0.55000000000000004"/>
    <row r="24" s="1" customFormat="1" x14ac:dyDescent="0.55000000000000004"/>
    <row r="25" s="1" customFormat="1" x14ac:dyDescent="0.55000000000000004"/>
    <row r="26" s="1" customFormat="1" x14ac:dyDescent="0.55000000000000004"/>
    <row r="27" s="1" customFormat="1" x14ac:dyDescent="0.55000000000000004"/>
    <row r="28" s="1" customFormat="1" x14ac:dyDescent="0.55000000000000004"/>
    <row r="29" s="1" customFormat="1" x14ac:dyDescent="0.55000000000000004"/>
    <row r="30" s="1" customFormat="1" x14ac:dyDescent="0.55000000000000004"/>
    <row r="31" s="1" customFormat="1" x14ac:dyDescent="0.55000000000000004"/>
    <row r="32" s="1" customFormat="1" x14ac:dyDescent="0.55000000000000004"/>
    <row r="33" s="1" customFormat="1" x14ac:dyDescent="0.55000000000000004"/>
    <row r="34" s="1" customFormat="1" x14ac:dyDescent="0.55000000000000004"/>
    <row r="35" s="1" customFormat="1" x14ac:dyDescent="0.55000000000000004"/>
    <row r="36" s="1" customFormat="1" x14ac:dyDescent="0.55000000000000004"/>
    <row r="37" s="1" customFormat="1" x14ac:dyDescent="0.55000000000000004"/>
    <row r="38" s="1" customFormat="1" x14ac:dyDescent="0.55000000000000004"/>
    <row r="39" s="1" customFormat="1" x14ac:dyDescent="0.55000000000000004"/>
    <row r="40" s="1" customFormat="1" x14ac:dyDescent="0.55000000000000004"/>
    <row r="41" s="1" customFormat="1" x14ac:dyDescent="0.55000000000000004"/>
    <row r="42" s="1" customFormat="1" x14ac:dyDescent="0.55000000000000004"/>
    <row r="43" s="1" customFormat="1" x14ac:dyDescent="0.55000000000000004"/>
    <row r="44" s="1" customFormat="1" x14ac:dyDescent="0.55000000000000004"/>
    <row r="45" s="1" customFormat="1" x14ac:dyDescent="0.55000000000000004"/>
    <row r="46" s="1" customFormat="1" x14ac:dyDescent="0.55000000000000004"/>
  </sheetData>
  <sheetProtection password="CC41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6"/>
  <sheetViews>
    <sheetView workbookViewId="0">
      <selection activeCell="D5" sqref="D5"/>
    </sheetView>
  </sheetViews>
  <sheetFormatPr defaultRowHeight="24" x14ac:dyDescent="0.55000000000000004"/>
  <cols>
    <col min="1" max="1" width="9" style="1"/>
    <col min="2" max="2" width="5.75" style="1" customWidth="1"/>
    <col min="3" max="3" width="37.125" style="1" customWidth="1"/>
    <col min="4" max="4" width="8.625" style="1" customWidth="1"/>
    <col min="5" max="5" width="9.125" style="1" customWidth="1"/>
    <col min="6" max="8" width="9" style="1"/>
    <col min="9" max="9" width="18.25" style="1" customWidth="1"/>
    <col min="10" max="10" width="13.25" style="1" bestFit="1" customWidth="1"/>
    <col min="11" max="11" width="14.125" style="1" bestFit="1" customWidth="1"/>
    <col min="12" max="13" width="9" style="22"/>
    <col min="14" max="16384" width="9" style="1"/>
  </cols>
  <sheetData>
    <row r="1" spans="1:13" x14ac:dyDescent="0.55000000000000004">
      <c r="A1" s="19" t="s">
        <v>27</v>
      </c>
      <c r="B1" s="20"/>
      <c r="C1" s="21" t="s">
        <v>104</v>
      </c>
      <c r="D1" s="3">
        <f>IF(ข้อมูลทั่วไป!G14=9,1,IF(ข้อมูลทั่วไป!G14=12,1,0))</f>
        <v>0</v>
      </c>
      <c r="E1" s="18" t="s">
        <v>51</v>
      </c>
    </row>
    <row r="2" spans="1:13" x14ac:dyDescent="0.55000000000000004">
      <c r="A2" s="1" t="s">
        <v>173</v>
      </c>
    </row>
    <row r="4" spans="1:13" x14ac:dyDescent="0.55000000000000004">
      <c r="B4" s="6" t="s">
        <v>42</v>
      </c>
      <c r="C4" s="6" t="s">
        <v>43</v>
      </c>
      <c r="D4" s="6" t="s">
        <v>30</v>
      </c>
      <c r="E4" s="6" t="s">
        <v>31</v>
      </c>
      <c r="F4" s="6" t="s">
        <v>32</v>
      </c>
      <c r="I4" s="6" t="s">
        <v>29</v>
      </c>
      <c r="J4" s="8" t="s">
        <v>37</v>
      </c>
      <c r="K4" s="8" t="s">
        <v>38</v>
      </c>
    </row>
    <row r="5" spans="1:13" x14ac:dyDescent="0.55000000000000004">
      <c r="B5" s="5">
        <v>1</v>
      </c>
      <c r="C5" s="5" t="s">
        <v>105</v>
      </c>
      <c r="D5" s="49"/>
      <c r="E5" s="49"/>
      <c r="F5" s="49"/>
      <c r="I5" s="10" t="s">
        <v>30</v>
      </c>
      <c r="J5" s="47">
        <f>D8</f>
        <v>0</v>
      </c>
      <c r="K5" s="5">
        <f>IF(D$1=1,L5,M5)</f>
        <v>0</v>
      </c>
      <c r="L5" s="15">
        <f>IF(J5&lt;1,0,IF(J5&lt;30,1,IF(MOD(J5/30,1)&lt;1/3,ROUNDDOWN(J5/30,0),ROUNDUP(J5/30,0))))</f>
        <v>0</v>
      </c>
      <c r="M5" s="15">
        <f>IF(J5&lt;15,0,IF(J5&lt;30,1,IF(MOD(J5/30,1)&lt;1/3,ROUNDDOWN(J5/30,0),ROUNDUP(J5/30,0))))</f>
        <v>0</v>
      </c>
    </row>
    <row r="6" spans="1:13" x14ac:dyDescent="0.55000000000000004">
      <c r="B6" s="5">
        <v>2</v>
      </c>
      <c r="C6" s="5" t="s">
        <v>106</v>
      </c>
      <c r="D6" s="49"/>
      <c r="E6" s="49"/>
      <c r="F6" s="49"/>
      <c r="I6" s="10" t="s">
        <v>31</v>
      </c>
      <c r="J6" s="47">
        <f>E8</f>
        <v>0</v>
      </c>
      <c r="K6" s="5">
        <f>IF(D$1=1,L6,M6)</f>
        <v>0</v>
      </c>
      <c r="L6" s="15">
        <f t="shared" ref="L6:L10" si="0">IF(J6&lt;1,0,IF(J6&lt;30,1,IF(MOD(J6/30,1)&lt;1/3,ROUNDDOWN(J6/30,0),ROUNDUP(J6/30,0))))</f>
        <v>0</v>
      </c>
      <c r="M6" s="15">
        <f>IF(J6&lt;15,0,IF(J6&lt;30,1,IF(MOD(J6/30,1)&lt;1/3,ROUNDDOWN(J6/30,0),ROUNDUP(J6/30,0))))</f>
        <v>0</v>
      </c>
    </row>
    <row r="7" spans="1:13" x14ac:dyDescent="0.55000000000000004">
      <c r="B7" s="5">
        <v>3</v>
      </c>
      <c r="C7" s="5" t="s">
        <v>50</v>
      </c>
      <c r="D7" s="49"/>
      <c r="E7" s="49"/>
      <c r="F7" s="49"/>
      <c r="I7" s="10" t="s">
        <v>32</v>
      </c>
      <c r="J7" s="47">
        <f>F8</f>
        <v>0</v>
      </c>
      <c r="K7" s="5">
        <f>IF(D$1=1,L7,M7)</f>
        <v>0</v>
      </c>
      <c r="L7" s="15">
        <f t="shared" si="0"/>
        <v>0</v>
      </c>
      <c r="M7" s="15">
        <f>IF(J7&lt;15,0,IF(J7&lt;30,1,IF(MOD(J7/30,1)&lt;1/3,ROUNDDOWN(J7/30,0),ROUNDUP(J7/30,0))))</f>
        <v>0</v>
      </c>
    </row>
    <row r="8" spans="1:13" x14ac:dyDescent="0.55000000000000004">
      <c r="B8" s="48"/>
      <c r="C8" s="48" t="s">
        <v>23</v>
      </c>
      <c r="D8" s="48">
        <f>SUM(D5:D7)</f>
        <v>0</v>
      </c>
      <c r="E8" s="48">
        <f>SUM(E5:E7)</f>
        <v>0</v>
      </c>
      <c r="F8" s="48">
        <f>SUM(F5:F7)</f>
        <v>0</v>
      </c>
      <c r="I8" s="13" t="s">
        <v>35</v>
      </c>
      <c r="J8" s="50">
        <f>SUM(J5:J7)</f>
        <v>0</v>
      </c>
      <c r="K8" s="8">
        <f>SUM(K5:K7)</f>
        <v>0</v>
      </c>
      <c r="L8" s="16">
        <f>SUM(L5:L7)</f>
        <v>0</v>
      </c>
      <c r="M8" s="16">
        <f>SUM(M5:M7)</f>
        <v>0</v>
      </c>
    </row>
    <row r="9" spans="1:13" x14ac:dyDescent="0.55000000000000004">
      <c r="I9" s="10" t="s">
        <v>33</v>
      </c>
      <c r="J9" s="47">
        <f>D14</f>
        <v>0</v>
      </c>
      <c r="K9" s="5">
        <f>IF(D$1=1,L9,M9)</f>
        <v>0</v>
      </c>
      <c r="L9" s="15">
        <f t="shared" si="0"/>
        <v>0</v>
      </c>
      <c r="M9" s="15">
        <f>IF(J9&lt;15,0,IF(J9&lt;30,1,IF(MOD(J9/30,1)&lt;1/3,ROUNDDOWN(J9/30,0),ROUNDUP(J9/30,0))))</f>
        <v>0</v>
      </c>
    </row>
    <row r="10" spans="1:13" x14ac:dyDescent="0.55000000000000004">
      <c r="B10" s="6" t="s">
        <v>42</v>
      </c>
      <c r="C10" s="6" t="s">
        <v>43</v>
      </c>
      <c r="D10" s="6" t="s">
        <v>33</v>
      </c>
      <c r="E10" s="6" t="s">
        <v>34</v>
      </c>
      <c r="I10" s="10" t="s">
        <v>34</v>
      </c>
      <c r="J10" s="47">
        <f>E14</f>
        <v>0</v>
      </c>
      <c r="K10" s="5">
        <f>IF(D$1=1,L10,M10)</f>
        <v>0</v>
      </c>
      <c r="L10" s="15">
        <f t="shared" si="0"/>
        <v>0</v>
      </c>
      <c r="M10" s="15">
        <f>IF(J10&lt;15,0,IF(J10&lt;30,1,IF(MOD(J10/30,1)&lt;1/3,ROUNDDOWN(J10/30,0),ROUNDUP(J10/30,0))))</f>
        <v>0</v>
      </c>
    </row>
    <row r="11" spans="1:13" x14ac:dyDescent="0.55000000000000004">
      <c r="B11" s="5">
        <v>1</v>
      </c>
      <c r="C11" s="5" t="s">
        <v>105</v>
      </c>
      <c r="D11" s="49"/>
      <c r="E11" s="49"/>
      <c r="I11" s="13" t="s">
        <v>36</v>
      </c>
      <c r="J11" s="50">
        <f>SUM(J9:J10)</f>
        <v>0</v>
      </c>
      <c r="K11" s="8">
        <f>SUM(K9:K10)</f>
        <v>0</v>
      </c>
      <c r="L11" s="16">
        <f>SUM(L9:L10)</f>
        <v>0</v>
      </c>
      <c r="M11" s="16">
        <f>SUM(M9:M10)</f>
        <v>0</v>
      </c>
    </row>
    <row r="12" spans="1:13" x14ac:dyDescent="0.55000000000000004">
      <c r="B12" s="5">
        <v>2</v>
      </c>
      <c r="C12" s="5" t="s">
        <v>106</v>
      </c>
      <c r="D12" s="49"/>
      <c r="E12" s="49"/>
      <c r="J12" s="8" t="s">
        <v>82</v>
      </c>
      <c r="K12" s="8">
        <f>SUM(K8,K11)</f>
        <v>0</v>
      </c>
      <c r="L12" s="18" t="s">
        <v>83</v>
      </c>
    </row>
    <row r="13" spans="1:13" x14ac:dyDescent="0.55000000000000004">
      <c r="B13" s="5">
        <v>3</v>
      </c>
      <c r="C13" s="5" t="s">
        <v>50</v>
      </c>
      <c r="D13" s="49"/>
      <c r="E13" s="49"/>
    </row>
    <row r="14" spans="1:13" x14ac:dyDescent="0.55000000000000004">
      <c r="B14" s="48"/>
      <c r="C14" s="48" t="s">
        <v>23</v>
      </c>
      <c r="D14" s="48">
        <f>SUM(D11:D13)</f>
        <v>0</v>
      </c>
      <c r="E14" s="48">
        <f>SUM(E11:E13)</f>
        <v>0</v>
      </c>
      <c r="J14" s="12" t="s">
        <v>98</v>
      </c>
    </row>
    <row r="15" spans="1:13" x14ac:dyDescent="0.55000000000000004">
      <c r="J15" s="11" t="s">
        <v>40</v>
      </c>
      <c r="K15" s="14">
        <f>21*K8/15</f>
        <v>0</v>
      </c>
    </row>
    <row r="16" spans="1:13" x14ac:dyDescent="0.55000000000000004">
      <c r="J16" s="11" t="s">
        <v>41</v>
      </c>
      <c r="K16" s="14">
        <f>25*K11/10</f>
        <v>0</v>
      </c>
    </row>
    <row r="17" s="1" customFormat="1" x14ac:dyDescent="0.55000000000000004"/>
    <row r="18" s="1" customFormat="1" x14ac:dyDescent="0.55000000000000004"/>
    <row r="19" s="1" customFormat="1" x14ac:dyDescent="0.55000000000000004"/>
    <row r="20" s="1" customFormat="1" x14ac:dyDescent="0.55000000000000004"/>
    <row r="21" s="1" customFormat="1" x14ac:dyDescent="0.55000000000000004"/>
    <row r="22" s="1" customFormat="1" x14ac:dyDescent="0.55000000000000004"/>
    <row r="23" s="1" customFormat="1" x14ac:dyDescent="0.55000000000000004"/>
    <row r="24" s="1" customFormat="1" x14ac:dyDescent="0.55000000000000004"/>
    <row r="25" s="1" customFormat="1" x14ac:dyDescent="0.55000000000000004"/>
    <row r="26" s="1" customFormat="1" x14ac:dyDescent="0.55000000000000004"/>
    <row r="27" s="1" customFormat="1" x14ac:dyDescent="0.55000000000000004"/>
    <row r="28" s="1" customFormat="1" x14ac:dyDescent="0.55000000000000004"/>
    <row r="29" s="1" customFormat="1" x14ac:dyDescent="0.55000000000000004"/>
    <row r="30" s="1" customFormat="1" x14ac:dyDescent="0.55000000000000004"/>
    <row r="31" s="1" customFormat="1" x14ac:dyDescent="0.55000000000000004"/>
    <row r="32" s="1" customFormat="1" x14ac:dyDescent="0.55000000000000004"/>
    <row r="33" s="1" customFormat="1" x14ac:dyDescent="0.55000000000000004"/>
    <row r="34" s="1" customFormat="1" x14ac:dyDescent="0.55000000000000004"/>
    <row r="35" s="1" customFormat="1" x14ac:dyDescent="0.55000000000000004"/>
    <row r="36" s="1" customFormat="1" x14ac:dyDescent="0.55000000000000004"/>
    <row r="37" s="1" customFormat="1" x14ac:dyDescent="0.55000000000000004"/>
    <row r="38" s="1" customFormat="1" x14ac:dyDescent="0.55000000000000004"/>
    <row r="39" s="1" customFormat="1" x14ac:dyDescent="0.55000000000000004"/>
    <row r="40" s="1" customFormat="1" x14ac:dyDescent="0.55000000000000004"/>
    <row r="41" s="1" customFormat="1" x14ac:dyDescent="0.55000000000000004"/>
    <row r="42" s="1" customFormat="1" x14ac:dyDescent="0.55000000000000004"/>
    <row r="43" s="1" customFormat="1" x14ac:dyDescent="0.55000000000000004"/>
    <row r="44" s="1" customFormat="1" x14ac:dyDescent="0.55000000000000004"/>
    <row r="45" s="1" customFormat="1" x14ac:dyDescent="0.55000000000000004"/>
    <row r="46" s="1" customFormat="1" x14ac:dyDescent="0.55000000000000004"/>
  </sheetData>
  <sheetProtection password="CC41" sheet="1" objects="1" scenarios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workbookViewId="0">
      <selection activeCell="D5" sqref="D5"/>
    </sheetView>
  </sheetViews>
  <sheetFormatPr defaultRowHeight="24" x14ac:dyDescent="0.55000000000000004"/>
  <cols>
    <col min="1" max="1" width="9" style="1"/>
    <col min="2" max="2" width="5.75" style="1" customWidth="1"/>
    <col min="3" max="3" width="29.75" style="1" customWidth="1"/>
    <col min="4" max="4" width="8.625" style="1" customWidth="1"/>
    <col min="5" max="5" width="9.125" style="1" customWidth="1"/>
    <col min="6" max="8" width="9" style="1"/>
    <col min="9" max="9" width="18.25" style="1" customWidth="1"/>
    <col min="10" max="10" width="13.25" style="1" bestFit="1" customWidth="1"/>
    <col min="11" max="11" width="14.125" style="1" bestFit="1" customWidth="1"/>
    <col min="12" max="13" width="9" style="9"/>
    <col min="14" max="16384" width="9" style="1"/>
  </cols>
  <sheetData>
    <row r="1" spans="1:13" x14ac:dyDescent="0.55000000000000004">
      <c r="A1" s="7" t="s">
        <v>27</v>
      </c>
      <c r="C1" s="2" t="s">
        <v>107</v>
      </c>
      <c r="D1" s="3">
        <f>IF(ข้อมูลทั่วไป!G14=3,1,IF(ข้อมูลทั่วไป!G14=7,1,0))</f>
        <v>0</v>
      </c>
      <c r="E1" s="18" t="s">
        <v>51</v>
      </c>
    </row>
    <row r="2" spans="1:13" x14ac:dyDescent="0.55000000000000004">
      <c r="A2" s="1" t="s">
        <v>174</v>
      </c>
    </row>
    <row r="4" spans="1:13" x14ac:dyDescent="0.55000000000000004">
      <c r="B4" s="6" t="s">
        <v>42</v>
      </c>
      <c r="C4" s="6" t="s">
        <v>43</v>
      </c>
      <c r="D4" s="6" t="s">
        <v>30</v>
      </c>
      <c r="E4" s="6" t="s">
        <v>31</v>
      </c>
      <c r="F4" s="6" t="s">
        <v>32</v>
      </c>
      <c r="I4" s="6" t="s">
        <v>29</v>
      </c>
      <c r="J4" s="8" t="s">
        <v>37</v>
      </c>
      <c r="K4" s="8" t="s">
        <v>38</v>
      </c>
    </row>
    <row r="5" spans="1:13" x14ac:dyDescent="0.55000000000000004">
      <c r="B5" s="5">
        <v>1</v>
      </c>
      <c r="C5" s="5" t="s">
        <v>108</v>
      </c>
      <c r="D5" s="49"/>
      <c r="E5" s="49"/>
      <c r="F5" s="49"/>
      <c r="I5" s="10" t="s">
        <v>30</v>
      </c>
      <c r="J5" s="47">
        <f>D8</f>
        <v>0</v>
      </c>
      <c r="K5" s="5">
        <f>IF(D$1=1,L5,M5)</f>
        <v>0</v>
      </c>
      <c r="L5" s="15">
        <f>IF(J5&lt;1,0,IF(J5&lt;40,1,IF(MOD(J5/40,1)&lt;1/4,ROUNDDOWN(J5/40,0),ROUNDUP(J5/40,0))))</f>
        <v>0</v>
      </c>
      <c r="M5" s="15">
        <f>IF(J5&lt;15,0,IF(J5&lt;40,1,IF(MOD(J5/40,1)&lt;1/4,ROUNDDOWN(J5/40,0),ROUNDUP(J5/40,0))))</f>
        <v>0</v>
      </c>
    </row>
    <row r="6" spans="1:13" x14ac:dyDescent="0.55000000000000004">
      <c r="B6" s="5">
        <v>2</v>
      </c>
      <c r="C6" s="5" t="s">
        <v>109</v>
      </c>
      <c r="D6" s="49"/>
      <c r="E6" s="49"/>
      <c r="F6" s="49"/>
      <c r="I6" s="10" t="s">
        <v>31</v>
      </c>
      <c r="J6" s="47">
        <f>E8</f>
        <v>0</v>
      </c>
      <c r="K6" s="5">
        <f>IF(D$1=1,L6,M6)</f>
        <v>0</v>
      </c>
      <c r="L6" s="15">
        <f>IF(J6&lt;1,0,IF(J6&lt;40,1,IF(MOD(J6/40,1)&lt;1/4,ROUNDDOWN(J6/40,0),ROUNDUP(J6/40,0))))</f>
        <v>0</v>
      </c>
      <c r="M6" s="15">
        <f>IF(J6&lt;15,0,IF(J6&lt;40,1,IF(MOD(J6/40,1)&lt;1/4,ROUNDDOWN(J6/40,0),ROUNDUP(J6/40,0))))</f>
        <v>0</v>
      </c>
    </row>
    <row r="7" spans="1:13" x14ac:dyDescent="0.55000000000000004">
      <c r="B7" s="5">
        <v>3</v>
      </c>
      <c r="C7" s="5" t="s">
        <v>50</v>
      </c>
      <c r="D7" s="49"/>
      <c r="E7" s="49"/>
      <c r="F7" s="49"/>
      <c r="I7" s="10" t="s">
        <v>32</v>
      </c>
      <c r="J7" s="47">
        <f>F8</f>
        <v>0</v>
      </c>
      <c r="K7" s="5">
        <f>IF(D$1=1,L7,M7)</f>
        <v>0</v>
      </c>
      <c r="L7" s="15">
        <f>IF(J7&lt;1,0,IF(J7&lt;40,1,IF(MOD(J7/40,1)&lt;1/4,ROUNDDOWN(J7/40,0),ROUNDUP(J7/40,0))))</f>
        <v>0</v>
      </c>
      <c r="M7" s="15">
        <f>IF(J7&lt;15,0,IF(J7&lt;40,1,IF(MOD(J7/40,1)&lt;1/4,ROUNDDOWN(J7/40,0),ROUNDUP(J7/40,0))))</f>
        <v>0</v>
      </c>
    </row>
    <row r="8" spans="1:13" x14ac:dyDescent="0.55000000000000004">
      <c r="B8" s="51"/>
      <c r="C8" s="51" t="s">
        <v>23</v>
      </c>
      <c r="D8" s="51">
        <f>SUM(D5:D7)</f>
        <v>0</v>
      </c>
      <c r="E8" s="51">
        <f>SUM(E5:E7)</f>
        <v>0</v>
      </c>
      <c r="F8" s="51">
        <f>SUM(F5:F7)</f>
        <v>0</v>
      </c>
      <c r="I8" s="13" t="s">
        <v>35</v>
      </c>
      <c r="J8" s="50">
        <f>SUM(J5:J7)</f>
        <v>0</v>
      </c>
      <c r="K8" s="8">
        <f>SUM(K5:K7)</f>
        <v>0</v>
      </c>
      <c r="L8" s="16">
        <f>SUM(L5:L7)</f>
        <v>0</v>
      </c>
      <c r="M8" s="16">
        <f>SUM(M5:M7)</f>
        <v>0</v>
      </c>
    </row>
    <row r="9" spans="1:13" x14ac:dyDescent="0.55000000000000004">
      <c r="I9" s="10" t="s">
        <v>33</v>
      </c>
      <c r="J9" s="47">
        <f>D14</f>
        <v>0</v>
      </c>
      <c r="K9" s="5">
        <f>IF(D$1=1,L9,M9)</f>
        <v>0</v>
      </c>
      <c r="L9" s="15">
        <f>IF(J9&lt;1,0,IF(J9&lt;30,1,IF(MOD(J9/30,1)&lt;1/3,ROUNDDOWN(J9/30,0),ROUNDUP(J9/30,0))))</f>
        <v>0</v>
      </c>
      <c r="M9" s="15">
        <f>IF(J9&lt;15,0,IF(J9&lt;30,1,IF(MOD(J9/30,1)&lt;1/3,ROUNDDOWN(J9/30,0),ROUNDUP(J9/30,0))))</f>
        <v>0</v>
      </c>
    </row>
    <row r="10" spans="1:13" x14ac:dyDescent="0.55000000000000004">
      <c r="B10" s="6" t="s">
        <v>42</v>
      </c>
      <c r="C10" s="6" t="s">
        <v>43</v>
      </c>
      <c r="D10" s="6" t="s">
        <v>33</v>
      </c>
      <c r="E10" s="6" t="s">
        <v>34</v>
      </c>
      <c r="I10" s="10" t="s">
        <v>34</v>
      </c>
      <c r="J10" s="47">
        <f>E14</f>
        <v>0</v>
      </c>
      <c r="K10" s="5">
        <f>IF(D$1=1,L10,M10)</f>
        <v>0</v>
      </c>
      <c r="L10" s="15">
        <f>IF(J10&lt;1,0,IF(J10&lt;30,1,IF(MOD(J10/30,1)&lt;1/3,ROUNDDOWN(J10/30,0),ROUNDUP(J10/30,0))))</f>
        <v>0</v>
      </c>
      <c r="M10" s="15">
        <f>IF(J10&lt;15,0,IF(J10&lt;30,1,IF(MOD(J10/30,1)&lt;1/3,ROUNDDOWN(J10/30,0),ROUNDUP(J10/30,0))))</f>
        <v>0</v>
      </c>
    </row>
    <row r="11" spans="1:13" x14ac:dyDescent="0.55000000000000004">
      <c r="B11" s="5">
        <v>1</v>
      </c>
      <c r="C11" s="5" t="s">
        <v>108</v>
      </c>
      <c r="D11" s="49"/>
      <c r="E11" s="49"/>
      <c r="I11" s="13" t="s">
        <v>36</v>
      </c>
      <c r="J11" s="50">
        <f>SUM(J9:J10)</f>
        <v>0</v>
      </c>
      <c r="K11" s="8">
        <f>SUM(K9:K10)</f>
        <v>0</v>
      </c>
      <c r="L11" s="16">
        <f>SUM(L9:L10)</f>
        <v>0</v>
      </c>
      <c r="M11" s="16">
        <f>SUM(M9:M10)</f>
        <v>0</v>
      </c>
    </row>
    <row r="12" spans="1:13" x14ac:dyDescent="0.55000000000000004">
      <c r="B12" s="5">
        <v>2</v>
      </c>
      <c r="C12" s="5" t="s">
        <v>109</v>
      </c>
      <c r="D12" s="49"/>
      <c r="E12" s="49"/>
      <c r="J12" s="8" t="s">
        <v>82</v>
      </c>
      <c r="K12" s="8">
        <f>SUM(K8,K11)</f>
        <v>0</v>
      </c>
      <c r="L12" s="18" t="s">
        <v>83</v>
      </c>
    </row>
    <row r="13" spans="1:13" x14ac:dyDescent="0.55000000000000004">
      <c r="B13" s="5">
        <v>3</v>
      </c>
      <c r="C13" s="5" t="s">
        <v>50</v>
      </c>
      <c r="D13" s="49"/>
      <c r="E13" s="49"/>
    </row>
    <row r="14" spans="1:13" x14ac:dyDescent="0.55000000000000004">
      <c r="B14" s="51"/>
      <c r="C14" s="51" t="s">
        <v>23</v>
      </c>
      <c r="D14" s="51">
        <f>SUM(D11:D13)</f>
        <v>0</v>
      </c>
      <c r="E14" s="51">
        <f>SUM(E11:E13)</f>
        <v>0</v>
      </c>
      <c r="I14" s="12" t="s">
        <v>39</v>
      </c>
    </row>
    <row r="15" spans="1:13" x14ac:dyDescent="0.55000000000000004">
      <c r="J15" s="11" t="s">
        <v>40</v>
      </c>
      <c r="K15" s="14">
        <f>21*K8/18</f>
        <v>0</v>
      </c>
    </row>
    <row r="16" spans="1:13" x14ac:dyDescent="0.55000000000000004">
      <c r="J16" s="11" t="s">
        <v>41</v>
      </c>
      <c r="K16" s="14">
        <f>25*K11/15</f>
        <v>0</v>
      </c>
    </row>
  </sheetData>
  <sheetProtection password="CC41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13</vt:i4>
      </vt:variant>
    </vt:vector>
  </HeadingPairs>
  <TitlesOfParts>
    <vt:vector size="28" baseType="lpstr">
      <vt:lpstr>ข้อมูลทั่วไป</vt:lpstr>
      <vt:lpstr>น.ศ.ระดับชั้น</vt:lpstr>
      <vt:lpstr>1หมวดวิชาอุตสาหกรรม</vt:lpstr>
      <vt:lpstr>2หมวดวิชาพาณิชยกรรม</vt:lpstr>
      <vt:lpstr>3หมวดวิชาศิลปกรรม</vt:lpstr>
      <vt:lpstr>4หมวดวิชาคหกรรม</vt:lpstr>
      <vt:lpstr>5หมวดวิชาเกษตรกรรม</vt:lpstr>
      <vt:lpstr>6หมวดวิชาประมง</vt:lpstr>
      <vt:lpstr>7หมวดวิชาอุตสาหกรรมท่องเที่ยว</vt:lpstr>
      <vt:lpstr>8หมวดวิชาอุตสาหกรรมสิ่งทอ</vt:lpstr>
      <vt:lpstr>9เทคโนโลยีสารสนเทศ</vt:lpstr>
      <vt:lpstr>10หลักสูตรระยะสั้น</vt:lpstr>
      <vt:lpstr>คำนวณ</vt:lpstr>
      <vt:lpstr>ประเภท</vt:lpstr>
      <vt:lpstr>รวมข้อมูล</vt:lpstr>
      <vt:lpstr>List</vt:lpstr>
      <vt:lpstr>'10หลักสูตรระยะสั้น'!Print_Area</vt:lpstr>
      <vt:lpstr>'1หมวดวิชาอุตสาหกรรม'!Print_Area</vt:lpstr>
      <vt:lpstr>'2หมวดวิชาพาณิชยกรรม'!Print_Area</vt:lpstr>
      <vt:lpstr>'3หมวดวิชาศิลปกรรม'!Print_Area</vt:lpstr>
      <vt:lpstr>'4หมวดวิชาคหกรรม'!Print_Area</vt:lpstr>
      <vt:lpstr>'5หมวดวิชาเกษตรกรรม'!Print_Area</vt:lpstr>
      <vt:lpstr>'6หมวดวิชาประมง'!Print_Area</vt:lpstr>
      <vt:lpstr>'7หมวดวิชาอุตสาหกรรมท่องเที่ยว'!Print_Area</vt:lpstr>
      <vt:lpstr>'8หมวดวิชาอุตสาหกรรมสิ่งทอ'!Print_Area</vt:lpstr>
      <vt:lpstr>'9เทคโนโลยีสารสนเทศ'!Print_Area</vt:lpstr>
      <vt:lpstr>ข้อมูลทั่วไป!Print_Area</vt:lpstr>
      <vt:lpstr>น.ศ.ระดับชั้น!Print_Area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Windows</cp:lastModifiedBy>
  <cp:lastPrinted>2014-07-23T08:15:25Z</cp:lastPrinted>
  <dcterms:created xsi:type="dcterms:W3CDTF">2014-06-26T11:43:11Z</dcterms:created>
  <dcterms:modified xsi:type="dcterms:W3CDTF">2014-11-19T05:01:54Z</dcterms:modified>
</cp:coreProperties>
</file>